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35" windowHeight="12585" activeTab="1"/>
  </bookViews>
  <sheets>
    <sheet name="LA Drop Down" sheetId="4" r:id="rId1"/>
    <sheet name="Spending Power per Dwelling" sheetId="1" r:id="rId2"/>
  </sheets>
  <definedNames>
    <definedName name="_xlnm._FilterDatabase" localSheetId="1" hidden="1">'Spending Power per Dwelling'!$A$34:$K$34</definedName>
    <definedName name="_xlnm.Print_Area" localSheetId="1">'Spending Power per Dwelling'!$A$2:$K$416</definedName>
  </definedNames>
  <calcPr calcId="145621"/>
</workbook>
</file>

<file path=xl/calcChain.xml><?xml version="1.0" encoding="utf-8"?>
<calcChain xmlns="http://schemas.openxmlformats.org/spreadsheetml/2006/main">
  <c r="M5" i="4" l="1"/>
  <c r="N50" i="4" l="1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7" i="4"/>
  <c r="N42" i="4" l="1"/>
  <c r="N43" i="4"/>
  <c r="N44" i="4"/>
  <c r="N49" i="4"/>
  <c r="N41" i="4"/>
  <c r="N26" i="4"/>
  <c r="N27" i="4"/>
  <c r="N28" i="4"/>
  <c r="N29" i="4"/>
  <c r="N31" i="4"/>
  <c r="N32" i="4"/>
  <c r="N33" i="4"/>
  <c r="N34" i="4"/>
  <c r="N36" i="4"/>
  <c r="N37" i="4"/>
  <c r="N39" i="4"/>
  <c r="N40" i="4"/>
  <c r="N25" i="4"/>
  <c r="N23" i="4"/>
  <c r="N22" i="4"/>
  <c r="B1" i="1" l="1"/>
  <c r="C1" i="1"/>
  <c r="D1" i="1"/>
  <c r="E1" i="1"/>
  <c r="F1" i="1"/>
  <c r="G1" i="1"/>
  <c r="H1" i="1"/>
  <c r="I1" i="1"/>
  <c r="J1" i="1"/>
  <c r="K1" i="1"/>
  <c r="A1" i="1"/>
  <c r="E14" i="4" s="1"/>
  <c r="E16" i="4" l="1"/>
  <c r="E9" i="4"/>
  <c r="E10" i="4" l="1"/>
  <c r="E11" i="4" l="1"/>
  <c r="E12" i="4"/>
  <c r="E17" i="4"/>
  <c r="E18" i="4" l="1"/>
  <c r="E19" i="4"/>
</calcChain>
</file>

<file path=xl/sharedStrings.xml><?xml version="1.0" encoding="utf-8"?>
<sst xmlns="http://schemas.openxmlformats.org/spreadsheetml/2006/main" count="1647" uniqueCount="824">
  <si>
    <t>Local Authority</t>
  </si>
  <si>
    <t>2014-15 Spending Power (adjusted)</t>
  </si>
  <si>
    <t>Change</t>
  </si>
  <si>
    <t>Dwellings As At September 2014</t>
  </si>
  <si>
    <t>2014-15 Spending Power (adjusted) per Dwelling</t>
  </si>
  <si>
    <t>(£ per dwelling)</t>
  </si>
  <si>
    <t>nonGLA</t>
  </si>
  <si>
    <t>England except GLA</t>
  </si>
  <si>
    <t>TE</t>
  </si>
  <si>
    <t>England</t>
  </si>
  <si>
    <t>TL</t>
  </si>
  <si>
    <t>London area</t>
  </si>
  <si>
    <t>TM</t>
  </si>
  <si>
    <t>Metropolitan areas</t>
  </si>
  <si>
    <t>TS</t>
  </si>
  <si>
    <t>Shire areas</t>
  </si>
  <si>
    <t>TF</t>
  </si>
  <si>
    <t>All Fire Authorities</t>
  </si>
  <si>
    <t>R403</t>
  </si>
  <si>
    <t>Isles of Scilly</t>
  </si>
  <si>
    <t>TILB</t>
  </si>
  <si>
    <t>Inner London boroughs incl. City</t>
  </si>
  <si>
    <t>TOLB</t>
  </si>
  <si>
    <t>Outer London boroughs</t>
  </si>
  <si>
    <t>TLB</t>
  </si>
  <si>
    <t>London boroughs</t>
  </si>
  <si>
    <t>R570</t>
  </si>
  <si>
    <t>GLA - all functions</t>
  </si>
  <si>
    <t>TMD</t>
  </si>
  <si>
    <t>Metropolitan districts</t>
  </si>
  <si>
    <t>TFIR</t>
  </si>
  <si>
    <t>Metropolitan fire authorities</t>
  </si>
  <si>
    <t>TUFIR</t>
  </si>
  <si>
    <t>Shire unitaries with fire</t>
  </si>
  <si>
    <t>TUNFIR</t>
  </si>
  <si>
    <t>Shire unitaries without fire</t>
  </si>
  <si>
    <t>TSCFIR</t>
  </si>
  <si>
    <t>Shire counties with fire</t>
  </si>
  <si>
    <t>TSCNFIR</t>
  </si>
  <si>
    <t>Shire counties without fire</t>
  </si>
  <si>
    <t>TSD</t>
  </si>
  <si>
    <t>Shire districts</t>
  </si>
  <si>
    <t>TSFIR</t>
  </si>
  <si>
    <t>Combined fire authorities</t>
  </si>
  <si>
    <t>R370</t>
  </si>
  <si>
    <t>City of London</t>
  </si>
  <si>
    <t>R371</t>
  </si>
  <si>
    <t>Camden</t>
  </si>
  <si>
    <t>R372</t>
  </si>
  <si>
    <t>Greenwich</t>
  </si>
  <si>
    <t>R373</t>
  </si>
  <si>
    <t>Hackney</t>
  </si>
  <si>
    <t>R374</t>
  </si>
  <si>
    <t>Hammersmith and Fulham</t>
  </si>
  <si>
    <t>R375</t>
  </si>
  <si>
    <t>Islington</t>
  </si>
  <si>
    <t>R376</t>
  </si>
  <si>
    <t>Kensington and Chelsea</t>
  </si>
  <si>
    <t>R377</t>
  </si>
  <si>
    <t>Lambeth</t>
  </si>
  <si>
    <t>R378</t>
  </si>
  <si>
    <t>Lewisham</t>
  </si>
  <si>
    <t>R379</t>
  </si>
  <si>
    <t>Southwark</t>
  </si>
  <si>
    <t>R380</t>
  </si>
  <si>
    <t>Tower Hamlets</t>
  </si>
  <si>
    <t>R381</t>
  </si>
  <si>
    <t>Wandsworth</t>
  </si>
  <si>
    <t>R382</t>
  </si>
  <si>
    <t>Westminster</t>
  </si>
  <si>
    <t>R383</t>
  </si>
  <si>
    <t>Barking and Dagenham</t>
  </si>
  <si>
    <t>R384</t>
  </si>
  <si>
    <t>Barnet</t>
  </si>
  <si>
    <t>R385</t>
  </si>
  <si>
    <t>Bexley</t>
  </si>
  <si>
    <t>R386</t>
  </si>
  <si>
    <t>Brent</t>
  </si>
  <si>
    <t>R387</t>
  </si>
  <si>
    <t>Bromley</t>
  </si>
  <si>
    <t>R388</t>
  </si>
  <si>
    <t>Croydon</t>
  </si>
  <si>
    <t>R389</t>
  </si>
  <si>
    <t>Ealing</t>
  </si>
  <si>
    <t>R390</t>
  </si>
  <si>
    <t>Enfield</t>
  </si>
  <si>
    <t>R391</t>
  </si>
  <si>
    <t>Haringey</t>
  </si>
  <si>
    <t>R392</t>
  </si>
  <si>
    <t>Harrow</t>
  </si>
  <si>
    <t>R393</t>
  </si>
  <si>
    <t>Havering</t>
  </si>
  <si>
    <t>R394</t>
  </si>
  <si>
    <t>Hillingdon</t>
  </si>
  <si>
    <t>R395</t>
  </si>
  <si>
    <t>Hounslow</t>
  </si>
  <si>
    <t>R396</t>
  </si>
  <si>
    <t>Kingston upon Thames</t>
  </si>
  <si>
    <t>R397</t>
  </si>
  <si>
    <t>Merton</t>
  </si>
  <si>
    <t>R398</t>
  </si>
  <si>
    <t>Newham</t>
  </si>
  <si>
    <t>R399</t>
  </si>
  <si>
    <t>Redbridge</t>
  </si>
  <si>
    <t>R400</t>
  </si>
  <si>
    <t>Richmond upon Thames</t>
  </si>
  <si>
    <t>R401</t>
  </si>
  <si>
    <t>Sutton</t>
  </si>
  <si>
    <t>R402</t>
  </si>
  <si>
    <t>Waltham Forest</t>
  </si>
  <si>
    <t>R334</t>
  </si>
  <si>
    <t>Bolton</t>
  </si>
  <si>
    <t>R335</t>
  </si>
  <si>
    <t>Bury</t>
  </si>
  <si>
    <t>R336</t>
  </si>
  <si>
    <t>Manchester</t>
  </si>
  <si>
    <t>R337</t>
  </si>
  <si>
    <t>Oldham</t>
  </si>
  <si>
    <t>R338</t>
  </si>
  <si>
    <t>Rochdale</t>
  </si>
  <si>
    <t>R339</t>
  </si>
  <si>
    <t>Salford</t>
  </si>
  <si>
    <t>R340</t>
  </si>
  <si>
    <t>Stockport</t>
  </si>
  <si>
    <t>R341</t>
  </si>
  <si>
    <t>Tameside</t>
  </si>
  <si>
    <t>R342</t>
  </si>
  <si>
    <t>Trafford</t>
  </si>
  <si>
    <t>R343</t>
  </si>
  <si>
    <t>Wigan</t>
  </si>
  <si>
    <t>R301</t>
  </si>
  <si>
    <t>Greater Manchester Fire</t>
  </si>
  <si>
    <t>R344</t>
  </si>
  <si>
    <t>Knowsley</t>
  </si>
  <si>
    <t>R345</t>
  </si>
  <si>
    <t>Liverpool</t>
  </si>
  <si>
    <t>R347</t>
  </si>
  <si>
    <t>Sefton</t>
  </si>
  <si>
    <t>R346</t>
  </si>
  <si>
    <t>St Helens</t>
  </si>
  <si>
    <t>R348</t>
  </si>
  <si>
    <t>Wirral</t>
  </si>
  <si>
    <t>R302</t>
  </si>
  <si>
    <t>Merseyside Fire</t>
  </si>
  <si>
    <t>R349</t>
  </si>
  <si>
    <t>Barnsley</t>
  </si>
  <si>
    <t>R350</t>
  </si>
  <si>
    <t>Doncaster</t>
  </si>
  <si>
    <t>R351</t>
  </si>
  <si>
    <t>Rotherham</t>
  </si>
  <si>
    <t>R352</t>
  </si>
  <si>
    <t>Sheffield</t>
  </si>
  <si>
    <t>R303</t>
  </si>
  <si>
    <t>South Yorkshire Fire</t>
  </si>
  <si>
    <t>R353</t>
  </si>
  <si>
    <t>Gateshead</t>
  </si>
  <si>
    <t>R354</t>
  </si>
  <si>
    <t>Newcastle upon Tyne</t>
  </si>
  <si>
    <t>R355</t>
  </si>
  <si>
    <t>North Tyneside</t>
  </si>
  <si>
    <t>R356</t>
  </si>
  <si>
    <t>South Tyneside</t>
  </si>
  <si>
    <t>R357</t>
  </si>
  <si>
    <t>Sunderland</t>
  </si>
  <si>
    <t>R304</t>
  </si>
  <si>
    <t>Tyne and Wear Fire</t>
  </si>
  <si>
    <t>R358</t>
  </si>
  <si>
    <t>Birmingham</t>
  </si>
  <si>
    <t>R359</t>
  </si>
  <si>
    <t>Coventry</t>
  </si>
  <si>
    <t>R360</t>
  </si>
  <si>
    <t>Dudley</t>
  </si>
  <si>
    <t>R361</t>
  </si>
  <si>
    <t>Sandwell</t>
  </si>
  <si>
    <t>R362</t>
  </si>
  <si>
    <t>Solihull</t>
  </si>
  <si>
    <t>R363</t>
  </si>
  <si>
    <t>Walsall</t>
  </si>
  <si>
    <t>R364</t>
  </si>
  <si>
    <t>Wolverhampton</t>
  </si>
  <si>
    <t>R305</t>
  </si>
  <si>
    <t>West Midlands Fire</t>
  </si>
  <si>
    <t>R365</t>
  </si>
  <si>
    <t>Bradford</t>
  </si>
  <si>
    <t>R366</t>
  </si>
  <si>
    <t>Calderdale</t>
  </si>
  <si>
    <t>R367</t>
  </si>
  <si>
    <t>Kirklees</t>
  </si>
  <si>
    <t>R368</t>
  </si>
  <si>
    <t>Leeds</t>
  </si>
  <si>
    <t>R369</t>
  </si>
  <si>
    <t>Wakefield</t>
  </si>
  <si>
    <t>R306</t>
  </si>
  <si>
    <t>West Yorkshire Fire</t>
  </si>
  <si>
    <t>R602</t>
  </si>
  <si>
    <t>Bath &amp; North East Somerset</t>
  </si>
  <si>
    <t>R679</t>
  </si>
  <si>
    <t>Bedford</t>
  </si>
  <si>
    <t>R659</t>
  </si>
  <si>
    <t>Blackburn with Darwen</t>
  </si>
  <si>
    <t>R660</t>
  </si>
  <si>
    <t>Blackpool</t>
  </si>
  <si>
    <t>R622</t>
  </si>
  <si>
    <t>Bournemouth</t>
  </si>
  <si>
    <t>R642</t>
  </si>
  <si>
    <t>Bracknell Forest</t>
  </si>
  <si>
    <t>R625</t>
  </si>
  <si>
    <t>Brighton &amp; Hove</t>
  </si>
  <si>
    <t>R603</t>
  </si>
  <si>
    <t>Bristol</t>
  </si>
  <si>
    <t>R680</t>
  </si>
  <si>
    <t>Central Bedfordshire</t>
  </si>
  <si>
    <t>R677</t>
  </si>
  <si>
    <t>Cheshire East</t>
  </si>
  <si>
    <t>R678</t>
  </si>
  <si>
    <t>Cheshire West &amp; Chester</t>
  </si>
  <si>
    <t>R672</t>
  </si>
  <si>
    <t>Cornwall</t>
  </si>
  <si>
    <t>R624</t>
  </si>
  <si>
    <t>Darlington</t>
  </si>
  <si>
    <t>R621</t>
  </si>
  <si>
    <t>Derby</t>
  </si>
  <si>
    <t>R673</t>
  </si>
  <si>
    <t>Durham</t>
  </si>
  <si>
    <t>R610</t>
  </si>
  <si>
    <t>East Riding of Yorkshire</t>
  </si>
  <si>
    <t>R650</t>
  </si>
  <si>
    <t>Halton</t>
  </si>
  <si>
    <t>R606</t>
  </si>
  <si>
    <t>Hartlepool</t>
  </si>
  <si>
    <t>R656</t>
  </si>
  <si>
    <t>Herefordshire</t>
  </si>
  <si>
    <t>R601</t>
  </si>
  <si>
    <t>Isle of Wight Council</t>
  </si>
  <si>
    <t>R611</t>
  </si>
  <si>
    <t>Kingston upon Hull</t>
  </si>
  <si>
    <t>R628</t>
  </si>
  <si>
    <t>Leicester</t>
  </si>
  <si>
    <t>R619</t>
  </si>
  <si>
    <t>Luton</t>
  </si>
  <si>
    <t>R658</t>
  </si>
  <si>
    <t>Medway</t>
  </si>
  <si>
    <t>R607</t>
  </si>
  <si>
    <t>Middlesbrough</t>
  </si>
  <si>
    <t>R620</t>
  </si>
  <si>
    <t>Milton Keynes</t>
  </si>
  <si>
    <t>R612</t>
  </si>
  <si>
    <t>North East Lincolnshire</t>
  </si>
  <si>
    <t>R613</t>
  </si>
  <si>
    <t>North Lincolnshire</t>
  </si>
  <si>
    <t>R605</t>
  </si>
  <si>
    <t>North Somerset</t>
  </si>
  <si>
    <t>R674</t>
  </si>
  <si>
    <t>Northumberland</t>
  </si>
  <si>
    <t>R661</t>
  </si>
  <si>
    <t>Nottingham</t>
  </si>
  <si>
    <t>R649</t>
  </si>
  <si>
    <t>Peterborough</t>
  </si>
  <si>
    <t>R652</t>
  </si>
  <si>
    <t>Plymouth</t>
  </si>
  <si>
    <t>R623</t>
  </si>
  <si>
    <t>Poole</t>
  </si>
  <si>
    <t>R626</t>
  </si>
  <si>
    <t>Portsmouth</t>
  </si>
  <si>
    <t>R644</t>
  </si>
  <si>
    <t>Reading</t>
  </si>
  <si>
    <t>R608</t>
  </si>
  <si>
    <t>Redcar and Cleveland</t>
  </si>
  <si>
    <t>R629</t>
  </si>
  <si>
    <t>Rutland</t>
  </si>
  <si>
    <t>R675</t>
  </si>
  <si>
    <t>Shropshire</t>
  </si>
  <si>
    <t>R645</t>
  </si>
  <si>
    <t>Slough</t>
  </si>
  <si>
    <t>R604</t>
  </si>
  <si>
    <t>South Gloucestershire</t>
  </si>
  <si>
    <t>R627</t>
  </si>
  <si>
    <t>Southampton</t>
  </si>
  <si>
    <t>R654</t>
  </si>
  <si>
    <t>Southend-on-Sea</t>
  </si>
  <si>
    <t>R609</t>
  </si>
  <si>
    <t>Stockton-on-Tees</t>
  </si>
  <si>
    <t>R630</t>
  </si>
  <si>
    <t>Stoke-on-Trent</t>
  </si>
  <si>
    <t>R631</t>
  </si>
  <si>
    <t>Swindon</t>
  </si>
  <si>
    <t>R662</t>
  </si>
  <si>
    <t>Telford and the Wrekin</t>
  </si>
  <si>
    <t>R655</t>
  </si>
  <si>
    <t>Thurrock</t>
  </si>
  <si>
    <t>R653</t>
  </si>
  <si>
    <t>Torbay</t>
  </si>
  <si>
    <t>R651</t>
  </si>
  <si>
    <t>Warrington</t>
  </si>
  <si>
    <t>R643</t>
  </si>
  <si>
    <t>West Berkshire</t>
  </si>
  <si>
    <t>R676</t>
  </si>
  <si>
    <t>Wiltshire</t>
  </si>
  <si>
    <t>R646</t>
  </si>
  <si>
    <t>Windsor and Maidenhead</t>
  </si>
  <si>
    <t>R647</t>
  </si>
  <si>
    <t>Wokingham</t>
  </si>
  <si>
    <t>R617</t>
  </si>
  <si>
    <t>York</t>
  </si>
  <si>
    <t>R633</t>
  </si>
  <si>
    <t>Buckinghamshire</t>
  </si>
  <si>
    <t>R663</t>
  </si>
  <si>
    <t>Cambridgeshire</t>
  </si>
  <si>
    <t>R412</t>
  </si>
  <si>
    <t>Cumbria</t>
  </si>
  <si>
    <t>R634</t>
  </si>
  <si>
    <t>Derbyshire</t>
  </si>
  <si>
    <t>R665</t>
  </si>
  <si>
    <t>Devon</t>
  </si>
  <si>
    <t>R635</t>
  </si>
  <si>
    <t>Dorset</t>
  </si>
  <si>
    <t>R637</t>
  </si>
  <si>
    <t>East Sussex</t>
  </si>
  <si>
    <t>R666</t>
  </si>
  <si>
    <t>Essex</t>
  </si>
  <si>
    <t>R419</t>
  </si>
  <si>
    <t>Gloucestershire</t>
  </si>
  <si>
    <t>R638</t>
  </si>
  <si>
    <t>Hampshire</t>
  </si>
  <si>
    <t>R422</t>
  </si>
  <si>
    <t>Hertfordshire</t>
  </si>
  <si>
    <t>R667</t>
  </si>
  <si>
    <t>Kent</t>
  </si>
  <si>
    <t>R668</t>
  </si>
  <si>
    <t>Lancashire</t>
  </si>
  <si>
    <t>R639</t>
  </si>
  <si>
    <t>Leicestershire</t>
  </si>
  <si>
    <t>R428</t>
  </si>
  <si>
    <t>Lincolnshire</t>
  </si>
  <si>
    <t>R429</t>
  </si>
  <si>
    <t>Norfolk</t>
  </si>
  <si>
    <t>R618</t>
  </si>
  <si>
    <t>North Yorkshire</t>
  </si>
  <si>
    <t>R430</t>
  </si>
  <si>
    <t>Northamptonshire</t>
  </si>
  <si>
    <t>R669</t>
  </si>
  <si>
    <t>Nottinghamshire</t>
  </si>
  <si>
    <t>R434</t>
  </si>
  <si>
    <t>Oxfordshire</t>
  </si>
  <si>
    <t>R436</t>
  </si>
  <si>
    <t>Somerset</t>
  </si>
  <si>
    <t>R640</t>
  </si>
  <si>
    <t>Staffordshire</t>
  </si>
  <si>
    <t>R438</t>
  </si>
  <si>
    <t>Suffolk</t>
  </si>
  <si>
    <t>R439</t>
  </si>
  <si>
    <t>Surrey</t>
  </si>
  <si>
    <t>R440</t>
  </si>
  <si>
    <t>Warwickshire</t>
  </si>
  <si>
    <t>R441</t>
  </si>
  <si>
    <t>West Sussex</t>
  </si>
  <si>
    <t>R671</t>
  </si>
  <si>
    <t>Worcestershire</t>
  </si>
  <si>
    <t>R17</t>
  </si>
  <si>
    <t>Aylesbury Vale</t>
  </si>
  <si>
    <t>R19</t>
  </si>
  <si>
    <t>Chiltern</t>
  </si>
  <si>
    <t>R18</t>
  </si>
  <si>
    <t>South Bucks</t>
  </si>
  <si>
    <t>R21</t>
  </si>
  <si>
    <t>Wycombe</t>
  </si>
  <si>
    <t>R22</t>
  </si>
  <si>
    <t>Cambridge</t>
  </si>
  <si>
    <t>R23</t>
  </si>
  <si>
    <t>East Cambridgeshire</t>
  </si>
  <si>
    <t>R24</t>
  </si>
  <si>
    <t>Fenland</t>
  </si>
  <si>
    <t>R648</t>
  </si>
  <si>
    <t>Huntingdonshire</t>
  </si>
  <si>
    <t>R27</t>
  </si>
  <si>
    <t>South Cambridgeshire</t>
  </si>
  <si>
    <t>R46</t>
  </si>
  <si>
    <t>Allerdale</t>
  </si>
  <si>
    <t>R47</t>
  </si>
  <si>
    <t>Barrow-in-Furness</t>
  </si>
  <si>
    <t>R48</t>
  </si>
  <si>
    <t>Carlisle</t>
  </si>
  <si>
    <t>R49</t>
  </si>
  <si>
    <t>Copeland</t>
  </si>
  <si>
    <t>R50</t>
  </si>
  <si>
    <t>Eden</t>
  </si>
  <si>
    <t>R51</t>
  </si>
  <si>
    <t>South Lakeland</t>
  </si>
  <si>
    <t>R52</t>
  </si>
  <si>
    <t>Amber Valley</t>
  </si>
  <si>
    <t>R53</t>
  </si>
  <si>
    <t>Bolsover</t>
  </si>
  <si>
    <t>R54</t>
  </si>
  <si>
    <t>Chesterfield</t>
  </si>
  <si>
    <t>R60</t>
  </si>
  <si>
    <t>Derbyshire Dales</t>
  </si>
  <si>
    <t>R56</t>
  </si>
  <si>
    <t>Erewash</t>
  </si>
  <si>
    <t>R57</t>
  </si>
  <si>
    <t>High Peak</t>
  </si>
  <si>
    <t>R58</t>
  </si>
  <si>
    <t>North East Derbyshire</t>
  </si>
  <si>
    <t>R59</t>
  </si>
  <si>
    <t>South Derbyshire</t>
  </si>
  <si>
    <t>R61</t>
  </si>
  <si>
    <t>East Devon</t>
  </si>
  <si>
    <t>R62</t>
  </si>
  <si>
    <t>Exeter</t>
  </si>
  <si>
    <t>R67</t>
  </si>
  <si>
    <t>Mid Devon</t>
  </si>
  <si>
    <t>R63</t>
  </si>
  <si>
    <t>North Devon</t>
  </si>
  <si>
    <t>R65</t>
  </si>
  <si>
    <t>South Hams</t>
  </si>
  <si>
    <t>R66</t>
  </si>
  <si>
    <t>Teignbridge</t>
  </si>
  <si>
    <t>R69</t>
  </si>
  <si>
    <t>Torridge</t>
  </si>
  <si>
    <t>R70</t>
  </si>
  <si>
    <t>West Devon</t>
  </si>
  <si>
    <t>R72</t>
  </si>
  <si>
    <t>Christchurch</t>
  </si>
  <si>
    <t>R78</t>
  </si>
  <si>
    <t>East Dorset</t>
  </si>
  <si>
    <t>R73</t>
  </si>
  <si>
    <t>North Dorset</t>
  </si>
  <si>
    <t>R75</t>
  </si>
  <si>
    <t>Purbeck</t>
  </si>
  <si>
    <t>R76</t>
  </si>
  <si>
    <t>West Dorset</t>
  </si>
  <si>
    <t>R77</t>
  </si>
  <si>
    <t>Weymouth and Portland</t>
  </si>
  <si>
    <t>R88</t>
  </si>
  <si>
    <t>Eastbourne</t>
  </si>
  <si>
    <t>R89</t>
  </si>
  <si>
    <t>Hastings</t>
  </si>
  <si>
    <t>R91</t>
  </si>
  <si>
    <t>Lewes</t>
  </si>
  <si>
    <t>R92</t>
  </si>
  <si>
    <t>Rother</t>
  </si>
  <si>
    <t>R93</t>
  </si>
  <si>
    <t>Wealden</t>
  </si>
  <si>
    <t>R94</t>
  </si>
  <si>
    <t>Basildon</t>
  </si>
  <si>
    <t>R95</t>
  </si>
  <si>
    <t>Braintree</t>
  </si>
  <si>
    <t>R96</t>
  </si>
  <si>
    <t>Brentwood</t>
  </si>
  <si>
    <t>R97</t>
  </si>
  <si>
    <t>Castle Point</t>
  </si>
  <si>
    <t>R98</t>
  </si>
  <si>
    <t>Chelmsford</t>
  </si>
  <si>
    <t>R99</t>
  </si>
  <si>
    <t>Colchester</t>
  </si>
  <si>
    <t>R100</t>
  </si>
  <si>
    <t>Epping Forest</t>
  </si>
  <si>
    <t>R101</t>
  </si>
  <si>
    <t>Harlow</t>
  </si>
  <si>
    <t>R102</t>
  </si>
  <si>
    <t>Maldon</t>
  </si>
  <si>
    <t>R103</t>
  </si>
  <si>
    <t>Rochford</t>
  </si>
  <si>
    <t>R105</t>
  </si>
  <si>
    <t>Tendring</t>
  </si>
  <si>
    <t>R107</t>
  </si>
  <si>
    <t>Uttlesford</t>
  </si>
  <si>
    <t>R108</t>
  </si>
  <si>
    <t>Cheltenham</t>
  </si>
  <si>
    <t>R109</t>
  </si>
  <si>
    <t>Cotswold</t>
  </si>
  <si>
    <t>R110</t>
  </si>
  <si>
    <t>Forest of Dean</t>
  </si>
  <si>
    <t>R111</t>
  </si>
  <si>
    <t>Gloucester</t>
  </si>
  <si>
    <t>R112</t>
  </si>
  <si>
    <t>Stroud</t>
  </si>
  <si>
    <t>R113</t>
  </si>
  <si>
    <t>Tewkesbury</t>
  </si>
  <si>
    <t>R114</t>
  </si>
  <si>
    <t>Basingstoke and Deane</t>
  </si>
  <si>
    <t>R115</t>
  </si>
  <si>
    <t>East Hampshire</t>
  </si>
  <si>
    <t>R116</t>
  </si>
  <si>
    <t>Eastleigh</t>
  </si>
  <si>
    <t>R117</t>
  </si>
  <si>
    <t>Fareham</t>
  </si>
  <si>
    <t>R118</t>
  </si>
  <si>
    <t>Gosport</t>
  </si>
  <si>
    <t>R119</t>
  </si>
  <si>
    <t>Hart</t>
  </si>
  <si>
    <t>R120</t>
  </si>
  <si>
    <t>Havant</t>
  </si>
  <si>
    <t>R121</t>
  </si>
  <si>
    <t>New Forest</t>
  </si>
  <si>
    <t>R123</t>
  </si>
  <si>
    <t>Rushmoor</t>
  </si>
  <si>
    <t>R125</t>
  </si>
  <si>
    <t>Test Valley</t>
  </si>
  <si>
    <t>R126</t>
  </si>
  <si>
    <t>Winchester</t>
  </si>
  <si>
    <t>R136</t>
  </si>
  <si>
    <t>Broxbourne</t>
  </si>
  <si>
    <t>R137</t>
  </si>
  <si>
    <t>Dacorum</t>
  </si>
  <si>
    <t>R138</t>
  </si>
  <si>
    <t>East Hertfordshire</t>
  </si>
  <si>
    <t>R139</t>
  </si>
  <si>
    <t>Hertsmere</t>
  </si>
  <si>
    <t>R140</t>
  </si>
  <si>
    <t>North Hertfordshire</t>
  </si>
  <si>
    <t>R141</t>
  </si>
  <si>
    <t>St Albans</t>
  </si>
  <si>
    <t>R142</t>
  </si>
  <si>
    <t>Stevenage</t>
  </si>
  <si>
    <t>R143</t>
  </si>
  <si>
    <t>Three Rivers</t>
  </si>
  <si>
    <t>R144</t>
  </si>
  <si>
    <t>Watford</t>
  </si>
  <si>
    <t>R145</t>
  </si>
  <si>
    <t>Welwyn Hatfield</t>
  </si>
  <si>
    <t>R157</t>
  </si>
  <si>
    <t>Ashford</t>
  </si>
  <si>
    <t>R158</t>
  </si>
  <si>
    <t>Canterbury</t>
  </si>
  <si>
    <t>R159</t>
  </si>
  <si>
    <t>Dartford</t>
  </si>
  <si>
    <t>R160</t>
  </si>
  <si>
    <t>Dover</t>
  </si>
  <si>
    <t>R162</t>
  </si>
  <si>
    <t>Gravesham</t>
  </si>
  <si>
    <t>R163</t>
  </si>
  <si>
    <t>Maidstone</t>
  </si>
  <si>
    <t>R165</t>
  </si>
  <si>
    <t>Sevenoaks</t>
  </si>
  <si>
    <t>R166</t>
  </si>
  <si>
    <t>Shepway</t>
  </si>
  <si>
    <t>R167</t>
  </si>
  <si>
    <t>Swale</t>
  </si>
  <si>
    <t>R168</t>
  </si>
  <si>
    <t>Thanet</t>
  </si>
  <si>
    <t>R169</t>
  </si>
  <si>
    <t>Tonbridge and Malling</t>
  </si>
  <si>
    <t>R170</t>
  </si>
  <si>
    <t>Tunbridge Wells</t>
  </si>
  <si>
    <t>R173</t>
  </si>
  <si>
    <t>Burnley</t>
  </si>
  <si>
    <t>R174</t>
  </si>
  <si>
    <t>Chorley</t>
  </si>
  <si>
    <t>R175</t>
  </si>
  <si>
    <t>Fylde</t>
  </si>
  <si>
    <t>R176</t>
  </si>
  <si>
    <t>Hyndburn</t>
  </si>
  <si>
    <t>R177</t>
  </si>
  <si>
    <t>Lancaster</t>
  </si>
  <si>
    <t>R178</t>
  </si>
  <si>
    <t>Pendle</t>
  </si>
  <si>
    <t>R179</t>
  </si>
  <si>
    <t>Preston</t>
  </si>
  <si>
    <t>R180</t>
  </si>
  <si>
    <t>Ribble Valley</t>
  </si>
  <si>
    <t>R181</t>
  </si>
  <si>
    <t>Rossendale</t>
  </si>
  <si>
    <t>R182</t>
  </si>
  <si>
    <t>South Ribble</t>
  </si>
  <si>
    <t>R183</t>
  </si>
  <si>
    <t>West Lancashire</t>
  </si>
  <si>
    <t>R184</t>
  </si>
  <si>
    <t>Wyre</t>
  </si>
  <si>
    <t>R185</t>
  </si>
  <si>
    <t>Blaby</t>
  </si>
  <si>
    <t>R186</t>
  </si>
  <si>
    <t>Charnwood</t>
  </si>
  <si>
    <t>R187</t>
  </si>
  <si>
    <t>Harborough</t>
  </si>
  <si>
    <t>R188</t>
  </si>
  <si>
    <t>Hinckley and Bosworth</t>
  </si>
  <si>
    <t>R190</t>
  </si>
  <si>
    <t>Melton</t>
  </si>
  <si>
    <t>R191</t>
  </si>
  <si>
    <t>North West Leicestershire</t>
  </si>
  <si>
    <t>R192</t>
  </si>
  <si>
    <t>Oadby and Wigston</t>
  </si>
  <si>
    <t>R194</t>
  </si>
  <si>
    <t>Boston</t>
  </si>
  <si>
    <t>R195</t>
  </si>
  <si>
    <t>East Lindsey</t>
  </si>
  <si>
    <t>R196</t>
  </si>
  <si>
    <t>Lincoln</t>
  </si>
  <si>
    <t>R197</t>
  </si>
  <si>
    <t>North Kesteven</t>
  </si>
  <si>
    <t>R198</t>
  </si>
  <si>
    <t>South Holland</t>
  </si>
  <si>
    <t>R199</t>
  </si>
  <si>
    <t>South Kesteven</t>
  </si>
  <si>
    <t>R200</t>
  </si>
  <si>
    <t>West Lindsey</t>
  </si>
  <si>
    <t>R201</t>
  </si>
  <si>
    <t>Breckland</t>
  </si>
  <si>
    <t>R202</t>
  </si>
  <si>
    <t>Broadland</t>
  </si>
  <si>
    <t>R203</t>
  </si>
  <si>
    <t>Great Yarmouth</t>
  </si>
  <si>
    <t>R207</t>
  </si>
  <si>
    <t>King's Lynn and West Norfolk</t>
  </si>
  <si>
    <t>R204</t>
  </si>
  <si>
    <t>North Norfolk</t>
  </si>
  <si>
    <t>R205</t>
  </si>
  <si>
    <t>Norwich</t>
  </si>
  <si>
    <t>R206</t>
  </si>
  <si>
    <t>South Norfolk</t>
  </si>
  <si>
    <t>R221</t>
  </si>
  <si>
    <t>Craven</t>
  </si>
  <si>
    <t>R222</t>
  </si>
  <si>
    <t>Hambleton</t>
  </si>
  <si>
    <t>R614</t>
  </si>
  <si>
    <t>Harrogate</t>
  </si>
  <si>
    <t>R224</t>
  </si>
  <si>
    <t>Richmondshire</t>
  </si>
  <si>
    <t>R615</t>
  </si>
  <si>
    <t>Ryedale</t>
  </si>
  <si>
    <t>R226</t>
  </si>
  <si>
    <t>Scarborough</t>
  </si>
  <si>
    <t>R616</t>
  </si>
  <si>
    <t>Selby</t>
  </si>
  <si>
    <t>R208</t>
  </si>
  <si>
    <t>Corby</t>
  </si>
  <si>
    <t>R209</t>
  </si>
  <si>
    <t>Daventry</t>
  </si>
  <si>
    <t>R210</t>
  </si>
  <si>
    <t>East Northamptonshire</t>
  </si>
  <si>
    <t>R211</t>
  </si>
  <si>
    <t>Kettering</t>
  </si>
  <si>
    <t>R212</t>
  </si>
  <si>
    <t>Northampton</t>
  </si>
  <si>
    <t>R213</t>
  </si>
  <si>
    <t>South Northamptonshire</t>
  </si>
  <si>
    <t>R214</t>
  </si>
  <si>
    <t>Wellingborough</t>
  </si>
  <si>
    <t>R229</t>
  </si>
  <si>
    <t>Ashfield</t>
  </si>
  <si>
    <t>R230</t>
  </si>
  <si>
    <t>Bassetlaw</t>
  </si>
  <si>
    <t>R231</t>
  </si>
  <si>
    <t>Broxtowe</t>
  </si>
  <si>
    <t>R232</t>
  </si>
  <si>
    <t>Gedling</t>
  </si>
  <si>
    <t>R233</t>
  </si>
  <si>
    <t>Mansfield</t>
  </si>
  <si>
    <t>R234</t>
  </si>
  <si>
    <t>Newark and Sherwood</t>
  </si>
  <si>
    <t>R236</t>
  </si>
  <si>
    <t>Rushcliffe</t>
  </si>
  <si>
    <t>R237</t>
  </si>
  <si>
    <t>Cherwell</t>
  </si>
  <si>
    <t>R238</t>
  </si>
  <si>
    <t>Oxford</t>
  </si>
  <si>
    <t>R239</t>
  </si>
  <si>
    <t>South Oxfordshire</t>
  </si>
  <si>
    <t>R240</t>
  </si>
  <si>
    <t>Vale of White Horse</t>
  </si>
  <si>
    <t>R241</t>
  </si>
  <si>
    <t>West Oxfordshire</t>
  </si>
  <si>
    <t>R248</t>
  </si>
  <si>
    <t>Mendip</t>
  </si>
  <si>
    <t>R249</t>
  </si>
  <si>
    <t>Sedgemoor</t>
  </si>
  <si>
    <t>R252</t>
  </si>
  <si>
    <t>South Somerset</t>
  </si>
  <si>
    <t>R250</t>
  </si>
  <si>
    <t>Taunton Deane</t>
  </si>
  <si>
    <t>R251</t>
  </si>
  <si>
    <t>West Somerset</t>
  </si>
  <si>
    <t>R253</t>
  </si>
  <si>
    <t>Cannock Chase</t>
  </si>
  <si>
    <t>R254</t>
  </si>
  <si>
    <t>East Staffordshire</t>
  </si>
  <si>
    <t>R255</t>
  </si>
  <si>
    <t>Lichfield</t>
  </si>
  <si>
    <t>R256</t>
  </si>
  <si>
    <t>Newcastle-under-Lyme</t>
  </si>
  <si>
    <t>R257</t>
  </si>
  <si>
    <t>South Staffordshire</t>
  </si>
  <si>
    <t>R258</t>
  </si>
  <si>
    <t>Stafford</t>
  </si>
  <si>
    <t>R259</t>
  </si>
  <si>
    <t>Staffordshire Moorlands</t>
  </si>
  <si>
    <t>R261</t>
  </si>
  <si>
    <t>Tamworth</t>
  </si>
  <si>
    <t>R262</t>
  </si>
  <si>
    <t>Babergh</t>
  </si>
  <si>
    <t>R263</t>
  </si>
  <si>
    <t>Forest Heath</t>
  </si>
  <si>
    <t>R264</t>
  </si>
  <si>
    <t>Ipswich</t>
  </si>
  <si>
    <t>R265</t>
  </si>
  <si>
    <t>Mid Suffolk</t>
  </si>
  <si>
    <t>R266</t>
  </si>
  <si>
    <t>St Edmundsbury</t>
  </si>
  <si>
    <t>R267</t>
  </si>
  <si>
    <t>Suffolk Coastal</t>
  </si>
  <si>
    <t>R268</t>
  </si>
  <si>
    <t>Waveney</t>
  </si>
  <si>
    <t>R269</t>
  </si>
  <si>
    <t>Elmbridge</t>
  </si>
  <si>
    <t>R270</t>
  </si>
  <si>
    <t>Epsom and Ewell</t>
  </si>
  <si>
    <t>R271</t>
  </si>
  <si>
    <t>Guildford</t>
  </si>
  <si>
    <t>R272</t>
  </si>
  <si>
    <t>Mole Valley</t>
  </si>
  <si>
    <t>R273</t>
  </si>
  <si>
    <t>Reigate and Banstead</t>
  </si>
  <si>
    <t>R274</t>
  </si>
  <si>
    <t>Runnymede</t>
  </si>
  <si>
    <t>R275</t>
  </si>
  <si>
    <t>Spelthorne</t>
  </si>
  <si>
    <t>R276</t>
  </si>
  <si>
    <t>Surrey Heath</t>
  </si>
  <si>
    <t>R277</t>
  </si>
  <si>
    <t>Tandridge</t>
  </si>
  <si>
    <t>R278</t>
  </si>
  <si>
    <t>Waverley</t>
  </si>
  <si>
    <t>R279</t>
  </si>
  <si>
    <t>Woking</t>
  </si>
  <si>
    <t>R280</t>
  </si>
  <si>
    <t>North Warwickshire</t>
  </si>
  <si>
    <t>R281</t>
  </si>
  <si>
    <t>Nuneaton and Bedworth</t>
  </si>
  <si>
    <t>R282</t>
  </si>
  <si>
    <t>Rugby</t>
  </si>
  <si>
    <t>R283</t>
  </si>
  <si>
    <t>Stratford-on-Avon</t>
  </si>
  <si>
    <t>R284</t>
  </si>
  <si>
    <t>Warwick</t>
  </si>
  <si>
    <t>R285</t>
  </si>
  <si>
    <t>Adur</t>
  </si>
  <si>
    <t>R286</t>
  </si>
  <si>
    <t>Arun</t>
  </si>
  <si>
    <t>R287</t>
  </si>
  <si>
    <t>Chichester</t>
  </si>
  <si>
    <t>R288</t>
  </si>
  <si>
    <t>Crawley</t>
  </si>
  <si>
    <t>R289</t>
  </si>
  <si>
    <t>Horsham</t>
  </si>
  <si>
    <t>R290</t>
  </si>
  <si>
    <t>Mid Sussex</t>
  </si>
  <si>
    <t>R291</t>
  </si>
  <si>
    <t>Worthing</t>
  </si>
  <si>
    <t>R127</t>
  </si>
  <si>
    <t>Bromsgrove</t>
  </si>
  <si>
    <t>R657</t>
  </si>
  <si>
    <t>Malvern Hills</t>
  </si>
  <si>
    <t>R131</t>
  </si>
  <si>
    <t>Redditch</t>
  </si>
  <si>
    <t>R133</t>
  </si>
  <si>
    <t>Worcester</t>
  </si>
  <si>
    <t>R134</t>
  </si>
  <si>
    <t>Wychavon</t>
  </si>
  <si>
    <t>R135</t>
  </si>
  <si>
    <t>Wyre Forest</t>
  </si>
  <si>
    <t>R950</t>
  </si>
  <si>
    <t>Avon Fire</t>
  </si>
  <si>
    <t>R954</t>
  </si>
  <si>
    <t>Bedfordshire Fire</t>
  </si>
  <si>
    <t>R964</t>
  </si>
  <si>
    <t>Berkshire Fire Auhtority</t>
  </si>
  <si>
    <t>R955</t>
  </si>
  <si>
    <t>Buckinghamshire Fire</t>
  </si>
  <si>
    <t>R965</t>
  </si>
  <si>
    <t>Cambridgeshire Fire</t>
  </si>
  <si>
    <t>R966</t>
  </si>
  <si>
    <t>Cheshire Fire</t>
  </si>
  <si>
    <t>R951</t>
  </si>
  <si>
    <t>Cleveland Fire</t>
  </si>
  <si>
    <t>R956</t>
  </si>
  <si>
    <t>Derbyshire Fire</t>
  </si>
  <si>
    <t>R751</t>
  </si>
  <si>
    <t>Devon and Somerset Fire</t>
  </si>
  <si>
    <t>R957</t>
  </si>
  <si>
    <t>Dorset Fire</t>
  </si>
  <si>
    <t>R958</t>
  </si>
  <si>
    <t>Durham Fire</t>
  </si>
  <si>
    <t>R959</t>
  </si>
  <si>
    <t>East Sussex Fire</t>
  </si>
  <si>
    <t>R968</t>
  </si>
  <si>
    <t>Essex Fire Auhtority</t>
  </si>
  <si>
    <t>R960</t>
  </si>
  <si>
    <t>Hampshire Fire</t>
  </si>
  <si>
    <t>R969</t>
  </si>
  <si>
    <t>Hereford &amp; Worcester Fire</t>
  </si>
  <si>
    <t>R952</t>
  </si>
  <si>
    <t>Humberside Fire</t>
  </si>
  <si>
    <t>R970</t>
  </si>
  <si>
    <t>Kent Fire</t>
  </si>
  <si>
    <t>R971</t>
  </si>
  <si>
    <t>Lancashire Fire</t>
  </si>
  <si>
    <t>R961</t>
  </si>
  <si>
    <t>Leicestershire Fire</t>
  </si>
  <si>
    <t>R953</t>
  </si>
  <si>
    <t>North Yorkshire Fire</t>
  </si>
  <si>
    <t>R972</t>
  </si>
  <si>
    <t>Nottinghamshire Fire</t>
  </si>
  <si>
    <t>R973</t>
  </si>
  <si>
    <t>Shropshire Fire</t>
  </si>
  <si>
    <t>R962</t>
  </si>
  <si>
    <t>Staffordshire Fire</t>
  </si>
  <si>
    <t>R963</t>
  </si>
  <si>
    <t>Wiltshire Fire</t>
  </si>
  <si>
    <t>£m</t>
  </si>
  <si>
    <t>%</t>
  </si>
  <si>
    <t>Rcode</t>
  </si>
  <si>
    <t>Please select:</t>
  </si>
  <si>
    <t xml:space="preserve">Change </t>
  </si>
  <si>
    <t>£</t>
  </si>
  <si>
    <t>2014-15 Revenue Spending Power (adjusted)</t>
  </si>
  <si>
    <t>2015-16 Revenue Spending Power</t>
  </si>
  <si>
    <t>2014-15 Revenue Spending Power (adjusted) per Dwelling</t>
  </si>
  <si>
    <t>Note that local authority comparisons of spending power per dwelling are only meaningful where the local authorities in question carry out the same services.</t>
  </si>
  <si>
    <t>2015-16 Spending Power</t>
  </si>
  <si>
    <t>2015-16 Spending Power per Dwelling</t>
  </si>
  <si>
    <t>For detailed information about the components of  Revenue Spending Power 2015-16 please see the Supporting Information table</t>
  </si>
  <si>
    <t>Revenue Spending Power - Local Authority Summary</t>
  </si>
  <si>
    <t>Revenue Spending Power 2015-16</t>
  </si>
  <si>
    <t>Revenue Spending Power,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</si>
</sst>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%"/>
    <numFmt numFmtId="166" formatCode="0.000"/>
    <numFmt numFmtId="167" formatCode="_-* #,##0.000_-;\-* #,##0.000_-;_-* &quot;-&quot;??_-;_-@_-"/>
    <numFmt numFmtId="168" formatCode="_-* #,##0_-;\-* #,##0_-;_-* &quot;-&quot;??_-;_-@_-"/>
    <numFmt numFmtId="169" formatCode="#,##0.0"/>
    <numFmt numFmtId="170" formatCode="#,##0.000"/>
    <numFmt numFmtId="172" formatCode="#,##0.000_ ;\-#,##0.000\ 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4" xfId="0" applyFont="1" applyFill="1" applyBorder="1" applyAlignment="1">
      <alignment wrapText="1"/>
    </xf>
    <xf numFmtId="167" fontId="3" fillId="2" borderId="0" xfId="1" applyNumberFormat="1" applyFont="1" applyFill="1" applyAlignment="1">
      <alignment wrapText="1"/>
    </xf>
    <xf numFmtId="166" fontId="3" fillId="2" borderId="0" xfId="0" applyNumberFormat="1" applyFont="1" applyFill="1" applyAlignment="1">
      <alignment wrapText="1"/>
    </xf>
    <xf numFmtId="10" fontId="3" fillId="2" borderId="0" xfId="0" applyNumberFormat="1" applyFont="1" applyFill="1" applyAlignment="1">
      <alignment wrapText="1"/>
    </xf>
    <xf numFmtId="168" fontId="3" fillId="2" borderId="4" xfId="1" applyNumberFormat="1" applyFont="1" applyFill="1" applyBorder="1" applyAlignment="1">
      <alignment wrapText="1"/>
    </xf>
    <xf numFmtId="164" fontId="3" fillId="2" borderId="0" xfId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168" fontId="3" fillId="2" borderId="4" xfId="1" applyNumberFormat="1" applyFont="1" applyFill="1" applyBorder="1"/>
    <xf numFmtId="164" fontId="3" fillId="2" borderId="0" xfId="1" applyFont="1" applyFill="1"/>
    <xf numFmtId="2" fontId="3" fillId="2" borderId="0" xfId="0" applyNumberFormat="1" applyFont="1" applyFill="1"/>
    <xf numFmtId="10" fontId="3" fillId="2" borderId="0" xfId="0" applyNumberFormat="1" applyFont="1" applyFill="1"/>
    <xf numFmtId="0" fontId="5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0" fillId="3" borderId="0" xfId="0" applyFill="1"/>
    <xf numFmtId="0" fontId="6" fillId="2" borderId="0" xfId="0" applyFont="1" applyFill="1" applyAlignment="1"/>
    <xf numFmtId="0" fontId="0" fillId="2" borderId="0" xfId="0" applyFill="1" applyAlignment="1"/>
    <xf numFmtId="0" fontId="7" fillId="2" borderId="0" xfId="0" applyFont="1" applyFill="1"/>
    <xf numFmtId="0" fontId="8" fillId="2" borderId="0" xfId="0" applyFont="1" applyFill="1" applyAlignment="1"/>
    <xf numFmtId="0" fontId="0" fillId="2" borderId="5" xfId="0" applyFill="1" applyBorder="1"/>
    <xf numFmtId="169" fontId="6" fillId="2" borderId="7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0" xfId="0" applyFill="1" applyBorder="1" applyAlignment="1"/>
    <xf numFmtId="0" fontId="0" fillId="2" borderId="0" xfId="0" applyFill="1" applyBorder="1"/>
    <xf numFmtId="0" fontId="0" fillId="2" borderId="9" xfId="0" applyFill="1" applyBorder="1"/>
    <xf numFmtId="170" fontId="0" fillId="2" borderId="10" xfId="0" applyNumberFormat="1" applyFill="1" applyBorder="1" applyAlignment="1">
      <alignment vertical="top"/>
    </xf>
    <xf numFmtId="169" fontId="0" fillId="2" borderId="11" xfId="0" applyNumberFormat="1" applyFill="1" applyBorder="1" applyAlignment="1">
      <alignment horizontal="center" vertical="top" wrapText="1"/>
    </xf>
    <xf numFmtId="169" fontId="0" fillId="2" borderId="12" xfId="0" applyNumberFormat="1" applyFill="1" applyBorder="1"/>
    <xf numFmtId="170" fontId="0" fillId="2" borderId="3" xfId="0" applyNumberFormat="1" applyFill="1" applyBorder="1" applyAlignment="1">
      <alignment vertical="top"/>
    </xf>
    <xf numFmtId="169" fontId="0" fillId="2" borderId="0" xfId="0" applyNumberFormat="1" applyFill="1" applyBorder="1" applyAlignment="1">
      <alignment horizontal="center" vertical="top" wrapText="1"/>
    </xf>
    <xf numFmtId="169" fontId="0" fillId="2" borderId="1" xfId="0" applyNumberFormat="1" applyFill="1" applyBorder="1"/>
    <xf numFmtId="169" fontId="0" fillId="2" borderId="9" xfId="0" applyNumberFormat="1" applyFill="1" applyBorder="1" applyAlignment="1">
      <alignment vertical="top" wrapText="1"/>
    </xf>
    <xf numFmtId="165" fontId="0" fillId="2" borderId="1" xfId="2" applyNumberFormat="1" applyFont="1" applyFill="1" applyBorder="1"/>
    <xf numFmtId="169" fontId="0" fillId="2" borderId="3" xfId="0" applyNumberFormat="1" applyFill="1" applyBorder="1" applyAlignment="1">
      <alignment vertical="top"/>
    </xf>
    <xf numFmtId="169" fontId="0" fillId="2" borderId="1" xfId="0" applyNumberFormat="1" applyFill="1" applyBorder="1" applyAlignment="1">
      <alignment vertical="top" wrapText="1"/>
    </xf>
    <xf numFmtId="3" fontId="0" fillId="2" borderId="3" xfId="0" applyNumberFormat="1" applyFill="1" applyBorder="1" applyAlignment="1">
      <alignment vertical="top"/>
    </xf>
    <xf numFmtId="2" fontId="0" fillId="2" borderId="3" xfId="0" applyNumberFormat="1" applyFill="1" applyBorder="1" applyAlignment="1">
      <alignment vertical="top"/>
    </xf>
    <xf numFmtId="4" fontId="0" fillId="2" borderId="1" xfId="0" applyNumberFormat="1" applyFill="1" applyBorder="1"/>
    <xf numFmtId="169" fontId="0" fillId="2" borderId="14" xfId="0" applyNumberFormat="1" applyFill="1" applyBorder="1" applyAlignment="1">
      <alignment horizontal="center" vertical="top" wrapText="1"/>
    </xf>
    <xf numFmtId="0" fontId="0" fillId="2" borderId="16" xfId="0" applyFill="1" applyBorder="1"/>
    <xf numFmtId="0" fontId="0" fillId="2" borderId="2" xfId="0" applyFill="1" applyBorder="1" applyAlignment="1"/>
    <xf numFmtId="0" fontId="0" fillId="2" borderId="2" xfId="0" applyFill="1" applyBorder="1"/>
    <xf numFmtId="0" fontId="0" fillId="2" borderId="17" xfId="0" applyFill="1" applyBorder="1"/>
    <xf numFmtId="169" fontId="6" fillId="3" borderId="0" xfId="0" applyNumberFormat="1" applyFont="1" applyFill="1" applyBorder="1" applyAlignment="1"/>
    <xf numFmtId="169" fontId="6" fillId="3" borderId="0" xfId="0" applyNumberFormat="1" applyFont="1" applyFill="1" applyAlignment="1"/>
    <xf numFmtId="0" fontId="9" fillId="3" borderId="0" xfId="0" applyFont="1" applyFill="1"/>
    <xf numFmtId="165" fontId="0" fillId="2" borderId="0" xfId="2" applyNumberFormat="1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0" fillId="2" borderId="0" xfId="0" applyNumberFormat="1" applyFill="1" applyBorder="1"/>
    <xf numFmtId="169" fontId="0" fillId="2" borderId="0" xfId="0" applyNumberFormat="1" applyFill="1" applyBorder="1" applyAlignment="1">
      <alignment vertical="top" wrapText="1"/>
    </xf>
    <xf numFmtId="4" fontId="0" fillId="2" borderId="0" xfId="0" applyNumberFormat="1" applyFill="1" applyBorder="1"/>
    <xf numFmtId="165" fontId="3" fillId="2" borderId="0" xfId="0" applyNumberFormat="1" applyFont="1" applyFill="1" applyAlignment="1">
      <alignment wrapText="1"/>
    </xf>
    <xf numFmtId="165" fontId="0" fillId="2" borderId="15" xfId="2" applyNumberFormat="1" applyFont="1" applyFill="1" applyBorder="1"/>
    <xf numFmtId="3" fontId="0" fillId="2" borderId="1" xfId="0" applyNumberFormat="1" applyFill="1" applyBorder="1"/>
    <xf numFmtId="164" fontId="3" fillId="2" borderId="0" xfId="1" applyNumberFormat="1" applyFont="1" applyFill="1" applyAlignment="1">
      <alignment wrapText="1"/>
    </xf>
    <xf numFmtId="0" fontId="3" fillId="2" borderId="0" xfId="0" applyFont="1" applyFill="1" applyBorder="1"/>
    <xf numFmtId="166" fontId="3" fillId="2" borderId="0" xfId="0" applyNumberFormat="1" applyFont="1" applyFill="1" applyBorder="1"/>
    <xf numFmtId="169" fontId="6" fillId="4" borderId="5" xfId="0" applyNumberFormat="1" applyFont="1" applyFill="1" applyBorder="1" applyAlignment="1">
      <alignment horizontal="center"/>
    </xf>
    <xf numFmtId="169" fontId="6" fillId="4" borderId="6" xfId="0" applyNumberFormat="1" applyFont="1" applyFill="1" applyBorder="1" applyAlignment="1">
      <alignment horizontal="center"/>
    </xf>
    <xf numFmtId="169" fontId="6" fillId="4" borderId="7" xfId="0" applyNumberFormat="1" applyFont="1" applyFill="1" applyBorder="1" applyAlignment="1">
      <alignment horizontal="center"/>
    </xf>
    <xf numFmtId="169" fontId="6" fillId="2" borderId="6" xfId="0" applyNumberFormat="1" applyFont="1" applyFill="1" applyBorder="1" applyAlignment="1">
      <alignment horizontal="center"/>
    </xf>
    <xf numFmtId="169" fontId="0" fillId="2" borderId="3" xfId="0" applyNumberFormat="1" applyFill="1" applyBorder="1" applyAlignment="1">
      <alignment horizontal="left" vertical="center"/>
    </xf>
    <xf numFmtId="169" fontId="0" fillId="2" borderId="13" xfId="0" applyNumberForma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 wrapText="1"/>
    </xf>
    <xf numFmtId="172" fontId="3" fillId="2" borderId="0" xfId="1" applyNumberFormat="1" applyFont="1" applyFill="1" applyAlignment="1">
      <alignment wrapText="1"/>
    </xf>
    <xf numFmtId="172" fontId="3" fillId="2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0"/>
  <sheetViews>
    <sheetView workbookViewId="0">
      <selection activeCell="C24" sqref="C24"/>
    </sheetView>
  </sheetViews>
  <sheetFormatPr defaultRowHeight="15" x14ac:dyDescent="0.2"/>
  <cols>
    <col min="1" max="1" width="2.21875" style="1" customWidth="1"/>
    <col min="2" max="2" width="7.77734375" style="1" customWidth="1"/>
    <col min="3" max="3" width="53.77734375" style="1" bestFit="1" customWidth="1"/>
    <col min="4" max="4" width="3.44140625" style="1" bestFit="1" customWidth="1"/>
    <col min="5" max="5" width="13.77734375" style="1" customWidth="1"/>
    <col min="6" max="6" width="1.88671875" style="1" customWidth="1"/>
    <col min="7" max="10" width="8.88671875" style="1"/>
    <col min="11" max="11" width="7.5546875" style="26" customWidth="1"/>
    <col min="12" max="12" width="7.109375" style="26" hidden="1" customWidth="1"/>
    <col min="13" max="13" width="25.88671875" style="26" hidden="1" customWidth="1"/>
    <col min="14" max="14" width="7.109375" style="26" hidden="1" customWidth="1"/>
    <col min="15" max="15" width="8.88671875" style="26"/>
    <col min="16" max="16384" width="8.88671875" style="1"/>
  </cols>
  <sheetData>
    <row r="2" spans="2:15" ht="18" x14ac:dyDescent="0.25">
      <c r="B2" s="27" t="s">
        <v>821</v>
      </c>
    </row>
    <row r="3" spans="2:15" x14ac:dyDescent="0.2">
      <c r="C3" s="28"/>
    </row>
    <row r="4" spans="2:15" ht="15.75" thickBot="1" x14ac:dyDescent="0.25">
      <c r="B4" s="29" t="s">
        <v>811</v>
      </c>
      <c r="C4" s="30"/>
    </row>
    <row r="5" spans="2:15" ht="18.75" thickBot="1" x14ac:dyDescent="0.3">
      <c r="B5" s="69" t="s">
        <v>7</v>
      </c>
      <c r="C5" s="70"/>
      <c r="D5" s="70"/>
      <c r="E5" s="70"/>
      <c r="F5" s="70"/>
      <c r="G5" s="71"/>
      <c r="K5" s="55"/>
      <c r="M5" s="57" t="str">
        <f>VLOOKUP(B5,M22:N430,2,0)</f>
        <v>nonGLA</v>
      </c>
    </row>
    <row r="6" spans="2:15" ht="15.75" thickBot="1" x14ac:dyDescent="0.25">
      <c r="C6" s="28"/>
    </row>
    <row r="7" spans="2:15" ht="18.75" thickBot="1" x14ac:dyDescent="0.3">
      <c r="B7" s="31"/>
      <c r="C7" s="72" t="s">
        <v>822</v>
      </c>
      <c r="D7" s="72"/>
      <c r="E7" s="72"/>
      <c r="F7" s="59"/>
      <c r="G7" s="32"/>
      <c r="L7" s="56"/>
      <c r="M7" s="56"/>
      <c r="N7" s="56"/>
      <c r="O7" s="56"/>
    </row>
    <row r="8" spans="2:15" x14ac:dyDescent="0.2">
      <c r="B8" s="33"/>
      <c r="C8" s="34"/>
      <c r="D8" s="35"/>
      <c r="E8" s="35"/>
      <c r="F8" s="35"/>
      <c r="G8" s="36"/>
    </row>
    <row r="9" spans="2:15" x14ac:dyDescent="0.2">
      <c r="B9" s="33"/>
      <c r="C9" s="37" t="s">
        <v>1</v>
      </c>
      <c r="D9" s="38" t="s">
        <v>808</v>
      </c>
      <c r="E9" s="39">
        <f>VLOOKUP($M$5,'Spending Power per Dwelling'!A:K,3,0)</f>
        <v>49796.1088875852</v>
      </c>
      <c r="F9" s="60"/>
      <c r="G9" s="36"/>
    </row>
    <row r="10" spans="2:15" x14ac:dyDescent="0.2">
      <c r="B10" s="33"/>
      <c r="C10" s="40" t="s">
        <v>818</v>
      </c>
      <c r="D10" s="41" t="s">
        <v>808</v>
      </c>
      <c r="E10" s="42">
        <f>VLOOKUP($M$5,'Spending Power per Dwelling'!A:K,4,0)</f>
        <v>48950.614115763216</v>
      </c>
      <c r="F10" s="60"/>
      <c r="G10" s="36"/>
    </row>
    <row r="11" spans="2:15" x14ac:dyDescent="0.2">
      <c r="B11" s="33"/>
      <c r="C11" s="73" t="s">
        <v>812</v>
      </c>
      <c r="D11" s="41" t="s">
        <v>808</v>
      </c>
      <c r="E11" s="42">
        <f>VLOOKUP($M$5,'Spending Power per Dwelling'!A:K,5,0)</f>
        <v>-845.49477182198461</v>
      </c>
      <c r="F11" s="60"/>
      <c r="G11" s="43"/>
    </row>
    <row r="12" spans="2:15" x14ac:dyDescent="0.2">
      <c r="B12" s="33"/>
      <c r="C12" s="73"/>
      <c r="D12" s="41" t="s">
        <v>809</v>
      </c>
      <c r="E12" s="44">
        <f>VLOOKUP($M$5,'Spending Power per Dwelling'!A:K,6,0)</f>
        <v>-1.6979133324065351E-2</v>
      </c>
      <c r="F12" s="58"/>
      <c r="G12" s="43"/>
    </row>
    <row r="13" spans="2:15" x14ac:dyDescent="0.2">
      <c r="B13" s="33"/>
      <c r="C13" s="45"/>
      <c r="D13" s="41"/>
      <c r="E13" s="46"/>
      <c r="F13" s="61"/>
      <c r="G13" s="43"/>
    </row>
    <row r="14" spans="2:15" x14ac:dyDescent="0.2">
      <c r="B14" s="33"/>
      <c r="C14" s="47" t="s">
        <v>3</v>
      </c>
      <c r="D14" s="41"/>
      <c r="E14" s="65">
        <f>VLOOKUP($M$5,'Spending Power per Dwelling'!A:K,7,0)</f>
        <v>23465947</v>
      </c>
      <c r="F14" s="60"/>
      <c r="G14" s="43"/>
    </row>
    <row r="15" spans="2:15" x14ac:dyDescent="0.2">
      <c r="B15" s="33"/>
      <c r="C15" s="45"/>
      <c r="D15" s="41"/>
      <c r="E15" s="46"/>
      <c r="F15" s="61"/>
      <c r="G15" s="43"/>
    </row>
    <row r="16" spans="2:15" ht="18" x14ac:dyDescent="0.25">
      <c r="B16" s="33"/>
      <c r="C16" s="48" t="s">
        <v>4</v>
      </c>
      <c r="D16" s="41" t="s">
        <v>813</v>
      </c>
      <c r="E16" s="49">
        <f>VLOOKUP($M$5,'Spending Power per Dwelling'!A:K,8,0)</f>
        <v>2122.0583549253392</v>
      </c>
      <c r="F16" s="62"/>
      <c r="G16" s="36"/>
      <c r="L16" s="56"/>
      <c r="M16" s="56"/>
      <c r="N16" s="56"/>
      <c r="O16" s="56"/>
    </row>
    <row r="17" spans="2:14" x14ac:dyDescent="0.2">
      <c r="B17" s="33"/>
      <c r="C17" s="48" t="s">
        <v>819</v>
      </c>
      <c r="D17" s="41" t="s">
        <v>813</v>
      </c>
      <c r="E17" s="49">
        <f>VLOOKUP($M$5,'Spending Power per Dwelling'!A:K,9,0)</f>
        <v>2086.0276431956149</v>
      </c>
      <c r="F17" s="62"/>
      <c r="G17" s="36"/>
    </row>
    <row r="18" spans="2:14" x14ac:dyDescent="0.2">
      <c r="B18" s="33"/>
      <c r="C18" s="73" t="s">
        <v>812</v>
      </c>
      <c r="D18" s="41" t="s">
        <v>813</v>
      </c>
      <c r="E18" s="42">
        <f>VLOOKUP($M$5,'Spending Power per Dwelling'!A:K,10,0)</f>
        <v>-36.030711729724317</v>
      </c>
      <c r="F18" s="60"/>
      <c r="G18" s="43"/>
    </row>
    <row r="19" spans="2:14" x14ac:dyDescent="0.2">
      <c r="B19" s="33"/>
      <c r="C19" s="74"/>
      <c r="D19" s="50" t="s">
        <v>809</v>
      </c>
      <c r="E19" s="64">
        <f>VLOOKUP($M$5,'Spending Power per Dwelling'!A:K,11,0)</f>
        <v>-1.6979133324065442E-2</v>
      </c>
      <c r="F19" s="58"/>
      <c r="G19" s="36"/>
    </row>
    <row r="20" spans="2:14" ht="15.75" thickBot="1" x14ac:dyDescent="0.25">
      <c r="B20" s="51"/>
      <c r="C20" s="52"/>
      <c r="D20" s="53"/>
      <c r="E20" s="53"/>
      <c r="F20" s="53"/>
      <c r="G20" s="54"/>
    </row>
    <row r="22" spans="2:14" x14ac:dyDescent="0.2">
      <c r="B22" s="2" t="s">
        <v>820</v>
      </c>
      <c r="L22" s="10" t="s">
        <v>6</v>
      </c>
      <c r="M22" s="10" t="s">
        <v>7</v>
      </c>
      <c r="N22" s="26" t="str">
        <f>L22</f>
        <v>nonGLA</v>
      </c>
    </row>
    <row r="23" spans="2:14" x14ac:dyDescent="0.2">
      <c r="L23" s="10" t="s">
        <v>8</v>
      </c>
      <c r="M23" s="10" t="s">
        <v>9</v>
      </c>
      <c r="N23" s="26" t="str">
        <f t="shared" ref="N23:N86" si="0">L23</f>
        <v>TE</v>
      </c>
    </row>
    <row r="24" spans="2:14" x14ac:dyDescent="0.2">
      <c r="L24" s="10"/>
      <c r="M24" s="10"/>
    </row>
    <row r="25" spans="2:14" x14ac:dyDescent="0.2">
      <c r="L25" s="10" t="s">
        <v>10</v>
      </c>
      <c r="M25" s="10" t="s">
        <v>11</v>
      </c>
      <c r="N25" s="26" t="str">
        <f t="shared" si="0"/>
        <v>TL</v>
      </c>
    </row>
    <row r="26" spans="2:14" x14ac:dyDescent="0.2">
      <c r="L26" s="10" t="s">
        <v>12</v>
      </c>
      <c r="M26" s="10" t="s">
        <v>13</v>
      </c>
      <c r="N26" s="26" t="str">
        <f t="shared" si="0"/>
        <v>TM</v>
      </c>
    </row>
    <row r="27" spans="2:14" x14ac:dyDescent="0.2">
      <c r="L27" s="10" t="s">
        <v>14</v>
      </c>
      <c r="M27" s="10" t="s">
        <v>15</v>
      </c>
      <c r="N27" s="26" t="str">
        <f t="shared" si="0"/>
        <v>TS</v>
      </c>
    </row>
    <row r="28" spans="2:14" x14ac:dyDescent="0.2">
      <c r="L28" s="10" t="s">
        <v>16</v>
      </c>
      <c r="M28" s="10" t="s">
        <v>17</v>
      </c>
      <c r="N28" s="26" t="str">
        <f t="shared" si="0"/>
        <v>TF</v>
      </c>
    </row>
    <row r="29" spans="2:14" x14ac:dyDescent="0.2">
      <c r="L29" s="10" t="s">
        <v>18</v>
      </c>
      <c r="M29" s="10" t="s">
        <v>19</v>
      </c>
      <c r="N29" s="26" t="str">
        <f t="shared" si="0"/>
        <v>R403</v>
      </c>
    </row>
    <row r="30" spans="2:14" x14ac:dyDescent="0.2">
      <c r="L30" s="10"/>
      <c r="M30" s="10"/>
    </row>
    <row r="31" spans="2:14" x14ac:dyDescent="0.2">
      <c r="L31" s="10" t="s">
        <v>20</v>
      </c>
      <c r="M31" s="10" t="s">
        <v>21</v>
      </c>
      <c r="N31" s="26" t="str">
        <f t="shared" si="0"/>
        <v>TILB</v>
      </c>
    </row>
    <row r="32" spans="2:14" x14ac:dyDescent="0.2">
      <c r="L32" s="10" t="s">
        <v>22</v>
      </c>
      <c r="M32" s="10" t="s">
        <v>23</v>
      </c>
      <c r="N32" s="26" t="str">
        <f t="shared" si="0"/>
        <v>TOLB</v>
      </c>
    </row>
    <row r="33" spans="12:14" x14ac:dyDescent="0.2">
      <c r="L33" s="10" t="s">
        <v>24</v>
      </c>
      <c r="M33" s="10" t="s">
        <v>25</v>
      </c>
      <c r="N33" s="26" t="str">
        <f t="shared" si="0"/>
        <v>TLB</v>
      </c>
    </row>
    <row r="34" spans="12:14" x14ac:dyDescent="0.2">
      <c r="L34" s="10" t="s">
        <v>26</v>
      </c>
      <c r="M34" s="10" t="s">
        <v>27</v>
      </c>
      <c r="N34" s="26" t="str">
        <f t="shared" si="0"/>
        <v>R570</v>
      </c>
    </row>
    <row r="35" spans="12:14" x14ac:dyDescent="0.2">
      <c r="L35" s="10"/>
      <c r="M35" s="10"/>
    </row>
    <row r="36" spans="12:14" x14ac:dyDescent="0.2">
      <c r="L36" s="10" t="s">
        <v>28</v>
      </c>
      <c r="M36" s="10" t="s">
        <v>29</v>
      </c>
      <c r="N36" s="26" t="str">
        <f t="shared" si="0"/>
        <v>TMD</v>
      </c>
    </row>
    <row r="37" spans="12:14" x14ac:dyDescent="0.2">
      <c r="L37" s="10" t="s">
        <v>30</v>
      </c>
      <c r="M37" s="10" t="s">
        <v>31</v>
      </c>
      <c r="N37" s="26" t="str">
        <f t="shared" si="0"/>
        <v>TFIR</v>
      </c>
    </row>
    <row r="38" spans="12:14" x14ac:dyDescent="0.2">
      <c r="L38" s="10"/>
      <c r="M38" s="10"/>
    </row>
    <row r="39" spans="12:14" x14ac:dyDescent="0.2">
      <c r="L39" s="10" t="s">
        <v>32</v>
      </c>
      <c r="M39" s="10" t="s">
        <v>33</v>
      </c>
      <c r="N39" s="26" t="str">
        <f t="shared" si="0"/>
        <v>TUFIR</v>
      </c>
    </row>
    <row r="40" spans="12:14" x14ac:dyDescent="0.2">
      <c r="L40" s="10" t="s">
        <v>34</v>
      </c>
      <c r="M40" s="10" t="s">
        <v>35</v>
      </c>
      <c r="N40" s="26" t="str">
        <f t="shared" si="0"/>
        <v>TUNFIR</v>
      </c>
    </row>
    <row r="41" spans="12:14" x14ac:dyDescent="0.2">
      <c r="L41" s="10" t="s">
        <v>36</v>
      </c>
      <c r="M41" s="10" t="s">
        <v>37</v>
      </c>
      <c r="N41" s="26" t="str">
        <f t="shared" si="0"/>
        <v>TSCFIR</v>
      </c>
    </row>
    <row r="42" spans="12:14" x14ac:dyDescent="0.2">
      <c r="L42" s="10" t="s">
        <v>38</v>
      </c>
      <c r="M42" s="10" t="s">
        <v>39</v>
      </c>
      <c r="N42" s="26" t="str">
        <f t="shared" si="0"/>
        <v>TSCNFIR</v>
      </c>
    </row>
    <row r="43" spans="12:14" x14ac:dyDescent="0.2">
      <c r="L43" s="10" t="s">
        <v>40</v>
      </c>
      <c r="M43" s="10" t="s">
        <v>41</v>
      </c>
      <c r="N43" s="26" t="str">
        <f t="shared" si="0"/>
        <v>TSD</v>
      </c>
    </row>
    <row r="44" spans="12:14" x14ac:dyDescent="0.2">
      <c r="L44" s="10" t="s">
        <v>42</v>
      </c>
      <c r="M44" s="10" t="s">
        <v>43</v>
      </c>
      <c r="N44" s="26" t="str">
        <f t="shared" si="0"/>
        <v>TSFIR</v>
      </c>
    </row>
    <row r="45" spans="12:14" x14ac:dyDescent="0.2">
      <c r="L45" s="10"/>
      <c r="M45" s="10"/>
    </row>
    <row r="46" spans="12:14" x14ac:dyDescent="0.2">
      <c r="L46" s="10"/>
      <c r="M46" s="10"/>
    </row>
    <row r="47" spans="12:14" x14ac:dyDescent="0.2">
      <c r="L47" s="10" t="s">
        <v>44</v>
      </c>
      <c r="M47" s="10" t="s">
        <v>45</v>
      </c>
      <c r="N47" s="26" t="str">
        <f>L47</f>
        <v>R370</v>
      </c>
    </row>
    <row r="48" spans="12:14" x14ac:dyDescent="0.2">
      <c r="L48" s="10"/>
      <c r="M48" s="10"/>
    </row>
    <row r="49" spans="12:14" x14ac:dyDescent="0.2">
      <c r="L49" s="10" t="s">
        <v>46</v>
      </c>
      <c r="M49" s="10" t="s">
        <v>47</v>
      </c>
      <c r="N49" s="26" t="str">
        <f t="shared" si="0"/>
        <v>R371</v>
      </c>
    </row>
    <row r="50" spans="12:14" x14ac:dyDescent="0.2">
      <c r="L50" s="10" t="s">
        <v>48</v>
      </c>
      <c r="M50" s="10" t="s">
        <v>49</v>
      </c>
      <c r="N50" s="26" t="str">
        <f t="shared" si="0"/>
        <v>R372</v>
      </c>
    </row>
    <row r="51" spans="12:14" x14ac:dyDescent="0.2">
      <c r="L51" s="10" t="s">
        <v>50</v>
      </c>
      <c r="M51" s="10" t="s">
        <v>51</v>
      </c>
      <c r="N51" s="26" t="str">
        <f t="shared" si="0"/>
        <v>R373</v>
      </c>
    </row>
    <row r="52" spans="12:14" x14ac:dyDescent="0.2">
      <c r="L52" s="10" t="s">
        <v>52</v>
      </c>
      <c r="M52" s="10" t="s">
        <v>53</v>
      </c>
      <c r="N52" s="26" t="str">
        <f t="shared" si="0"/>
        <v>R374</v>
      </c>
    </row>
    <row r="53" spans="12:14" x14ac:dyDescent="0.2">
      <c r="L53" s="10" t="s">
        <v>54</v>
      </c>
      <c r="M53" s="10" t="s">
        <v>55</v>
      </c>
      <c r="N53" s="26" t="str">
        <f t="shared" si="0"/>
        <v>R375</v>
      </c>
    </row>
    <row r="54" spans="12:14" x14ac:dyDescent="0.2">
      <c r="L54" s="10" t="s">
        <v>56</v>
      </c>
      <c r="M54" s="10" t="s">
        <v>57</v>
      </c>
      <c r="N54" s="26" t="str">
        <f t="shared" si="0"/>
        <v>R376</v>
      </c>
    </row>
    <row r="55" spans="12:14" x14ac:dyDescent="0.2">
      <c r="L55" s="10" t="s">
        <v>58</v>
      </c>
      <c r="M55" s="10" t="s">
        <v>59</v>
      </c>
      <c r="N55" s="26" t="str">
        <f t="shared" si="0"/>
        <v>R377</v>
      </c>
    </row>
    <row r="56" spans="12:14" x14ac:dyDescent="0.2">
      <c r="L56" s="10" t="s">
        <v>60</v>
      </c>
      <c r="M56" s="10" t="s">
        <v>61</v>
      </c>
      <c r="N56" s="26" t="str">
        <f t="shared" si="0"/>
        <v>R378</v>
      </c>
    </row>
    <row r="57" spans="12:14" x14ac:dyDescent="0.2">
      <c r="L57" s="10" t="s">
        <v>62</v>
      </c>
      <c r="M57" s="10" t="s">
        <v>63</v>
      </c>
      <c r="N57" s="26" t="str">
        <f t="shared" si="0"/>
        <v>R379</v>
      </c>
    </row>
    <row r="58" spans="12:14" x14ac:dyDescent="0.2">
      <c r="L58" s="10" t="s">
        <v>64</v>
      </c>
      <c r="M58" s="10" t="s">
        <v>65</v>
      </c>
      <c r="N58" s="26" t="str">
        <f t="shared" si="0"/>
        <v>R380</v>
      </c>
    </row>
    <row r="59" spans="12:14" x14ac:dyDescent="0.2">
      <c r="L59" s="10" t="s">
        <v>66</v>
      </c>
      <c r="M59" s="10" t="s">
        <v>67</v>
      </c>
      <c r="N59" s="26" t="str">
        <f t="shared" si="0"/>
        <v>R381</v>
      </c>
    </row>
    <row r="60" spans="12:14" x14ac:dyDescent="0.2">
      <c r="L60" s="10" t="s">
        <v>68</v>
      </c>
      <c r="M60" s="10" t="s">
        <v>69</v>
      </c>
      <c r="N60" s="26" t="str">
        <f t="shared" si="0"/>
        <v>R382</v>
      </c>
    </row>
    <row r="61" spans="12:14" x14ac:dyDescent="0.2">
      <c r="L61" s="10" t="s">
        <v>70</v>
      </c>
      <c r="M61" s="10" t="s">
        <v>71</v>
      </c>
      <c r="N61" s="26" t="str">
        <f t="shared" si="0"/>
        <v>R383</v>
      </c>
    </row>
    <row r="62" spans="12:14" x14ac:dyDescent="0.2">
      <c r="L62" s="10" t="s">
        <v>72</v>
      </c>
      <c r="M62" s="10" t="s">
        <v>73</v>
      </c>
      <c r="N62" s="26" t="str">
        <f t="shared" si="0"/>
        <v>R384</v>
      </c>
    </row>
    <row r="63" spans="12:14" x14ac:dyDescent="0.2">
      <c r="L63" s="10" t="s">
        <v>74</v>
      </c>
      <c r="M63" s="10" t="s">
        <v>75</v>
      </c>
      <c r="N63" s="26" t="str">
        <f t="shared" si="0"/>
        <v>R385</v>
      </c>
    </row>
    <row r="64" spans="12:14" x14ac:dyDescent="0.2">
      <c r="L64" s="10" t="s">
        <v>76</v>
      </c>
      <c r="M64" s="10" t="s">
        <v>77</v>
      </c>
      <c r="N64" s="26" t="str">
        <f t="shared" si="0"/>
        <v>R386</v>
      </c>
    </row>
    <row r="65" spans="12:14" x14ac:dyDescent="0.2">
      <c r="L65" s="10" t="s">
        <v>78</v>
      </c>
      <c r="M65" s="10" t="s">
        <v>79</v>
      </c>
      <c r="N65" s="26" t="str">
        <f t="shared" si="0"/>
        <v>R387</v>
      </c>
    </row>
    <row r="66" spans="12:14" x14ac:dyDescent="0.2">
      <c r="L66" s="10" t="s">
        <v>80</v>
      </c>
      <c r="M66" s="10" t="s">
        <v>81</v>
      </c>
      <c r="N66" s="26" t="str">
        <f t="shared" si="0"/>
        <v>R388</v>
      </c>
    </row>
    <row r="67" spans="12:14" x14ac:dyDescent="0.2">
      <c r="L67" s="10" t="s">
        <v>82</v>
      </c>
      <c r="M67" s="10" t="s">
        <v>83</v>
      </c>
      <c r="N67" s="26" t="str">
        <f t="shared" si="0"/>
        <v>R389</v>
      </c>
    </row>
    <row r="68" spans="12:14" x14ac:dyDescent="0.2">
      <c r="L68" s="10" t="s">
        <v>84</v>
      </c>
      <c r="M68" s="10" t="s">
        <v>85</v>
      </c>
      <c r="N68" s="26" t="str">
        <f t="shared" si="0"/>
        <v>R390</v>
      </c>
    </row>
    <row r="69" spans="12:14" x14ac:dyDescent="0.2">
      <c r="L69" s="10" t="s">
        <v>86</v>
      </c>
      <c r="M69" s="10" t="s">
        <v>87</v>
      </c>
      <c r="N69" s="26" t="str">
        <f t="shared" si="0"/>
        <v>R391</v>
      </c>
    </row>
    <row r="70" spans="12:14" x14ac:dyDescent="0.2">
      <c r="L70" s="10" t="s">
        <v>88</v>
      </c>
      <c r="M70" s="10" t="s">
        <v>89</v>
      </c>
      <c r="N70" s="26" t="str">
        <f t="shared" si="0"/>
        <v>R392</v>
      </c>
    </row>
    <row r="71" spans="12:14" x14ac:dyDescent="0.2">
      <c r="L71" s="10" t="s">
        <v>90</v>
      </c>
      <c r="M71" s="10" t="s">
        <v>91</v>
      </c>
      <c r="N71" s="26" t="str">
        <f t="shared" si="0"/>
        <v>R393</v>
      </c>
    </row>
    <row r="72" spans="12:14" x14ac:dyDescent="0.2">
      <c r="L72" s="10" t="s">
        <v>92</v>
      </c>
      <c r="M72" s="10" t="s">
        <v>93</v>
      </c>
      <c r="N72" s="26" t="str">
        <f t="shared" si="0"/>
        <v>R394</v>
      </c>
    </row>
    <row r="73" spans="12:14" x14ac:dyDescent="0.2">
      <c r="L73" s="10" t="s">
        <v>94</v>
      </c>
      <c r="M73" s="10" t="s">
        <v>95</v>
      </c>
      <c r="N73" s="26" t="str">
        <f t="shared" si="0"/>
        <v>R395</v>
      </c>
    </row>
    <row r="74" spans="12:14" x14ac:dyDescent="0.2">
      <c r="L74" s="10" t="s">
        <v>96</v>
      </c>
      <c r="M74" s="10" t="s">
        <v>97</v>
      </c>
      <c r="N74" s="26" t="str">
        <f t="shared" si="0"/>
        <v>R396</v>
      </c>
    </row>
    <row r="75" spans="12:14" x14ac:dyDescent="0.2">
      <c r="L75" s="10" t="s">
        <v>98</v>
      </c>
      <c r="M75" s="10" t="s">
        <v>99</v>
      </c>
      <c r="N75" s="26" t="str">
        <f t="shared" si="0"/>
        <v>R397</v>
      </c>
    </row>
    <row r="76" spans="12:14" x14ac:dyDescent="0.2">
      <c r="L76" s="10" t="s">
        <v>100</v>
      </c>
      <c r="M76" s="10" t="s">
        <v>101</v>
      </c>
      <c r="N76" s="26" t="str">
        <f t="shared" si="0"/>
        <v>R398</v>
      </c>
    </row>
    <row r="77" spans="12:14" x14ac:dyDescent="0.2">
      <c r="L77" s="10" t="s">
        <v>102</v>
      </c>
      <c r="M77" s="10" t="s">
        <v>103</v>
      </c>
      <c r="N77" s="26" t="str">
        <f t="shared" si="0"/>
        <v>R399</v>
      </c>
    </row>
    <row r="78" spans="12:14" x14ac:dyDescent="0.2">
      <c r="L78" s="10" t="s">
        <v>104</v>
      </c>
      <c r="M78" s="10" t="s">
        <v>105</v>
      </c>
      <c r="N78" s="26" t="str">
        <f t="shared" si="0"/>
        <v>R400</v>
      </c>
    </row>
    <row r="79" spans="12:14" x14ac:dyDescent="0.2">
      <c r="L79" s="10" t="s">
        <v>106</v>
      </c>
      <c r="M79" s="10" t="s">
        <v>107</v>
      </c>
      <c r="N79" s="26" t="str">
        <f t="shared" si="0"/>
        <v>R401</v>
      </c>
    </row>
    <row r="80" spans="12:14" x14ac:dyDescent="0.2">
      <c r="L80" s="10" t="s">
        <v>108</v>
      </c>
      <c r="M80" s="10" t="s">
        <v>109</v>
      </c>
      <c r="N80" s="26" t="str">
        <f t="shared" si="0"/>
        <v>R402</v>
      </c>
    </row>
    <row r="81" spans="12:14" x14ac:dyDescent="0.2">
      <c r="L81" s="10" t="s">
        <v>110</v>
      </c>
      <c r="M81" s="10" t="s">
        <v>111</v>
      </c>
      <c r="N81" s="26" t="str">
        <f t="shared" si="0"/>
        <v>R334</v>
      </c>
    </row>
    <row r="82" spans="12:14" x14ac:dyDescent="0.2">
      <c r="L82" s="10" t="s">
        <v>112</v>
      </c>
      <c r="M82" s="10" t="s">
        <v>113</v>
      </c>
      <c r="N82" s="26" t="str">
        <f t="shared" si="0"/>
        <v>R335</v>
      </c>
    </row>
    <row r="83" spans="12:14" x14ac:dyDescent="0.2">
      <c r="L83" s="10" t="s">
        <v>114</v>
      </c>
      <c r="M83" s="10" t="s">
        <v>115</v>
      </c>
      <c r="N83" s="26" t="str">
        <f t="shared" si="0"/>
        <v>R336</v>
      </c>
    </row>
    <row r="84" spans="12:14" x14ac:dyDescent="0.2">
      <c r="L84" s="10" t="s">
        <v>116</v>
      </c>
      <c r="M84" s="10" t="s">
        <v>117</v>
      </c>
      <c r="N84" s="26" t="str">
        <f t="shared" si="0"/>
        <v>R337</v>
      </c>
    </row>
    <row r="85" spans="12:14" x14ac:dyDescent="0.2">
      <c r="L85" s="10" t="s">
        <v>118</v>
      </c>
      <c r="M85" s="10" t="s">
        <v>119</v>
      </c>
      <c r="N85" s="26" t="str">
        <f t="shared" si="0"/>
        <v>R338</v>
      </c>
    </row>
    <row r="86" spans="12:14" x14ac:dyDescent="0.2">
      <c r="L86" s="10" t="s">
        <v>120</v>
      </c>
      <c r="M86" s="10" t="s">
        <v>121</v>
      </c>
      <c r="N86" s="26" t="str">
        <f t="shared" si="0"/>
        <v>R339</v>
      </c>
    </row>
    <row r="87" spans="12:14" x14ac:dyDescent="0.2">
      <c r="L87" s="10" t="s">
        <v>122</v>
      </c>
      <c r="M87" s="10" t="s">
        <v>123</v>
      </c>
      <c r="N87" s="26" t="str">
        <f t="shared" ref="N87:N150" si="1">L87</f>
        <v>R340</v>
      </c>
    </row>
    <row r="88" spans="12:14" x14ac:dyDescent="0.2">
      <c r="L88" s="10" t="s">
        <v>124</v>
      </c>
      <c r="M88" s="10" t="s">
        <v>125</v>
      </c>
      <c r="N88" s="26" t="str">
        <f t="shared" si="1"/>
        <v>R341</v>
      </c>
    </row>
    <row r="89" spans="12:14" x14ac:dyDescent="0.2">
      <c r="L89" s="10" t="s">
        <v>126</v>
      </c>
      <c r="M89" s="10" t="s">
        <v>127</v>
      </c>
      <c r="N89" s="26" t="str">
        <f t="shared" si="1"/>
        <v>R342</v>
      </c>
    </row>
    <row r="90" spans="12:14" x14ac:dyDescent="0.2">
      <c r="L90" s="10" t="s">
        <v>128</v>
      </c>
      <c r="M90" s="10" t="s">
        <v>129</v>
      </c>
      <c r="N90" s="26" t="str">
        <f t="shared" si="1"/>
        <v>R343</v>
      </c>
    </row>
    <row r="91" spans="12:14" x14ac:dyDescent="0.2">
      <c r="L91" s="10" t="s">
        <v>130</v>
      </c>
      <c r="M91" s="10" t="s">
        <v>131</v>
      </c>
      <c r="N91" s="26" t="str">
        <f t="shared" si="1"/>
        <v>R301</v>
      </c>
    </row>
    <row r="92" spans="12:14" x14ac:dyDescent="0.2">
      <c r="L92" s="10" t="s">
        <v>132</v>
      </c>
      <c r="M92" s="10" t="s">
        <v>133</v>
      </c>
      <c r="N92" s="26" t="str">
        <f t="shared" si="1"/>
        <v>R344</v>
      </c>
    </row>
    <row r="93" spans="12:14" x14ac:dyDescent="0.2">
      <c r="L93" s="10" t="s">
        <v>134</v>
      </c>
      <c r="M93" s="10" t="s">
        <v>135</v>
      </c>
      <c r="N93" s="26" t="str">
        <f t="shared" si="1"/>
        <v>R345</v>
      </c>
    </row>
    <row r="94" spans="12:14" x14ac:dyDescent="0.2">
      <c r="L94" s="10" t="s">
        <v>136</v>
      </c>
      <c r="M94" s="10" t="s">
        <v>137</v>
      </c>
      <c r="N94" s="26" t="str">
        <f t="shared" si="1"/>
        <v>R347</v>
      </c>
    </row>
    <row r="95" spans="12:14" x14ac:dyDescent="0.2">
      <c r="L95" s="10" t="s">
        <v>138</v>
      </c>
      <c r="M95" s="10" t="s">
        <v>139</v>
      </c>
      <c r="N95" s="26" t="str">
        <f t="shared" si="1"/>
        <v>R346</v>
      </c>
    </row>
    <row r="96" spans="12:14" x14ac:dyDescent="0.2">
      <c r="L96" s="10" t="s">
        <v>140</v>
      </c>
      <c r="M96" s="10" t="s">
        <v>141</v>
      </c>
      <c r="N96" s="26" t="str">
        <f t="shared" si="1"/>
        <v>R348</v>
      </c>
    </row>
    <row r="97" spans="12:14" x14ac:dyDescent="0.2">
      <c r="L97" s="10" t="s">
        <v>142</v>
      </c>
      <c r="M97" s="10" t="s">
        <v>143</v>
      </c>
      <c r="N97" s="26" t="str">
        <f t="shared" si="1"/>
        <v>R302</v>
      </c>
    </row>
    <row r="98" spans="12:14" x14ac:dyDescent="0.2">
      <c r="L98" s="10" t="s">
        <v>144</v>
      </c>
      <c r="M98" s="10" t="s">
        <v>145</v>
      </c>
      <c r="N98" s="26" t="str">
        <f t="shared" si="1"/>
        <v>R349</v>
      </c>
    </row>
    <row r="99" spans="12:14" x14ac:dyDescent="0.2">
      <c r="L99" s="10" t="s">
        <v>146</v>
      </c>
      <c r="M99" s="10" t="s">
        <v>147</v>
      </c>
      <c r="N99" s="26" t="str">
        <f t="shared" si="1"/>
        <v>R350</v>
      </c>
    </row>
    <row r="100" spans="12:14" x14ac:dyDescent="0.2">
      <c r="L100" s="10" t="s">
        <v>148</v>
      </c>
      <c r="M100" s="10" t="s">
        <v>149</v>
      </c>
      <c r="N100" s="26" t="str">
        <f t="shared" si="1"/>
        <v>R351</v>
      </c>
    </row>
    <row r="101" spans="12:14" x14ac:dyDescent="0.2">
      <c r="L101" s="10" t="s">
        <v>150</v>
      </c>
      <c r="M101" s="10" t="s">
        <v>151</v>
      </c>
      <c r="N101" s="26" t="str">
        <f t="shared" si="1"/>
        <v>R352</v>
      </c>
    </row>
    <row r="102" spans="12:14" x14ac:dyDescent="0.2">
      <c r="L102" s="10" t="s">
        <v>152</v>
      </c>
      <c r="M102" s="10" t="s">
        <v>153</v>
      </c>
      <c r="N102" s="26" t="str">
        <f t="shared" si="1"/>
        <v>R303</v>
      </c>
    </row>
    <row r="103" spans="12:14" x14ac:dyDescent="0.2">
      <c r="L103" s="10" t="s">
        <v>154</v>
      </c>
      <c r="M103" s="10" t="s">
        <v>155</v>
      </c>
      <c r="N103" s="26" t="str">
        <f t="shared" si="1"/>
        <v>R353</v>
      </c>
    </row>
    <row r="104" spans="12:14" x14ac:dyDescent="0.2">
      <c r="L104" s="10" t="s">
        <v>156</v>
      </c>
      <c r="M104" s="10" t="s">
        <v>157</v>
      </c>
      <c r="N104" s="26" t="str">
        <f t="shared" si="1"/>
        <v>R354</v>
      </c>
    </row>
    <row r="105" spans="12:14" x14ac:dyDescent="0.2">
      <c r="L105" s="10" t="s">
        <v>158</v>
      </c>
      <c r="M105" s="10" t="s">
        <v>159</v>
      </c>
      <c r="N105" s="26" t="str">
        <f t="shared" si="1"/>
        <v>R355</v>
      </c>
    </row>
    <row r="106" spans="12:14" x14ac:dyDescent="0.2">
      <c r="L106" s="10" t="s">
        <v>160</v>
      </c>
      <c r="M106" s="10" t="s">
        <v>161</v>
      </c>
      <c r="N106" s="26" t="str">
        <f t="shared" si="1"/>
        <v>R356</v>
      </c>
    </row>
    <row r="107" spans="12:14" x14ac:dyDescent="0.2">
      <c r="L107" s="10" t="s">
        <v>162</v>
      </c>
      <c r="M107" s="10" t="s">
        <v>163</v>
      </c>
      <c r="N107" s="26" t="str">
        <f t="shared" si="1"/>
        <v>R357</v>
      </c>
    </row>
    <row r="108" spans="12:14" x14ac:dyDescent="0.2">
      <c r="L108" s="10" t="s">
        <v>164</v>
      </c>
      <c r="M108" s="10" t="s">
        <v>165</v>
      </c>
      <c r="N108" s="26" t="str">
        <f t="shared" si="1"/>
        <v>R304</v>
      </c>
    </row>
    <row r="109" spans="12:14" x14ac:dyDescent="0.2">
      <c r="L109" s="10" t="s">
        <v>166</v>
      </c>
      <c r="M109" s="10" t="s">
        <v>167</v>
      </c>
      <c r="N109" s="26" t="str">
        <f t="shared" si="1"/>
        <v>R358</v>
      </c>
    </row>
    <row r="110" spans="12:14" x14ac:dyDescent="0.2">
      <c r="L110" s="10" t="s">
        <v>168</v>
      </c>
      <c r="M110" s="10" t="s">
        <v>169</v>
      </c>
      <c r="N110" s="26" t="str">
        <f t="shared" si="1"/>
        <v>R359</v>
      </c>
    </row>
    <row r="111" spans="12:14" x14ac:dyDescent="0.2">
      <c r="L111" s="10" t="s">
        <v>170</v>
      </c>
      <c r="M111" s="10" t="s">
        <v>171</v>
      </c>
      <c r="N111" s="26" t="str">
        <f t="shared" si="1"/>
        <v>R360</v>
      </c>
    </row>
    <row r="112" spans="12:14" x14ac:dyDescent="0.2">
      <c r="L112" s="10" t="s">
        <v>172</v>
      </c>
      <c r="M112" s="10" t="s">
        <v>173</v>
      </c>
      <c r="N112" s="26" t="str">
        <f t="shared" si="1"/>
        <v>R361</v>
      </c>
    </row>
    <row r="113" spans="12:14" x14ac:dyDescent="0.2">
      <c r="L113" s="10" t="s">
        <v>174</v>
      </c>
      <c r="M113" s="10" t="s">
        <v>175</v>
      </c>
      <c r="N113" s="26" t="str">
        <f t="shared" si="1"/>
        <v>R362</v>
      </c>
    </row>
    <row r="114" spans="12:14" x14ac:dyDescent="0.2">
      <c r="L114" s="10" t="s">
        <v>176</v>
      </c>
      <c r="M114" s="10" t="s">
        <v>177</v>
      </c>
      <c r="N114" s="26" t="str">
        <f t="shared" si="1"/>
        <v>R363</v>
      </c>
    </row>
    <row r="115" spans="12:14" x14ac:dyDescent="0.2">
      <c r="L115" s="10" t="s">
        <v>178</v>
      </c>
      <c r="M115" s="10" t="s">
        <v>179</v>
      </c>
      <c r="N115" s="26" t="str">
        <f t="shared" si="1"/>
        <v>R364</v>
      </c>
    </row>
    <row r="116" spans="12:14" x14ac:dyDescent="0.2">
      <c r="L116" s="10" t="s">
        <v>180</v>
      </c>
      <c r="M116" s="10" t="s">
        <v>181</v>
      </c>
      <c r="N116" s="26" t="str">
        <f t="shared" si="1"/>
        <v>R305</v>
      </c>
    </row>
    <row r="117" spans="12:14" x14ac:dyDescent="0.2">
      <c r="L117" s="10" t="s">
        <v>182</v>
      </c>
      <c r="M117" s="10" t="s">
        <v>183</v>
      </c>
      <c r="N117" s="26" t="str">
        <f t="shared" si="1"/>
        <v>R365</v>
      </c>
    </row>
    <row r="118" spans="12:14" x14ac:dyDescent="0.2">
      <c r="L118" s="10" t="s">
        <v>184</v>
      </c>
      <c r="M118" s="10" t="s">
        <v>185</v>
      </c>
      <c r="N118" s="26" t="str">
        <f t="shared" si="1"/>
        <v>R366</v>
      </c>
    </row>
    <row r="119" spans="12:14" x14ac:dyDescent="0.2">
      <c r="L119" s="10" t="s">
        <v>186</v>
      </c>
      <c r="M119" s="10" t="s">
        <v>187</v>
      </c>
      <c r="N119" s="26" t="str">
        <f t="shared" si="1"/>
        <v>R367</v>
      </c>
    </row>
    <row r="120" spans="12:14" x14ac:dyDescent="0.2">
      <c r="L120" s="10" t="s">
        <v>188</v>
      </c>
      <c r="M120" s="10" t="s">
        <v>189</v>
      </c>
      <c r="N120" s="26" t="str">
        <f t="shared" si="1"/>
        <v>R368</v>
      </c>
    </row>
    <row r="121" spans="12:14" x14ac:dyDescent="0.2">
      <c r="L121" s="10" t="s">
        <v>190</v>
      </c>
      <c r="M121" s="10" t="s">
        <v>191</v>
      </c>
      <c r="N121" s="26" t="str">
        <f t="shared" si="1"/>
        <v>R369</v>
      </c>
    </row>
    <row r="122" spans="12:14" x14ac:dyDescent="0.2">
      <c r="L122" s="10" t="s">
        <v>192</v>
      </c>
      <c r="M122" s="10" t="s">
        <v>193</v>
      </c>
      <c r="N122" s="26" t="str">
        <f t="shared" si="1"/>
        <v>R306</v>
      </c>
    </row>
    <row r="123" spans="12:14" x14ac:dyDescent="0.2">
      <c r="L123" s="10" t="s">
        <v>194</v>
      </c>
      <c r="M123" s="10" t="s">
        <v>195</v>
      </c>
      <c r="N123" s="26" t="str">
        <f t="shared" si="1"/>
        <v>R602</v>
      </c>
    </row>
    <row r="124" spans="12:14" x14ac:dyDescent="0.2">
      <c r="L124" s="10" t="s">
        <v>196</v>
      </c>
      <c r="M124" s="10" t="s">
        <v>197</v>
      </c>
      <c r="N124" s="26" t="str">
        <f t="shared" si="1"/>
        <v>R679</v>
      </c>
    </row>
    <row r="125" spans="12:14" x14ac:dyDescent="0.2">
      <c r="L125" s="10" t="s">
        <v>198</v>
      </c>
      <c r="M125" s="10" t="s">
        <v>199</v>
      </c>
      <c r="N125" s="26" t="str">
        <f t="shared" si="1"/>
        <v>R659</v>
      </c>
    </row>
    <row r="126" spans="12:14" x14ac:dyDescent="0.2">
      <c r="L126" s="10" t="s">
        <v>200</v>
      </c>
      <c r="M126" s="10" t="s">
        <v>201</v>
      </c>
      <c r="N126" s="26" t="str">
        <f t="shared" si="1"/>
        <v>R660</v>
      </c>
    </row>
    <row r="127" spans="12:14" x14ac:dyDescent="0.2">
      <c r="L127" s="10" t="s">
        <v>202</v>
      </c>
      <c r="M127" s="10" t="s">
        <v>203</v>
      </c>
      <c r="N127" s="26" t="str">
        <f t="shared" si="1"/>
        <v>R622</v>
      </c>
    </row>
    <row r="128" spans="12:14" x14ac:dyDescent="0.2">
      <c r="L128" s="10" t="s">
        <v>204</v>
      </c>
      <c r="M128" s="10" t="s">
        <v>205</v>
      </c>
      <c r="N128" s="26" t="str">
        <f t="shared" si="1"/>
        <v>R642</v>
      </c>
    </row>
    <row r="129" spans="12:14" x14ac:dyDescent="0.2">
      <c r="L129" s="10" t="s">
        <v>206</v>
      </c>
      <c r="M129" s="10" t="s">
        <v>207</v>
      </c>
      <c r="N129" s="26" t="str">
        <f t="shared" si="1"/>
        <v>R625</v>
      </c>
    </row>
    <row r="130" spans="12:14" x14ac:dyDescent="0.2">
      <c r="L130" s="10" t="s">
        <v>208</v>
      </c>
      <c r="M130" s="10" t="s">
        <v>209</v>
      </c>
      <c r="N130" s="26" t="str">
        <f t="shared" si="1"/>
        <v>R603</v>
      </c>
    </row>
    <row r="131" spans="12:14" x14ac:dyDescent="0.2">
      <c r="L131" s="10" t="s">
        <v>210</v>
      </c>
      <c r="M131" s="10" t="s">
        <v>211</v>
      </c>
      <c r="N131" s="26" t="str">
        <f t="shared" si="1"/>
        <v>R680</v>
      </c>
    </row>
    <row r="132" spans="12:14" x14ac:dyDescent="0.2">
      <c r="L132" s="10" t="s">
        <v>212</v>
      </c>
      <c r="M132" s="10" t="s">
        <v>213</v>
      </c>
      <c r="N132" s="26" t="str">
        <f t="shared" si="1"/>
        <v>R677</v>
      </c>
    </row>
    <row r="133" spans="12:14" x14ac:dyDescent="0.2">
      <c r="L133" s="10" t="s">
        <v>214</v>
      </c>
      <c r="M133" s="10" t="s">
        <v>215</v>
      </c>
      <c r="N133" s="26" t="str">
        <f t="shared" si="1"/>
        <v>R678</v>
      </c>
    </row>
    <row r="134" spans="12:14" x14ac:dyDescent="0.2">
      <c r="L134" s="10" t="s">
        <v>216</v>
      </c>
      <c r="M134" s="10" t="s">
        <v>217</v>
      </c>
      <c r="N134" s="26" t="str">
        <f t="shared" si="1"/>
        <v>R672</v>
      </c>
    </row>
    <row r="135" spans="12:14" x14ac:dyDescent="0.2">
      <c r="L135" s="10" t="s">
        <v>218</v>
      </c>
      <c r="M135" s="10" t="s">
        <v>219</v>
      </c>
      <c r="N135" s="26" t="str">
        <f t="shared" si="1"/>
        <v>R624</v>
      </c>
    </row>
    <row r="136" spans="12:14" x14ac:dyDescent="0.2">
      <c r="L136" s="10" t="s">
        <v>220</v>
      </c>
      <c r="M136" s="10" t="s">
        <v>221</v>
      </c>
      <c r="N136" s="26" t="str">
        <f t="shared" si="1"/>
        <v>R621</v>
      </c>
    </row>
    <row r="137" spans="12:14" x14ac:dyDescent="0.2">
      <c r="L137" s="10" t="s">
        <v>222</v>
      </c>
      <c r="M137" s="10" t="s">
        <v>223</v>
      </c>
      <c r="N137" s="26" t="str">
        <f t="shared" si="1"/>
        <v>R673</v>
      </c>
    </row>
    <row r="138" spans="12:14" x14ac:dyDescent="0.2">
      <c r="L138" s="10" t="s">
        <v>224</v>
      </c>
      <c r="M138" s="10" t="s">
        <v>225</v>
      </c>
      <c r="N138" s="26" t="str">
        <f t="shared" si="1"/>
        <v>R610</v>
      </c>
    </row>
    <row r="139" spans="12:14" x14ac:dyDescent="0.2">
      <c r="L139" s="10" t="s">
        <v>226</v>
      </c>
      <c r="M139" s="10" t="s">
        <v>227</v>
      </c>
      <c r="N139" s="26" t="str">
        <f t="shared" si="1"/>
        <v>R650</v>
      </c>
    </row>
    <row r="140" spans="12:14" x14ac:dyDescent="0.2">
      <c r="L140" s="10" t="s">
        <v>228</v>
      </c>
      <c r="M140" s="10" t="s">
        <v>229</v>
      </c>
      <c r="N140" s="26" t="str">
        <f t="shared" si="1"/>
        <v>R606</v>
      </c>
    </row>
    <row r="141" spans="12:14" x14ac:dyDescent="0.2">
      <c r="L141" s="10" t="s">
        <v>230</v>
      </c>
      <c r="M141" s="10" t="s">
        <v>231</v>
      </c>
      <c r="N141" s="26" t="str">
        <f t="shared" si="1"/>
        <v>R656</v>
      </c>
    </row>
    <row r="142" spans="12:14" x14ac:dyDescent="0.2">
      <c r="L142" s="10" t="s">
        <v>232</v>
      </c>
      <c r="M142" s="10" t="s">
        <v>233</v>
      </c>
      <c r="N142" s="26" t="str">
        <f t="shared" si="1"/>
        <v>R601</v>
      </c>
    </row>
    <row r="143" spans="12:14" x14ac:dyDescent="0.2">
      <c r="L143" s="10" t="s">
        <v>234</v>
      </c>
      <c r="M143" s="10" t="s">
        <v>235</v>
      </c>
      <c r="N143" s="26" t="str">
        <f t="shared" si="1"/>
        <v>R611</v>
      </c>
    </row>
    <row r="144" spans="12:14" x14ac:dyDescent="0.2">
      <c r="L144" s="10" t="s">
        <v>236</v>
      </c>
      <c r="M144" s="10" t="s">
        <v>237</v>
      </c>
      <c r="N144" s="26" t="str">
        <f t="shared" si="1"/>
        <v>R628</v>
      </c>
    </row>
    <row r="145" spans="12:14" x14ac:dyDescent="0.2">
      <c r="L145" s="10" t="s">
        <v>238</v>
      </c>
      <c r="M145" s="10" t="s">
        <v>239</v>
      </c>
      <c r="N145" s="26" t="str">
        <f t="shared" si="1"/>
        <v>R619</v>
      </c>
    </row>
    <row r="146" spans="12:14" x14ac:dyDescent="0.2">
      <c r="L146" s="10" t="s">
        <v>240</v>
      </c>
      <c r="M146" s="10" t="s">
        <v>241</v>
      </c>
      <c r="N146" s="26" t="str">
        <f t="shared" si="1"/>
        <v>R658</v>
      </c>
    </row>
    <row r="147" spans="12:14" x14ac:dyDescent="0.2">
      <c r="L147" s="10" t="s">
        <v>242</v>
      </c>
      <c r="M147" s="10" t="s">
        <v>243</v>
      </c>
      <c r="N147" s="26" t="str">
        <f t="shared" si="1"/>
        <v>R607</v>
      </c>
    </row>
    <row r="148" spans="12:14" x14ac:dyDescent="0.2">
      <c r="L148" s="10" t="s">
        <v>244</v>
      </c>
      <c r="M148" s="10" t="s">
        <v>245</v>
      </c>
      <c r="N148" s="26" t="str">
        <f t="shared" si="1"/>
        <v>R620</v>
      </c>
    </row>
    <row r="149" spans="12:14" x14ac:dyDescent="0.2">
      <c r="L149" s="10" t="s">
        <v>246</v>
      </c>
      <c r="M149" s="10" t="s">
        <v>247</v>
      </c>
      <c r="N149" s="26" t="str">
        <f t="shared" si="1"/>
        <v>R612</v>
      </c>
    </row>
    <row r="150" spans="12:14" x14ac:dyDescent="0.2">
      <c r="L150" s="10" t="s">
        <v>248</v>
      </c>
      <c r="M150" s="10" t="s">
        <v>249</v>
      </c>
      <c r="N150" s="26" t="str">
        <f t="shared" si="1"/>
        <v>R613</v>
      </c>
    </row>
    <row r="151" spans="12:14" x14ac:dyDescent="0.2">
      <c r="L151" s="10" t="s">
        <v>250</v>
      </c>
      <c r="M151" s="10" t="s">
        <v>251</v>
      </c>
      <c r="N151" s="26" t="str">
        <f t="shared" ref="N151:N214" si="2">L151</f>
        <v>R605</v>
      </c>
    </row>
    <row r="152" spans="12:14" x14ac:dyDescent="0.2">
      <c r="L152" s="10" t="s">
        <v>252</v>
      </c>
      <c r="M152" s="10" t="s">
        <v>253</v>
      </c>
      <c r="N152" s="26" t="str">
        <f t="shared" si="2"/>
        <v>R674</v>
      </c>
    </row>
    <row r="153" spans="12:14" x14ac:dyDescent="0.2">
      <c r="L153" s="10" t="s">
        <v>254</v>
      </c>
      <c r="M153" s="10" t="s">
        <v>255</v>
      </c>
      <c r="N153" s="26" t="str">
        <f t="shared" si="2"/>
        <v>R661</v>
      </c>
    </row>
    <row r="154" spans="12:14" x14ac:dyDescent="0.2">
      <c r="L154" s="10" t="s">
        <v>256</v>
      </c>
      <c r="M154" s="10" t="s">
        <v>257</v>
      </c>
      <c r="N154" s="26" t="str">
        <f t="shared" si="2"/>
        <v>R649</v>
      </c>
    </row>
    <row r="155" spans="12:14" x14ac:dyDescent="0.2">
      <c r="L155" s="10" t="s">
        <v>258</v>
      </c>
      <c r="M155" s="10" t="s">
        <v>259</v>
      </c>
      <c r="N155" s="26" t="str">
        <f t="shared" si="2"/>
        <v>R652</v>
      </c>
    </row>
    <row r="156" spans="12:14" x14ac:dyDescent="0.2">
      <c r="L156" s="10" t="s">
        <v>260</v>
      </c>
      <c r="M156" s="10" t="s">
        <v>261</v>
      </c>
      <c r="N156" s="26" t="str">
        <f t="shared" si="2"/>
        <v>R623</v>
      </c>
    </row>
    <row r="157" spans="12:14" x14ac:dyDescent="0.2">
      <c r="L157" s="10" t="s">
        <v>262</v>
      </c>
      <c r="M157" s="10" t="s">
        <v>263</v>
      </c>
      <c r="N157" s="26" t="str">
        <f t="shared" si="2"/>
        <v>R626</v>
      </c>
    </row>
    <row r="158" spans="12:14" x14ac:dyDescent="0.2">
      <c r="L158" s="10" t="s">
        <v>264</v>
      </c>
      <c r="M158" s="10" t="s">
        <v>265</v>
      </c>
      <c r="N158" s="26" t="str">
        <f t="shared" si="2"/>
        <v>R644</v>
      </c>
    </row>
    <row r="159" spans="12:14" x14ac:dyDescent="0.2">
      <c r="L159" s="10" t="s">
        <v>266</v>
      </c>
      <c r="M159" s="10" t="s">
        <v>267</v>
      </c>
      <c r="N159" s="26" t="str">
        <f t="shared" si="2"/>
        <v>R608</v>
      </c>
    </row>
    <row r="160" spans="12:14" x14ac:dyDescent="0.2">
      <c r="L160" s="10" t="s">
        <v>268</v>
      </c>
      <c r="M160" s="10" t="s">
        <v>269</v>
      </c>
      <c r="N160" s="26" t="str">
        <f t="shared" si="2"/>
        <v>R629</v>
      </c>
    </row>
    <row r="161" spans="12:14" x14ac:dyDescent="0.2">
      <c r="L161" s="10" t="s">
        <v>270</v>
      </c>
      <c r="M161" s="10" t="s">
        <v>271</v>
      </c>
      <c r="N161" s="26" t="str">
        <f t="shared" si="2"/>
        <v>R675</v>
      </c>
    </row>
    <row r="162" spans="12:14" x14ac:dyDescent="0.2">
      <c r="L162" s="10" t="s">
        <v>272</v>
      </c>
      <c r="M162" s="10" t="s">
        <v>273</v>
      </c>
      <c r="N162" s="26" t="str">
        <f t="shared" si="2"/>
        <v>R645</v>
      </c>
    </row>
    <row r="163" spans="12:14" x14ac:dyDescent="0.2">
      <c r="L163" s="10" t="s">
        <v>274</v>
      </c>
      <c r="M163" s="10" t="s">
        <v>275</v>
      </c>
      <c r="N163" s="26" t="str">
        <f t="shared" si="2"/>
        <v>R604</v>
      </c>
    </row>
    <row r="164" spans="12:14" x14ac:dyDescent="0.2">
      <c r="L164" s="10" t="s">
        <v>276</v>
      </c>
      <c r="M164" s="10" t="s">
        <v>277</v>
      </c>
      <c r="N164" s="26" t="str">
        <f t="shared" si="2"/>
        <v>R627</v>
      </c>
    </row>
    <row r="165" spans="12:14" x14ac:dyDescent="0.2">
      <c r="L165" s="10" t="s">
        <v>278</v>
      </c>
      <c r="M165" s="10" t="s">
        <v>279</v>
      </c>
      <c r="N165" s="26" t="str">
        <f t="shared" si="2"/>
        <v>R654</v>
      </c>
    </row>
    <row r="166" spans="12:14" x14ac:dyDescent="0.2">
      <c r="L166" s="10" t="s">
        <v>280</v>
      </c>
      <c r="M166" s="10" t="s">
        <v>281</v>
      </c>
      <c r="N166" s="26" t="str">
        <f t="shared" si="2"/>
        <v>R609</v>
      </c>
    </row>
    <row r="167" spans="12:14" x14ac:dyDescent="0.2">
      <c r="L167" s="10" t="s">
        <v>282</v>
      </c>
      <c r="M167" s="10" t="s">
        <v>283</v>
      </c>
      <c r="N167" s="26" t="str">
        <f t="shared" si="2"/>
        <v>R630</v>
      </c>
    </row>
    <row r="168" spans="12:14" x14ac:dyDescent="0.2">
      <c r="L168" s="10" t="s">
        <v>284</v>
      </c>
      <c r="M168" s="10" t="s">
        <v>285</v>
      </c>
      <c r="N168" s="26" t="str">
        <f t="shared" si="2"/>
        <v>R631</v>
      </c>
    </row>
    <row r="169" spans="12:14" x14ac:dyDescent="0.2">
      <c r="L169" s="10" t="s">
        <v>286</v>
      </c>
      <c r="M169" s="10" t="s">
        <v>287</v>
      </c>
      <c r="N169" s="26" t="str">
        <f t="shared" si="2"/>
        <v>R662</v>
      </c>
    </row>
    <row r="170" spans="12:14" x14ac:dyDescent="0.2">
      <c r="L170" s="10" t="s">
        <v>288</v>
      </c>
      <c r="M170" s="10" t="s">
        <v>289</v>
      </c>
      <c r="N170" s="26" t="str">
        <f t="shared" si="2"/>
        <v>R655</v>
      </c>
    </row>
    <row r="171" spans="12:14" x14ac:dyDescent="0.2">
      <c r="L171" s="10" t="s">
        <v>290</v>
      </c>
      <c r="M171" s="10" t="s">
        <v>291</v>
      </c>
      <c r="N171" s="26" t="str">
        <f t="shared" si="2"/>
        <v>R653</v>
      </c>
    </row>
    <row r="172" spans="12:14" x14ac:dyDescent="0.2">
      <c r="L172" s="10" t="s">
        <v>292</v>
      </c>
      <c r="M172" s="10" t="s">
        <v>293</v>
      </c>
      <c r="N172" s="26" t="str">
        <f t="shared" si="2"/>
        <v>R651</v>
      </c>
    </row>
    <row r="173" spans="12:14" x14ac:dyDescent="0.2">
      <c r="L173" s="10" t="s">
        <v>294</v>
      </c>
      <c r="M173" s="10" t="s">
        <v>295</v>
      </c>
      <c r="N173" s="26" t="str">
        <f t="shared" si="2"/>
        <v>R643</v>
      </c>
    </row>
    <row r="174" spans="12:14" x14ac:dyDescent="0.2">
      <c r="L174" s="10" t="s">
        <v>296</v>
      </c>
      <c r="M174" s="10" t="s">
        <v>297</v>
      </c>
      <c r="N174" s="26" t="str">
        <f t="shared" si="2"/>
        <v>R676</v>
      </c>
    </row>
    <row r="175" spans="12:14" x14ac:dyDescent="0.2">
      <c r="L175" s="10" t="s">
        <v>298</v>
      </c>
      <c r="M175" s="10" t="s">
        <v>299</v>
      </c>
      <c r="N175" s="26" t="str">
        <f t="shared" si="2"/>
        <v>R646</v>
      </c>
    </row>
    <row r="176" spans="12:14" x14ac:dyDescent="0.2">
      <c r="L176" s="10" t="s">
        <v>300</v>
      </c>
      <c r="M176" s="10" t="s">
        <v>301</v>
      </c>
      <c r="N176" s="26" t="str">
        <f t="shared" si="2"/>
        <v>R647</v>
      </c>
    </row>
    <row r="177" spans="12:14" x14ac:dyDescent="0.2">
      <c r="L177" s="10" t="s">
        <v>302</v>
      </c>
      <c r="M177" s="10" t="s">
        <v>303</v>
      </c>
      <c r="N177" s="26" t="str">
        <f t="shared" si="2"/>
        <v>R617</v>
      </c>
    </row>
    <row r="178" spans="12:14" x14ac:dyDescent="0.2">
      <c r="L178" s="10" t="s">
        <v>18</v>
      </c>
      <c r="M178" s="10" t="s">
        <v>19</v>
      </c>
      <c r="N178" s="26" t="str">
        <f t="shared" si="2"/>
        <v>R403</v>
      </c>
    </row>
    <row r="179" spans="12:14" x14ac:dyDescent="0.2">
      <c r="L179" s="10" t="s">
        <v>304</v>
      </c>
      <c r="M179" s="10" t="s">
        <v>305</v>
      </c>
      <c r="N179" s="26" t="str">
        <f t="shared" si="2"/>
        <v>R633</v>
      </c>
    </row>
    <row r="180" spans="12:14" x14ac:dyDescent="0.2">
      <c r="L180" s="10" t="s">
        <v>306</v>
      </c>
      <c r="M180" s="10" t="s">
        <v>307</v>
      </c>
      <c r="N180" s="26" t="str">
        <f t="shared" si="2"/>
        <v>R663</v>
      </c>
    </row>
    <row r="181" spans="12:14" x14ac:dyDescent="0.2">
      <c r="L181" s="10" t="s">
        <v>308</v>
      </c>
      <c r="M181" s="10" t="s">
        <v>309</v>
      </c>
      <c r="N181" s="26" t="str">
        <f t="shared" si="2"/>
        <v>R412</v>
      </c>
    </row>
    <row r="182" spans="12:14" x14ac:dyDescent="0.2">
      <c r="L182" s="10" t="s">
        <v>310</v>
      </c>
      <c r="M182" s="10" t="s">
        <v>311</v>
      </c>
      <c r="N182" s="26" t="str">
        <f t="shared" si="2"/>
        <v>R634</v>
      </c>
    </row>
    <row r="183" spans="12:14" x14ac:dyDescent="0.2">
      <c r="L183" s="10" t="s">
        <v>312</v>
      </c>
      <c r="M183" s="10" t="s">
        <v>313</v>
      </c>
      <c r="N183" s="26" t="str">
        <f t="shared" si="2"/>
        <v>R665</v>
      </c>
    </row>
    <row r="184" spans="12:14" x14ac:dyDescent="0.2">
      <c r="L184" s="10" t="s">
        <v>314</v>
      </c>
      <c r="M184" s="10" t="s">
        <v>315</v>
      </c>
      <c r="N184" s="26" t="str">
        <f t="shared" si="2"/>
        <v>R635</v>
      </c>
    </row>
    <row r="185" spans="12:14" x14ac:dyDescent="0.2">
      <c r="L185" s="10" t="s">
        <v>316</v>
      </c>
      <c r="M185" s="10" t="s">
        <v>317</v>
      </c>
      <c r="N185" s="26" t="str">
        <f t="shared" si="2"/>
        <v>R637</v>
      </c>
    </row>
    <row r="186" spans="12:14" x14ac:dyDescent="0.2">
      <c r="L186" s="10" t="s">
        <v>318</v>
      </c>
      <c r="M186" s="10" t="s">
        <v>319</v>
      </c>
      <c r="N186" s="26" t="str">
        <f t="shared" si="2"/>
        <v>R666</v>
      </c>
    </row>
    <row r="187" spans="12:14" x14ac:dyDescent="0.2">
      <c r="L187" s="10" t="s">
        <v>320</v>
      </c>
      <c r="M187" s="10" t="s">
        <v>321</v>
      </c>
      <c r="N187" s="26" t="str">
        <f t="shared" si="2"/>
        <v>R419</v>
      </c>
    </row>
    <row r="188" spans="12:14" x14ac:dyDescent="0.2">
      <c r="L188" s="10" t="s">
        <v>322</v>
      </c>
      <c r="M188" s="10" t="s">
        <v>323</v>
      </c>
      <c r="N188" s="26" t="str">
        <f t="shared" si="2"/>
        <v>R638</v>
      </c>
    </row>
    <row r="189" spans="12:14" x14ac:dyDescent="0.2">
      <c r="L189" s="10" t="s">
        <v>324</v>
      </c>
      <c r="M189" s="10" t="s">
        <v>325</v>
      </c>
      <c r="N189" s="26" t="str">
        <f t="shared" si="2"/>
        <v>R422</v>
      </c>
    </row>
    <row r="190" spans="12:14" x14ac:dyDescent="0.2">
      <c r="L190" s="10" t="s">
        <v>326</v>
      </c>
      <c r="M190" s="10" t="s">
        <v>327</v>
      </c>
      <c r="N190" s="26" t="str">
        <f t="shared" si="2"/>
        <v>R667</v>
      </c>
    </row>
    <row r="191" spans="12:14" x14ac:dyDescent="0.2">
      <c r="L191" s="10" t="s">
        <v>328</v>
      </c>
      <c r="M191" s="10" t="s">
        <v>329</v>
      </c>
      <c r="N191" s="26" t="str">
        <f t="shared" si="2"/>
        <v>R668</v>
      </c>
    </row>
    <row r="192" spans="12:14" x14ac:dyDescent="0.2">
      <c r="L192" s="10" t="s">
        <v>330</v>
      </c>
      <c r="M192" s="10" t="s">
        <v>331</v>
      </c>
      <c r="N192" s="26" t="str">
        <f t="shared" si="2"/>
        <v>R639</v>
      </c>
    </row>
    <row r="193" spans="12:14" x14ac:dyDescent="0.2">
      <c r="L193" s="10" t="s">
        <v>332</v>
      </c>
      <c r="M193" s="10" t="s">
        <v>333</v>
      </c>
      <c r="N193" s="26" t="str">
        <f t="shared" si="2"/>
        <v>R428</v>
      </c>
    </row>
    <row r="194" spans="12:14" x14ac:dyDescent="0.2">
      <c r="L194" s="10" t="s">
        <v>334</v>
      </c>
      <c r="M194" s="10" t="s">
        <v>335</v>
      </c>
      <c r="N194" s="26" t="str">
        <f t="shared" si="2"/>
        <v>R429</v>
      </c>
    </row>
    <row r="195" spans="12:14" x14ac:dyDescent="0.2">
      <c r="L195" s="10" t="s">
        <v>336</v>
      </c>
      <c r="M195" s="10" t="s">
        <v>337</v>
      </c>
      <c r="N195" s="26" t="str">
        <f t="shared" si="2"/>
        <v>R618</v>
      </c>
    </row>
    <row r="196" spans="12:14" x14ac:dyDescent="0.2">
      <c r="L196" s="10" t="s">
        <v>338</v>
      </c>
      <c r="M196" s="10" t="s">
        <v>339</v>
      </c>
      <c r="N196" s="26" t="str">
        <f t="shared" si="2"/>
        <v>R430</v>
      </c>
    </row>
    <row r="197" spans="12:14" x14ac:dyDescent="0.2">
      <c r="L197" s="10" t="s">
        <v>340</v>
      </c>
      <c r="M197" s="10" t="s">
        <v>341</v>
      </c>
      <c r="N197" s="26" t="str">
        <f t="shared" si="2"/>
        <v>R669</v>
      </c>
    </row>
    <row r="198" spans="12:14" x14ac:dyDescent="0.2">
      <c r="L198" s="10" t="s">
        <v>342</v>
      </c>
      <c r="M198" s="10" t="s">
        <v>343</v>
      </c>
      <c r="N198" s="26" t="str">
        <f t="shared" si="2"/>
        <v>R434</v>
      </c>
    </row>
    <row r="199" spans="12:14" x14ac:dyDescent="0.2">
      <c r="L199" s="10" t="s">
        <v>344</v>
      </c>
      <c r="M199" s="10" t="s">
        <v>345</v>
      </c>
      <c r="N199" s="26" t="str">
        <f t="shared" si="2"/>
        <v>R436</v>
      </c>
    </row>
    <row r="200" spans="12:14" x14ac:dyDescent="0.2">
      <c r="L200" s="10" t="s">
        <v>346</v>
      </c>
      <c r="M200" s="10" t="s">
        <v>347</v>
      </c>
      <c r="N200" s="26" t="str">
        <f t="shared" si="2"/>
        <v>R640</v>
      </c>
    </row>
    <row r="201" spans="12:14" x14ac:dyDescent="0.2">
      <c r="L201" s="10" t="s">
        <v>348</v>
      </c>
      <c r="M201" s="10" t="s">
        <v>349</v>
      </c>
      <c r="N201" s="26" t="str">
        <f t="shared" si="2"/>
        <v>R438</v>
      </c>
    </row>
    <row r="202" spans="12:14" x14ac:dyDescent="0.2">
      <c r="L202" s="10" t="s">
        <v>350</v>
      </c>
      <c r="M202" s="10" t="s">
        <v>351</v>
      </c>
      <c r="N202" s="26" t="str">
        <f t="shared" si="2"/>
        <v>R439</v>
      </c>
    </row>
    <row r="203" spans="12:14" x14ac:dyDescent="0.2">
      <c r="L203" s="10" t="s">
        <v>352</v>
      </c>
      <c r="M203" s="10" t="s">
        <v>353</v>
      </c>
      <c r="N203" s="26" t="str">
        <f t="shared" si="2"/>
        <v>R440</v>
      </c>
    </row>
    <row r="204" spans="12:14" x14ac:dyDescent="0.2">
      <c r="L204" s="10" t="s">
        <v>354</v>
      </c>
      <c r="M204" s="10" t="s">
        <v>355</v>
      </c>
      <c r="N204" s="26" t="str">
        <f t="shared" si="2"/>
        <v>R441</v>
      </c>
    </row>
    <row r="205" spans="12:14" x14ac:dyDescent="0.2">
      <c r="L205" s="10" t="s">
        <v>356</v>
      </c>
      <c r="M205" s="10" t="s">
        <v>357</v>
      </c>
      <c r="N205" s="26" t="str">
        <f t="shared" si="2"/>
        <v>R671</v>
      </c>
    </row>
    <row r="206" spans="12:14" x14ac:dyDescent="0.2">
      <c r="L206" s="10" t="s">
        <v>358</v>
      </c>
      <c r="M206" s="10" t="s">
        <v>359</v>
      </c>
      <c r="N206" s="26" t="str">
        <f t="shared" si="2"/>
        <v>R17</v>
      </c>
    </row>
    <row r="207" spans="12:14" x14ac:dyDescent="0.2">
      <c r="L207" s="10" t="s">
        <v>360</v>
      </c>
      <c r="M207" s="10" t="s">
        <v>361</v>
      </c>
      <c r="N207" s="26" t="str">
        <f t="shared" si="2"/>
        <v>R19</v>
      </c>
    </row>
    <row r="208" spans="12:14" x14ac:dyDescent="0.2">
      <c r="L208" s="10" t="s">
        <v>362</v>
      </c>
      <c r="M208" s="10" t="s">
        <v>363</v>
      </c>
      <c r="N208" s="26" t="str">
        <f t="shared" si="2"/>
        <v>R18</v>
      </c>
    </row>
    <row r="209" spans="12:14" x14ac:dyDescent="0.2">
      <c r="L209" s="10" t="s">
        <v>364</v>
      </c>
      <c r="M209" s="10" t="s">
        <v>365</v>
      </c>
      <c r="N209" s="26" t="str">
        <f t="shared" si="2"/>
        <v>R21</v>
      </c>
    </row>
    <row r="210" spans="12:14" x14ac:dyDescent="0.2">
      <c r="L210" s="10" t="s">
        <v>366</v>
      </c>
      <c r="M210" s="10" t="s">
        <v>367</v>
      </c>
      <c r="N210" s="26" t="str">
        <f t="shared" si="2"/>
        <v>R22</v>
      </c>
    </row>
    <row r="211" spans="12:14" x14ac:dyDescent="0.2">
      <c r="L211" s="10" t="s">
        <v>368</v>
      </c>
      <c r="M211" s="10" t="s">
        <v>369</v>
      </c>
      <c r="N211" s="26" t="str">
        <f t="shared" si="2"/>
        <v>R23</v>
      </c>
    </row>
    <row r="212" spans="12:14" x14ac:dyDescent="0.2">
      <c r="L212" s="10" t="s">
        <v>370</v>
      </c>
      <c r="M212" s="10" t="s">
        <v>371</v>
      </c>
      <c r="N212" s="26" t="str">
        <f t="shared" si="2"/>
        <v>R24</v>
      </c>
    </row>
    <row r="213" spans="12:14" x14ac:dyDescent="0.2">
      <c r="L213" s="10" t="s">
        <v>372</v>
      </c>
      <c r="M213" s="10" t="s">
        <v>373</v>
      </c>
      <c r="N213" s="26" t="str">
        <f t="shared" si="2"/>
        <v>R648</v>
      </c>
    </row>
    <row r="214" spans="12:14" x14ac:dyDescent="0.2">
      <c r="L214" s="10" t="s">
        <v>374</v>
      </c>
      <c r="M214" s="10" t="s">
        <v>375</v>
      </c>
      <c r="N214" s="26" t="str">
        <f t="shared" si="2"/>
        <v>R27</v>
      </c>
    </row>
    <row r="215" spans="12:14" x14ac:dyDescent="0.2">
      <c r="L215" s="10" t="s">
        <v>376</v>
      </c>
      <c r="M215" s="10" t="s">
        <v>377</v>
      </c>
      <c r="N215" s="26" t="str">
        <f t="shared" ref="N215:N278" si="3">L215</f>
        <v>R46</v>
      </c>
    </row>
    <row r="216" spans="12:14" x14ac:dyDescent="0.2">
      <c r="L216" s="10" t="s">
        <v>378</v>
      </c>
      <c r="M216" s="10" t="s">
        <v>379</v>
      </c>
      <c r="N216" s="26" t="str">
        <f t="shared" si="3"/>
        <v>R47</v>
      </c>
    </row>
    <row r="217" spans="12:14" x14ac:dyDescent="0.2">
      <c r="L217" s="10" t="s">
        <v>380</v>
      </c>
      <c r="M217" s="10" t="s">
        <v>381</v>
      </c>
      <c r="N217" s="26" t="str">
        <f t="shared" si="3"/>
        <v>R48</v>
      </c>
    </row>
    <row r="218" spans="12:14" x14ac:dyDescent="0.2">
      <c r="L218" s="10" t="s">
        <v>382</v>
      </c>
      <c r="M218" s="10" t="s">
        <v>383</v>
      </c>
      <c r="N218" s="26" t="str">
        <f t="shared" si="3"/>
        <v>R49</v>
      </c>
    </row>
    <row r="219" spans="12:14" x14ac:dyDescent="0.2">
      <c r="L219" s="10" t="s">
        <v>384</v>
      </c>
      <c r="M219" s="10" t="s">
        <v>385</v>
      </c>
      <c r="N219" s="26" t="str">
        <f t="shared" si="3"/>
        <v>R50</v>
      </c>
    </row>
    <row r="220" spans="12:14" x14ac:dyDescent="0.2">
      <c r="L220" s="10" t="s">
        <v>386</v>
      </c>
      <c r="M220" s="10" t="s">
        <v>387</v>
      </c>
      <c r="N220" s="26" t="str">
        <f t="shared" si="3"/>
        <v>R51</v>
      </c>
    </row>
    <row r="221" spans="12:14" x14ac:dyDescent="0.2">
      <c r="L221" s="10" t="s">
        <v>388</v>
      </c>
      <c r="M221" s="10" t="s">
        <v>389</v>
      </c>
      <c r="N221" s="26" t="str">
        <f t="shared" si="3"/>
        <v>R52</v>
      </c>
    </row>
    <row r="222" spans="12:14" x14ac:dyDescent="0.2">
      <c r="L222" s="10" t="s">
        <v>390</v>
      </c>
      <c r="M222" s="10" t="s">
        <v>391</v>
      </c>
      <c r="N222" s="26" t="str">
        <f t="shared" si="3"/>
        <v>R53</v>
      </c>
    </row>
    <row r="223" spans="12:14" x14ac:dyDescent="0.2">
      <c r="L223" s="10" t="s">
        <v>392</v>
      </c>
      <c r="M223" s="10" t="s">
        <v>393</v>
      </c>
      <c r="N223" s="26" t="str">
        <f t="shared" si="3"/>
        <v>R54</v>
      </c>
    </row>
    <row r="224" spans="12:14" x14ac:dyDescent="0.2">
      <c r="L224" s="10" t="s">
        <v>394</v>
      </c>
      <c r="M224" s="10" t="s">
        <v>395</v>
      </c>
      <c r="N224" s="26" t="str">
        <f t="shared" si="3"/>
        <v>R60</v>
      </c>
    </row>
    <row r="225" spans="12:14" x14ac:dyDescent="0.2">
      <c r="L225" s="10" t="s">
        <v>396</v>
      </c>
      <c r="M225" s="10" t="s">
        <v>397</v>
      </c>
      <c r="N225" s="26" t="str">
        <f t="shared" si="3"/>
        <v>R56</v>
      </c>
    </row>
    <row r="226" spans="12:14" x14ac:dyDescent="0.2">
      <c r="L226" s="10" t="s">
        <v>398</v>
      </c>
      <c r="M226" s="10" t="s">
        <v>399</v>
      </c>
      <c r="N226" s="26" t="str">
        <f t="shared" si="3"/>
        <v>R57</v>
      </c>
    </row>
    <row r="227" spans="12:14" x14ac:dyDescent="0.2">
      <c r="L227" s="10" t="s">
        <v>400</v>
      </c>
      <c r="M227" s="10" t="s">
        <v>401</v>
      </c>
      <c r="N227" s="26" t="str">
        <f t="shared" si="3"/>
        <v>R58</v>
      </c>
    </row>
    <row r="228" spans="12:14" x14ac:dyDescent="0.2">
      <c r="L228" s="10" t="s">
        <v>402</v>
      </c>
      <c r="M228" s="10" t="s">
        <v>403</v>
      </c>
      <c r="N228" s="26" t="str">
        <f t="shared" si="3"/>
        <v>R59</v>
      </c>
    </row>
    <row r="229" spans="12:14" x14ac:dyDescent="0.2">
      <c r="L229" s="10" t="s">
        <v>404</v>
      </c>
      <c r="M229" s="10" t="s">
        <v>405</v>
      </c>
      <c r="N229" s="26" t="str">
        <f t="shared" si="3"/>
        <v>R61</v>
      </c>
    </row>
    <row r="230" spans="12:14" x14ac:dyDescent="0.2">
      <c r="L230" s="10" t="s">
        <v>406</v>
      </c>
      <c r="M230" s="10" t="s">
        <v>407</v>
      </c>
      <c r="N230" s="26" t="str">
        <f t="shared" si="3"/>
        <v>R62</v>
      </c>
    </row>
    <row r="231" spans="12:14" x14ac:dyDescent="0.2">
      <c r="L231" s="10" t="s">
        <v>408</v>
      </c>
      <c r="M231" s="10" t="s">
        <v>409</v>
      </c>
      <c r="N231" s="26" t="str">
        <f t="shared" si="3"/>
        <v>R67</v>
      </c>
    </row>
    <row r="232" spans="12:14" x14ac:dyDescent="0.2">
      <c r="L232" s="10" t="s">
        <v>410</v>
      </c>
      <c r="M232" s="10" t="s">
        <v>411</v>
      </c>
      <c r="N232" s="26" t="str">
        <f t="shared" si="3"/>
        <v>R63</v>
      </c>
    </row>
    <row r="233" spans="12:14" x14ac:dyDescent="0.2">
      <c r="L233" s="10" t="s">
        <v>412</v>
      </c>
      <c r="M233" s="10" t="s">
        <v>413</v>
      </c>
      <c r="N233" s="26" t="str">
        <f t="shared" si="3"/>
        <v>R65</v>
      </c>
    </row>
    <row r="234" spans="12:14" x14ac:dyDescent="0.2">
      <c r="L234" s="10" t="s">
        <v>414</v>
      </c>
      <c r="M234" s="10" t="s">
        <v>415</v>
      </c>
      <c r="N234" s="26" t="str">
        <f t="shared" si="3"/>
        <v>R66</v>
      </c>
    </row>
    <row r="235" spans="12:14" x14ac:dyDescent="0.2">
      <c r="L235" s="10" t="s">
        <v>416</v>
      </c>
      <c r="M235" s="10" t="s">
        <v>417</v>
      </c>
      <c r="N235" s="26" t="str">
        <f t="shared" si="3"/>
        <v>R69</v>
      </c>
    </row>
    <row r="236" spans="12:14" x14ac:dyDescent="0.2">
      <c r="L236" s="10" t="s">
        <v>418</v>
      </c>
      <c r="M236" s="10" t="s">
        <v>419</v>
      </c>
      <c r="N236" s="26" t="str">
        <f t="shared" si="3"/>
        <v>R70</v>
      </c>
    </row>
    <row r="237" spans="12:14" x14ac:dyDescent="0.2">
      <c r="L237" s="10" t="s">
        <v>420</v>
      </c>
      <c r="M237" s="10" t="s">
        <v>421</v>
      </c>
      <c r="N237" s="26" t="str">
        <f t="shared" si="3"/>
        <v>R72</v>
      </c>
    </row>
    <row r="238" spans="12:14" x14ac:dyDescent="0.2">
      <c r="L238" s="10" t="s">
        <v>422</v>
      </c>
      <c r="M238" s="10" t="s">
        <v>423</v>
      </c>
      <c r="N238" s="26" t="str">
        <f t="shared" si="3"/>
        <v>R78</v>
      </c>
    </row>
    <row r="239" spans="12:14" x14ac:dyDescent="0.2">
      <c r="L239" s="10" t="s">
        <v>424</v>
      </c>
      <c r="M239" s="10" t="s">
        <v>425</v>
      </c>
      <c r="N239" s="26" t="str">
        <f t="shared" si="3"/>
        <v>R73</v>
      </c>
    </row>
    <row r="240" spans="12:14" x14ac:dyDescent="0.2">
      <c r="L240" s="10" t="s">
        <v>426</v>
      </c>
      <c r="M240" s="10" t="s">
        <v>427</v>
      </c>
      <c r="N240" s="26" t="str">
        <f t="shared" si="3"/>
        <v>R75</v>
      </c>
    </row>
    <row r="241" spans="12:14" x14ac:dyDescent="0.2">
      <c r="L241" s="10" t="s">
        <v>428</v>
      </c>
      <c r="M241" s="10" t="s">
        <v>429</v>
      </c>
      <c r="N241" s="26" t="str">
        <f t="shared" si="3"/>
        <v>R76</v>
      </c>
    </row>
    <row r="242" spans="12:14" x14ac:dyDescent="0.2">
      <c r="L242" s="10" t="s">
        <v>430</v>
      </c>
      <c r="M242" s="10" t="s">
        <v>431</v>
      </c>
      <c r="N242" s="26" t="str">
        <f t="shared" si="3"/>
        <v>R77</v>
      </c>
    </row>
    <row r="243" spans="12:14" x14ac:dyDescent="0.2">
      <c r="L243" s="10" t="s">
        <v>432</v>
      </c>
      <c r="M243" s="10" t="s">
        <v>433</v>
      </c>
      <c r="N243" s="26" t="str">
        <f t="shared" si="3"/>
        <v>R88</v>
      </c>
    </row>
    <row r="244" spans="12:14" x14ac:dyDescent="0.2">
      <c r="L244" s="10" t="s">
        <v>434</v>
      </c>
      <c r="M244" s="10" t="s">
        <v>435</v>
      </c>
      <c r="N244" s="26" t="str">
        <f t="shared" si="3"/>
        <v>R89</v>
      </c>
    </row>
    <row r="245" spans="12:14" x14ac:dyDescent="0.2">
      <c r="L245" s="10" t="s">
        <v>436</v>
      </c>
      <c r="M245" s="10" t="s">
        <v>437</v>
      </c>
      <c r="N245" s="26" t="str">
        <f t="shared" si="3"/>
        <v>R91</v>
      </c>
    </row>
    <row r="246" spans="12:14" x14ac:dyDescent="0.2">
      <c r="L246" s="10" t="s">
        <v>438</v>
      </c>
      <c r="M246" s="10" t="s">
        <v>439</v>
      </c>
      <c r="N246" s="26" t="str">
        <f t="shared" si="3"/>
        <v>R92</v>
      </c>
    </row>
    <row r="247" spans="12:14" x14ac:dyDescent="0.2">
      <c r="L247" s="10" t="s">
        <v>440</v>
      </c>
      <c r="M247" s="10" t="s">
        <v>441</v>
      </c>
      <c r="N247" s="26" t="str">
        <f t="shared" si="3"/>
        <v>R93</v>
      </c>
    </row>
    <row r="248" spans="12:14" x14ac:dyDescent="0.2">
      <c r="L248" s="10" t="s">
        <v>442</v>
      </c>
      <c r="M248" s="10" t="s">
        <v>443</v>
      </c>
      <c r="N248" s="26" t="str">
        <f t="shared" si="3"/>
        <v>R94</v>
      </c>
    </row>
    <row r="249" spans="12:14" x14ac:dyDescent="0.2">
      <c r="L249" s="10" t="s">
        <v>444</v>
      </c>
      <c r="M249" s="10" t="s">
        <v>445</v>
      </c>
      <c r="N249" s="26" t="str">
        <f t="shared" si="3"/>
        <v>R95</v>
      </c>
    </row>
    <row r="250" spans="12:14" x14ac:dyDescent="0.2">
      <c r="L250" s="10" t="s">
        <v>446</v>
      </c>
      <c r="M250" s="10" t="s">
        <v>447</v>
      </c>
      <c r="N250" s="26" t="str">
        <f t="shared" si="3"/>
        <v>R96</v>
      </c>
    </row>
    <row r="251" spans="12:14" x14ac:dyDescent="0.2">
      <c r="L251" s="10" t="s">
        <v>448</v>
      </c>
      <c r="M251" s="10" t="s">
        <v>449</v>
      </c>
      <c r="N251" s="26" t="str">
        <f t="shared" si="3"/>
        <v>R97</v>
      </c>
    </row>
    <row r="252" spans="12:14" x14ac:dyDescent="0.2">
      <c r="L252" s="10" t="s">
        <v>450</v>
      </c>
      <c r="M252" s="10" t="s">
        <v>451</v>
      </c>
      <c r="N252" s="26" t="str">
        <f t="shared" si="3"/>
        <v>R98</v>
      </c>
    </row>
    <row r="253" spans="12:14" x14ac:dyDescent="0.2">
      <c r="L253" s="10" t="s">
        <v>452</v>
      </c>
      <c r="M253" s="10" t="s">
        <v>453</v>
      </c>
      <c r="N253" s="26" t="str">
        <f t="shared" si="3"/>
        <v>R99</v>
      </c>
    </row>
    <row r="254" spans="12:14" x14ac:dyDescent="0.2">
      <c r="L254" s="10" t="s">
        <v>454</v>
      </c>
      <c r="M254" s="10" t="s">
        <v>455</v>
      </c>
      <c r="N254" s="26" t="str">
        <f t="shared" si="3"/>
        <v>R100</v>
      </c>
    </row>
    <row r="255" spans="12:14" x14ac:dyDescent="0.2">
      <c r="L255" s="10" t="s">
        <v>456</v>
      </c>
      <c r="M255" s="10" t="s">
        <v>457</v>
      </c>
      <c r="N255" s="26" t="str">
        <f t="shared" si="3"/>
        <v>R101</v>
      </c>
    </row>
    <row r="256" spans="12:14" x14ac:dyDescent="0.2">
      <c r="L256" s="10" t="s">
        <v>458</v>
      </c>
      <c r="M256" s="10" t="s">
        <v>459</v>
      </c>
      <c r="N256" s="26" t="str">
        <f t="shared" si="3"/>
        <v>R102</v>
      </c>
    </row>
    <row r="257" spans="12:14" x14ac:dyDescent="0.2">
      <c r="L257" s="10" t="s">
        <v>460</v>
      </c>
      <c r="M257" s="10" t="s">
        <v>461</v>
      </c>
      <c r="N257" s="26" t="str">
        <f t="shared" si="3"/>
        <v>R103</v>
      </c>
    </row>
    <row r="258" spans="12:14" x14ac:dyDescent="0.2">
      <c r="L258" s="10" t="s">
        <v>462</v>
      </c>
      <c r="M258" s="10" t="s">
        <v>463</v>
      </c>
      <c r="N258" s="26" t="str">
        <f t="shared" si="3"/>
        <v>R105</v>
      </c>
    </row>
    <row r="259" spans="12:14" x14ac:dyDescent="0.2">
      <c r="L259" s="10" t="s">
        <v>464</v>
      </c>
      <c r="M259" s="10" t="s">
        <v>465</v>
      </c>
      <c r="N259" s="26" t="str">
        <f t="shared" si="3"/>
        <v>R107</v>
      </c>
    </row>
    <row r="260" spans="12:14" x14ac:dyDescent="0.2">
      <c r="L260" s="10" t="s">
        <v>466</v>
      </c>
      <c r="M260" s="10" t="s">
        <v>467</v>
      </c>
      <c r="N260" s="26" t="str">
        <f t="shared" si="3"/>
        <v>R108</v>
      </c>
    </row>
    <row r="261" spans="12:14" x14ac:dyDescent="0.2">
      <c r="L261" s="10" t="s">
        <v>468</v>
      </c>
      <c r="M261" s="10" t="s">
        <v>469</v>
      </c>
      <c r="N261" s="26" t="str">
        <f t="shared" si="3"/>
        <v>R109</v>
      </c>
    </row>
    <row r="262" spans="12:14" x14ac:dyDescent="0.2">
      <c r="L262" s="10" t="s">
        <v>470</v>
      </c>
      <c r="M262" s="10" t="s">
        <v>471</v>
      </c>
      <c r="N262" s="26" t="str">
        <f t="shared" si="3"/>
        <v>R110</v>
      </c>
    </row>
    <row r="263" spans="12:14" x14ac:dyDescent="0.2">
      <c r="L263" s="10" t="s">
        <v>472</v>
      </c>
      <c r="M263" s="10" t="s">
        <v>473</v>
      </c>
      <c r="N263" s="26" t="str">
        <f t="shared" si="3"/>
        <v>R111</v>
      </c>
    </row>
    <row r="264" spans="12:14" x14ac:dyDescent="0.2">
      <c r="L264" s="10" t="s">
        <v>474</v>
      </c>
      <c r="M264" s="10" t="s">
        <v>475</v>
      </c>
      <c r="N264" s="26" t="str">
        <f t="shared" si="3"/>
        <v>R112</v>
      </c>
    </row>
    <row r="265" spans="12:14" x14ac:dyDescent="0.2">
      <c r="L265" s="10" t="s">
        <v>476</v>
      </c>
      <c r="M265" s="10" t="s">
        <v>477</v>
      </c>
      <c r="N265" s="26" t="str">
        <f t="shared" si="3"/>
        <v>R113</v>
      </c>
    </row>
    <row r="266" spans="12:14" x14ac:dyDescent="0.2">
      <c r="L266" s="10" t="s">
        <v>478</v>
      </c>
      <c r="M266" s="10" t="s">
        <v>479</v>
      </c>
      <c r="N266" s="26" t="str">
        <f t="shared" si="3"/>
        <v>R114</v>
      </c>
    </row>
    <row r="267" spans="12:14" x14ac:dyDescent="0.2">
      <c r="L267" s="10" t="s">
        <v>480</v>
      </c>
      <c r="M267" s="10" t="s">
        <v>481</v>
      </c>
      <c r="N267" s="26" t="str">
        <f t="shared" si="3"/>
        <v>R115</v>
      </c>
    </row>
    <row r="268" spans="12:14" x14ac:dyDescent="0.2">
      <c r="L268" s="10" t="s">
        <v>482</v>
      </c>
      <c r="M268" s="10" t="s">
        <v>483</v>
      </c>
      <c r="N268" s="26" t="str">
        <f t="shared" si="3"/>
        <v>R116</v>
      </c>
    </row>
    <row r="269" spans="12:14" x14ac:dyDescent="0.2">
      <c r="L269" s="10" t="s">
        <v>484</v>
      </c>
      <c r="M269" s="10" t="s">
        <v>485</v>
      </c>
      <c r="N269" s="26" t="str">
        <f t="shared" si="3"/>
        <v>R117</v>
      </c>
    </row>
    <row r="270" spans="12:14" x14ac:dyDescent="0.2">
      <c r="L270" s="10" t="s">
        <v>486</v>
      </c>
      <c r="M270" s="10" t="s">
        <v>487</v>
      </c>
      <c r="N270" s="26" t="str">
        <f t="shared" si="3"/>
        <v>R118</v>
      </c>
    </row>
    <row r="271" spans="12:14" x14ac:dyDescent="0.2">
      <c r="L271" s="10" t="s">
        <v>488</v>
      </c>
      <c r="M271" s="10" t="s">
        <v>489</v>
      </c>
      <c r="N271" s="26" t="str">
        <f t="shared" si="3"/>
        <v>R119</v>
      </c>
    </row>
    <row r="272" spans="12:14" x14ac:dyDescent="0.2">
      <c r="L272" s="10" t="s">
        <v>490</v>
      </c>
      <c r="M272" s="10" t="s">
        <v>491</v>
      </c>
      <c r="N272" s="26" t="str">
        <f t="shared" si="3"/>
        <v>R120</v>
      </c>
    </row>
    <row r="273" spans="12:14" x14ac:dyDescent="0.2">
      <c r="L273" s="10" t="s">
        <v>492</v>
      </c>
      <c r="M273" s="10" t="s">
        <v>493</v>
      </c>
      <c r="N273" s="26" t="str">
        <f t="shared" si="3"/>
        <v>R121</v>
      </c>
    </row>
    <row r="274" spans="12:14" x14ac:dyDescent="0.2">
      <c r="L274" s="10" t="s">
        <v>494</v>
      </c>
      <c r="M274" s="10" t="s">
        <v>495</v>
      </c>
      <c r="N274" s="26" t="str">
        <f t="shared" si="3"/>
        <v>R123</v>
      </c>
    </row>
    <row r="275" spans="12:14" x14ac:dyDescent="0.2">
      <c r="L275" s="10" t="s">
        <v>496</v>
      </c>
      <c r="M275" s="10" t="s">
        <v>497</v>
      </c>
      <c r="N275" s="26" t="str">
        <f t="shared" si="3"/>
        <v>R125</v>
      </c>
    </row>
    <row r="276" spans="12:14" x14ac:dyDescent="0.2">
      <c r="L276" s="10" t="s">
        <v>498</v>
      </c>
      <c r="M276" s="10" t="s">
        <v>499</v>
      </c>
      <c r="N276" s="26" t="str">
        <f t="shared" si="3"/>
        <v>R126</v>
      </c>
    </row>
    <row r="277" spans="12:14" x14ac:dyDescent="0.2">
      <c r="L277" s="10" t="s">
        <v>500</v>
      </c>
      <c r="M277" s="10" t="s">
        <v>501</v>
      </c>
      <c r="N277" s="26" t="str">
        <f t="shared" si="3"/>
        <v>R136</v>
      </c>
    </row>
    <row r="278" spans="12:14" x14ac:dyDescent="0.2">
      <c r="L278" s="10" t="s">
        <v>502</v>
      </c>
      <c r="M278" s="10" t="s">
        <v>503</v>
      </c>
      <c r="N278" s="26" t="str">
        <f t="shared" si="3"/>
        <v>R137</v>
      </c>
    </row>
    <row r="279" spans="12:14" x14ac:dyDescent="0.2">
      <c r="L279" s="10" t="s">
        <v>504</v>
      </c>
      <c r="M279" s="10" t="s">
        <v>505</v>
      </c>
      <c r="N279" s="26" t="str">
        <f t="shared" ref="N279:N342" si="4">L279</f>
        <v>R138</v>
      </c>
    </row>
    <row r="280" spans="12:14" x14ac:dyDescent="0.2">
      <c r="L280" s="10" t="s">
        <v>506</v>
      </c>
      <c r="M280" s="10" t="s">
        <v>507</v>
      </c>
      <c r="N280" s="26" t="str">
        <f t="shared" si="4"/>
        <v>R139</v>
      </c>
    </row>
    <row r="281" spans="12:14" x14ac:dyDescent="0.2">
      <c r="L281" s="10" t="s">
        <v>508</v>
      </c>
      <c r="M281" s="10" t="s">
        <v>509</v>
      </c>
      <c r="N281" s="26" t="str">
        <f t="shared" si="4"/>
        <v>R140</v>
      </c>
    </row>
    <row r="282" spans="12:14" x14ac:dyDescent="0.2">
      <c r="L282" s="10" t="s">
        <v>510</v>
      </c>
      <c r="M282" s="10" t="s">
        <v>511</v>
      </c>
      <c r="N282" s="26" t="str">
        <f t="shared" si="4"/>
        <v>R141</v>
      </c>
    </row>
    <row r="283" spans="12:14" x14ac:dyDescent="0.2">
      <c r="L283" s="10" t="s">
        <v>512</v>
      </c>
      <c r="M283" s="10" t="s">
        <v>513</v>
      </c>
      <c r="N283" s="26" t="str">
        <f t="shared" si="4"/>
        <v>R142</v>
      </c>
    </row>
    <row r="284" spans="12:14" x14ac:dyDescent="0.2">
      <c r="L284" s="10" t="s">
        <v>514</v>
      </c>
      <c r="M284" s="10" t="s">
        <v>515</v>
      </c>
      <c r="N284" s="26" t="str">
        <f t="shared" si="4"/>
        <v>R143</v>
      </c>
    </row>
    <row r="285" spans="12:14" x14ac:dyDescent="0.2">
      <c r="L285" s="10" t="s">
        <v>516</v>
      </c>
      <c r="M285" s="10" t="s">
        <v>517</v>
      </c>
      <c r="N285" s="26" t="str">
        <f t="shared" si="4"/>
        <v>R144</v>
      </c>
    </row>
    <row r="286" spans="12:14" x14ac:dyDescent="0.2">
      <c r="L286" s="10" t="s">
        <v>518</v>
      </c>
      <c r="M286" s="10" t="s">
        <v>519</v>
      </c>
      <c r="N286" s="26" t="str">
        <f t="shared" si="4"/>
        <v>R145</v>
      </c>
    </row>
    <row r="287" spans="12:14" x14ac:dyDescent="0.2">
      <c r="L287" s="10" t="s">
        <v>520</v>
      </c>
      <c r="M287" s="10" t="s">
        <v>521</v>
      </c>
      <c r="N287" s="26" t="str">
        <f t="shared" si="4"/>
        <v>R157</v>
      </c>
    </row>
    <row r="288" spans="12:14" x14ac:dyDescent="0.2">
      <c r="L288" s="10" t="s">
        <v>522</v>
      </c>
      <c r="M288" s="10" t="s">
        <v>523</v>
      </c>
      <c r="N288" s="26" t="str">
        <f t="shared" si="4"/>
        <v>R158</v>
      </c>
    </row>
    <row r="289" spans="12:14" x14ac:dyDescent="0.2">
      <c r="L289" s="10" t="s">
        <v>524</v>
      </c>
      <c r="M289" s="10" t="s">
        <v>525</v>
      </c>
      <c r="N289" s="26" t="str">
        <f t="shared" si="4"/>
        <v>R159</v>
      </c>
    </row>
    <row r="290" spans="12:14" x14ac:dyDescent="0.2">
      <c r="L290" s="10" t="s">
        <v>526</v>
      </c>
      <c r="M290" s="10" t="s">
        <v>527</v>
      </c>
      <c r="N290" s="26" t="str">
        <f t="shared" si="4"/>
        <v>R160</v>
      </c>
    </row>
    <row r="291" spans="12:14" x14ac:dyDescent="0.2">
      <c r="L291" s="10" t="s">
        <v>528</v>
      </c>
      <c r="M291" s="10" t="s">
        <v>529</v>
      </c>
      <c r="N291" s="26" t="str">
        <f t="shared" si="4"/>
        <v>R162</v>
      </c>
    </row>
    <row r="292" spans="12:14" x14ac:dyDescent="0.2">
      <c r="L292" s="10" t="s">
        <v>530</v>
      </c>
      <c r="M292" s="10" t="s">
        <v>531</v>
      </c>
      <c r="N292" s="26" t="str">
        <f t="shared" si="4"/>
        <v>R163</v>
      </c>
    </row>
    <row r="293" spans="12:14" x14ac:dyDescent="0.2">
      <c r="L293" s="10" t="s">
        <v>532</v>
      </c>
      <c r="M293" s="10" t="s">
        <v>533</v>
      </c>
      <c r="N293" s="26" t="str">
        <f t="shared" si="4"/>
        <v>R165</v>
      </c>
    </row>
    <row r="294" spans="12:14" x14ac:dyDescent="0.2">
      <c r="L294" s="10" t="s">
        <v>534</v>
      </c>
      <c r="M294" s="10" t="s">
        <v>535</v>
      </c>
      <c r="N294" s="26" t="str">
        <f t="shared" si="4"/>
        <v>R166</v>
      </c>
    </row>
    <row r="295" spans="12:14" x14ac:dyDescent="0.2">
      <c r="L295" s="10" t="s">
        <v>536</v>
      </c>
      <c r="M295" s="10" t="s">
        <v>537</v>
      </c>
      <c r="N295" s="26" t="str">
        <f t="shared" si="4"/>
        <v>R167</v>
      </c>
    </row>
    <row r="296" spans="12:14" x14ac:dyDescent="0.2">
      <c r="L296" s="10" t="s">
        <v>538</v>
      </c>
      <c r="M296" s="10" t="s">
        <v>539</v>
      </c>
      <c r="N296" s="26" t="str">
        <f t="shared" si="4"/>
        <v>R168</v>
      </c>
    </row>
    <row r="297" spans="12:14" x14ac:dyDescent="0.2">
      <c r="L297" s="10" t="s">
        <v>540</v>
      </c>
      <c r="M297" s="10" t="s">
        <v>541</v>
      </c>
      <c r="N297" s="26" t="str">
        <f t="shared" si="4"/>
        <v>R169</v>
      </c>
    </row>
    <row r="298" spans="12:14" x14ac:dyDescent="0.2">
      <c r="L298" s="10" t="s">
        <v>542</v>
      </c>
      <c r="M298" s="10" t="s">
        <v>543</v>
      </c>
      <c r="N298" s="26" t="str">
        <f t="shared" si="4"/>
        <v>R170</v>
      </c>
    </row>
    <row r="299" spans="12:14" x14ac:dyDescent="0.2">
      <c r="L299" s="10" t="s">
        <v>544</v>
      </c>
      <c r="M299" s="10" t="s">
        <v>545</v>
      </c>
      <c r="N299" s="26" t="str">
        <f t="shared" si="4"/>
        <v>R173</v>
      </c>
    </row>
    <row r="300" spans="12:14" x14ac:dyDescent="0.2">
      <c r="L300" s="10" t="s">
        <v>546</v>
      </c>
      <c r="M300" s="10" t="s">
        <v>547</v>
      </c>
      <c r="N300" s="26" t="str">
        <f t="shared" si="4"/>
        <v>R174</v>
      </c>
    </row>
    <row r="301" spans="12:14" x14ac:dyDescent="0.2">
      <c r="L301" s="10" t="s">
        <v>548</v>
      </c>
      <c r="M301" s="10" t="s">
        <v>549</v>
      </c>
      <c r="N301" s="26" t="str">
        <f t="shared" si="4"/>
        <v>R175</v>
      </c>
    </row>
    <row r="302" spans="12:14" x14ac:dyDescent="0.2">
      <c r="L302" s="10" t="s">
        <v>550</v>
      </c>
      <c r="M302" s="10" t="s">
        <v>551</v>
      </c>
      <c r="N302" s="26" t="str">
        <f t="shared" si="4"/>
        <v>R176</v>
      </c>
    </row>
    <row r="303" spans="12:14" x14ac:dyDescent="0.2">
      <c r="L303" s="10" t="s">
        <v>552</v>
      </c>
      <c r="M303" s="10" t="s">
        <v>553</v>
      </c>
      <c r="N303" s="26" t="str">
        <f t="shared" si="4"/>
        <v>R177</v>
      </c>
    </row>
    <row r="304" spans="12:14" x14ac:dyDescent="0.2">
      <c r="L304" s="10" t="s">
        <v>554</v>
      </c>
      <c r="M304" s="10" t="s">
        <v>555</v>
      </c>
      <c r="N304" s="26" t="str">
        <f t="shared" si="4"/>
        <v>R178</v>
      </c>
    </row>
    <row r="305" spans="12:14" x14ac:dyDescent="0.2">
      <c r="L305" s="10" t="s">
        <v>556</v>
      </c>
      <c r="M305" s="10" t="s">
        <v>557</v>
      </c>
      <c r="N305" s="26" t="str">
        <f t="shared" si="4"/>
        <v>R179</v>
      </c>
    </row>
    <row r="306" spans="12:14" x14ac:dyDescent="0.2">
      <c r="L306" s="10" t="s">
        <v>558</v>
      </c>
      <c r="M306" s="10" t="s">
        <v>559</v>
      </c>
      <c r="N306" s="26" t="str">
        <f t="shared" si="4"/>
        <v>R180</v>
      </c>
    </row>
    <row r="307" spans="12:14" x14ac:dyDescent="0.2">
      <c r="L307" s="10" t="s">
        <v>560</v>
      </c>
      <c r="M307" s="10" t="s">
        <v>561</v>
      </c>
      <c r="N307" s="26" t="str">
        <f t="shared" si="4"/>
        <v>R181</v>
      </c>
    </row>
    <row r="308" spans="12:14" x14ac:dyDescent="0.2">
      <c r="L308" s="10" t="s">
        <v>562</v>
      </c>
      <c r="M308" s="10" t="s">
        <v>563</v>
      </c>
      <c r="N308" s="26" t="str">
        <f t="shared" si="4"/>
        <v>R182</v>
      </c>
    </row>
    <row r="309" spans="12:14" x14ac:dyDescent="0.2">
      <c r="L309" s="10" t="s">
        <v>564</v>
      </c>
      <c r="M309" s="10" t="s">
        <v>565</v>
      </c>
      <c r="N309" s="26" t="str">
        <f t="shared" si="4"/>
        <v>R183</v>
      </c>
    </row>
    <row r="310" spans="12:14" x14ac:dyDescent="0.2">
      <c r="L310" s="10" t="s">
        <v>566</v>
      </c>
      <c r="M310" s="10" t="s">
        <v>567</v>
      </c>
      <c r="N310" s="26" t="str">
        <f t="shared" si="4"/>
        <v>R184</v>
      </c>
    </row>
    <row r="311" spans="12:14" x14ac:dyDescent="0.2">
      <c r="L311" s="10" t="s">
        <v>568</v>
      </c>
      <c r="M311" s="10" t="s">
        <v>569</v>
      </c>
      <c r="N311" s="26" t="str">
        <f t="shared" si="4"/>
        <v>R185</v>
      </c>
    </row>
    <row r="312" spans="12:14" x14ac:dyDescent="0.2">
      <c r="L312" s="10" t="s">
        <v>570</v>
      </c>
      <c r="M312" s="10" t="s">
        <v>571</v>
      </c>
      <c r="N312" s="26" t="str">
        <f t="shared" si="4"/>
        <v>R186</v>
      </c>
    </row>
    <row r="313" spans="12:14" x14ac:dyDescent="0.2">
      <c r="L313" s="10" t="s">
        <v>572</v>
      </c>
      <c r="M313" s="10" t="s">
        <v>573</v>
      </c>
      <c r="N313" s="26" t="str">
        <f t="shared" si="4"/>
        <v>R187</v>
      </c>
    </row>
    <row r="314" spans="12:14" x14ac:dyDescent="0.2">
      <c r="L314" s="10" t="s">
        <v>574</v>
      </c>
      <c r="M314" s="10" t="s">
        <v>575</v>
      </c>
      <c r="N314" s="26" t="str">
        <f t="shared" si="4"/>
        <v>R188</v>
      </c>
    </row>
    <row r="315" spans="12:14" x14ac:dyDescent="0.2">
      <c r="L315" s="10" t="s">
        <v>576</v>
      </c>
      <c r="M315" s="10" t="s">
        <v>577</v>
      </c>
      <c r="N315" s="26" t="str">
        <f t="shared" si="4"/>
        <v>R190</v>
      </c>
    </row>
    <row r="316" spans="12:14" x14ac:dyDescent="0.2">
      <c r="L316" s="10" t="s">
        <v>578</v>
      </c>
      <c r="M316" s="10" t="s">
        <v>579</v>
      </c>
      <c r="N316" s="26" t="str">
        <f t="shared" si="4"/>
        <v>R191</v>
      </c>
    </row>
    <row r="317" spans="12:14" x14ac:dyDescent="0.2">
      <c r="L317" s="10" t="s">
        <v>580</v>
      </c>
      <c r="M317" s="10" t="s">
        <v>581</v>
      </c>
      <c r="N317" s="26" t="str">
        <f t="shared" si="4"/>
        <v>R192</v>
      </c>
    </row>
    <row r="318" spans="12:14" x14ac:dyDescent="0.2">
      <c r="L318" s="10" t="s">
        <v>582</v>
      </c>
      <c r="M318" s="10" t="s">
        <v>583</v>
      </c>
      <c r="N318" s="26" t="str">
        <f t="shared" si="4"/>
        <v>R194</v>
      </c>
    </row>
    <row r="319" spans="12:14" x14ac:dyDescent="0.2">
      <c r="L319" s="10" t="s">
        <v>584</v>
      </c>
      <c r="M319" s="10" t="s">
        <v>585</v>
      </c>
      <c r="N319" s="26" t="str">
        <f t="shared" si="4"/>
        <v>R195</v>
      </c>
    </row>
    <row r="320" spans="12:14" x14ac:dyDescent="0.2">
      <c r="L320" s="10" t="s">
        <v>586</v>
      </c>
      <c r="M320" s="10" t="s">
        <v>587</v>
      </c>
      <c r="N320" s="26" t="str">
        <f t="shared" si="4"/>
        <v>R196</v>
      </c>
    </row>
    <row r="321" spans="12:14" x14ac:dyDescent="0.2">
      <c r="L321" s="10" t="s">
        <v>588</v>
      </c>
      <c r="M321" s="10" t="s">
        <v>589</v>
      </c>
      <c r="N321" s="26" t="str">
        <f t="shared" si="4"/>
        <v>R197</v>
      </c>
    </row>
    <row r="322" spans="12:14" x14ac:dyDescent="0.2">
      <c r="L322" s="10" t="s">
        <v>590</v>
      </c>
      <c r="M322" s="10" t="s">
        <v>591</v>
      </c>
      <c r="N322" s="26" t="str">
        <f t="shared" si="4"/>
        <v>R198</v>
      </c>
    </row>
    <row r="323" spans="12:14" x14ac:dyDescent="0.2">
      <c r="L323" s="10" t="s">
        <v>592</v>
      </c>
      <c r="M323" s="10" t="s">
        <v>593</v>
      </c>
      <c r="N323" s="26" t="str">
        <f t="shared" si="4"/>
        <v>R199</v>
      </c>
    </row>
    <row r="324" spans="12:14" x14ac:dyDescent="0.2">
      <c r="L324" s="10" t="s">
        <v>594</v>
      </c>
      <c r="M324" s="10" t="s">
        <v>595</v>
      </c>
      <c r="N324" s="26" t="str">
        <f t="shared" si="4"/>
        <v>R200</v>
      </c>
    </row>
    <row r="325" spans="12:14" x14ac:dyDescent="0.2">
      <c r="L325" s="10" t="s">
        <v>596</v>
      </c>
      <c r="M325" s="10" t="s">
        <v>597</v>
      </c>
      <c r="N325" s="26" t="str">
        <f t="shared" si="4"/>
        <v>R201</v>
      </c>
    </row>
    <row r="326" spans="12:14" x14ac:dyDescent="0.2">
      <c r="L326" s="10" t="s">
        <v>598</v>
      </c>
      <c r="M326" s="10" t="s">
        <v>599</v>
      </c>
      <c r="N326" s="26" t="str">
        <f t="shared" si="4"/>
        <v>R202</v>
      </c>
    </row>
    <row r="327" spans="12:14" x14ac:dyDescent="0.2">
      <c r="L327" s="10" t="s">
        <v>600</v>
      </c>
      <c r="M327" s="10" t="s">
        <v>601</v>
      </c>
      <c r="N327" s="26" t="str">
        <f t="shared" si="4"/>
        <v>R203</v>
      </c>
    </row>
    <row r="328" spans="12:14" x14ac:dyDescent="0.2">
      <c r="L328" s="10" t="s">
        <v>602</v>
      </c>
      <c r="M328" s="10" t="s">
        <v>603</v>
      </c>
      <c r="N328" s="26" t="str">
        <f t="shared" si="4"/>
        <v>R207</v>
      </c>
    </row>
    <row r="329" spans="12:14" x14ac:dyDescent="0.2">
      <c r="L329" s="10" t="s">
        <v>604</v>
      </c>
      <c r="M329" s="10" t="s">
        <v>605</v>
      </c>
      <c r="N329" s="26" t="str">
        <f t="shared" si="4"/>
        <v>R204</v>
      </c>
    </row>
    <row r="330" spans="12:14" x14ac:dyDescent="0.2">
      <c r="L330" s="10" t="s">
        <v>606</v>
      </c>
      <c r="M330" s="10" t="s">
        <v>607</v>
      </c>
      <c r="N330" s="26" t="str">
        <f t="shared" si="4"/>
        <v>R205</v>
      </c>
    </row>
    <row r="331" spans="12:14" x14ac:dyDescent="0.2">
      <c r="L331" s="10" t="s">
        <v>608</v>
      </c>
      <c r="M331" s="10" t="s">
        <v>609</v>
      </c>
      <c r="N331" s="26" t="str">
        <f t="shared" si="4"/>
        <v>R206</v>
      </c>
    </row>
    <row r="332" spans="12:14" x14ac:dyDescent="0.2">
      <c r="L332" s="10" t="s">
        <v>610</v>
      </c>
      <c r="M332" s="10" t="s">
        <v>611</v>
      </c>
      <c r="N332" s="26" t="str">
        <f t="shared" si="4"/>
        <v>R221</v>
      </c>
    </row>
    <row r="333" spans="12:14" x14ac:dyDescent="0.2">
      <c r="L333" s="10" t="s">
        <v>612</v>
      </c>
      <c r="M333" s="10" t="s">
        <v>613</v>
      </c>
      <c r="N333" s="26" t="str">
        <f t="shared" si="4"/>
        <v>R222</v>
      </c>
    </row>
    <row r="334" spans="12:14" x14ac:dyDescent="0.2">
      <c r="L334" s="10" t="s">
        <v>614</v>
      </c>
      <c r="M334" s="10" t="s">
        <v>615</v>
      </c>
      <c r="N334" s="26" t="str">
        <f t="shared" si="4"/>
        <v>R614</v>
      </c>
    </row>
    <row r="335" spans="12:14" x14ac:dyDescent="0.2">
      <c r="L335" s="10" t="s">
        <v>616</v>
      </c>
      <c r="M335" s="10" t="s">
        <v>617</v>
      </c>
      <c r="N335" s="26" t="str">
        <f t="shared" si="4"/>
        <v>R224</v>
      </c>
    </row>
    <row r="336" spans="12:14" x14ac:dyDescent="0.2">
      <c r="L336" s="10" t="s">
        <v>618</v>
      </c>
      <c r="M336" s="10" t="s">
        <v>619</v>
      </c>
      <c r="N336" s="26" t="str">
        <f t="shared" si="4"/>
        <v>R615</v>
      </c>
    </row>
    <row r="337" spans="12:14" x14ac:dyDescent="0.2">
      <c r="L337" s="10" t="s">
        <v>620</v>
      </c>
      <c r="M337" s="10" t="s">
        <v>621</v>
      </c>
      <c r="N337" s="26" t="str">
        <f t="shared" si="4"/>
        <v>R226</v>
      </c>
    </row>
    <row r="338" spans="12:14" x14ac:dyDescent="0.2">
      <c r="L338" s="10" t="s">
        <v>622</v>
      </c>
      <c r="M338" s="10" t="s">
        <v>623</v>
      </c>
      <c r="N338" s="26" t="str">
        <f t="shared" si="4"/>
        <v>R616</v>
      </c>
    </row>
    <row r="339" spans="12:14" x14ac:dyDescent="0.2">
      <c r="L339" s="10" t="s">
        <v>624</v>
      </c>
      <c r="M339" s="10" t="s">
        <v>625</v>
      </c>
      <c r="N339" s="26" t="str">
        <f t="shared" si="4"/>
        <v>R208</v>
      </c>
    </row>
    <row r="340" spans="12:14" x14ac:dyDescent="0.2">
      <c r="L340" s="10" t="s">
        <v>626</v>
      </c>
      <c r="M340" s="10" t="s">
        <v>627</v>
      </c>
      <c r="N340" s="26" t="str">
        <f t="shared" si="4"/>
        <v>R209</v>
      </c>
    </row>
    <row r="341" spans="12:14" x14ac:dyDescent="0.2">
      <c r="L341" s="10" t="s">
        <v>628</v>
      </c>
      <c r="M341" s="10" t="s">
        <v>629</v>
      </c>
      <c r="N341" s="26" t="str">
        <f t="shared" si="4"/>
        <v>R210</v>
      </c>
    </row>
    <row r="342" spans="12:14" x14ac:dyDescent="0.2">
      <c r="L342" s="10" t="s">
        <v>630</v>
      </c>
      <c r="M342" s="10" t="s">
        <v>631</v>
      </c>
      <c r="N342" s="26" t="str">
        <f t="shared" si="4"/>
        <v>R211</v>
      </c>
    </row>
    <row r="343" spans="12:14" x14ac:dyDescent="0.2">
      <c r="L343" s="10" t="s">
        <v>632</v>
      </c>
      <c r="M343" s="10" t="s">
        <v>633</v>
      </c>
      <c r="N343" s="26" t="str">
        <f t="shared" ref="N343:N406" si="5">L343</f>
        <v>R212</v>
      </c>
    </row>
    <row r="344" spans="12:14" x14ac:dyDescent="0.2">
      <c r="L344" s="10" t="s">
        <v>634</v>
      </c>
      <c r="M344" s="10" t="s">
        <v>635</v>
      </c>
      <c r="N344" s="26" t="str">
        <f t="shared" si="5"/>
        <v>R213</v>
      </c>
    </row>
    <row r="345" spans="12:14" x14ac:dyDescent="0.2">
      <c r="L345" s="10" t="s">
        <v>636</v>
      </c>
      <c r="M345" s="10" t="s">
        <v>637</v>
      </c>
      <c r="N345" s="26" t="str">
        <f t="shared" si="5"/>
        <v>R214</v>
      </c>
    </row>
    <row r="346" spans="12:14" x14ac:dyDescent="0.2">
      <c r="L346" s="10" t="s">
        <v>638</v>
      </c>
      <c r="M346" s="10" t="s">
        <v>639</v>
      </c>
      <c r="N346" s="26" t="str">
        <f t="shared" si="5"/>
        <v>R229</v>
      </c>
    </row>
    <row r="347" spans="12:14" x14ac:dyDescent="0.2">
      <c r="L347" s="10" t="s">
        <v>640</v>
      </c>
      <c r="M347" s="10" t="s">
        <v>641</v>
      </c>
      <c r="N347" s="26" t="str">
        <f t="shared" si="5"/>
        <v>R230</v>
      </c>
    </row>
    <row r="348" spans="12:14" x14ac:dyDescent="0.2">
      <c r="L348" s="10" t="s">
        <v>642</v>
      </c>
      <c r="M348" s="10" t="s">
        <v>643</v>
      </c>
      <c r="N348" s="26" t="str">
        <f t="shared" si="5"/>
        <v>R231</v>
      </c>
    </row>
    <row r="349" spans="12:14" x14ac:dyDescent="0.2">
      <c r="L349" s="10" t="s">
        <v>644</v>
      </c>
      <c r="M349" s="10" t="s">
        <v>645</v>
      </c>
      <c r="N349" s="26" t="str">
        <f t="shared" si="5"/>
        <v>R232</v>
      </c>
    </row>
    <row r="350" spans="12:14" x14ac:dyDescent="0.2">
      <c r="L350" s="10" t="s">
        <v>646</v>
      </c>
      <c r="M350" s="10" t="s">
        <v>647</v>
      </c>
      <c r="N350" s="26" t="str">
        <f t="shared" si="5"/>
        <v>R233</v>
      </c>
    </row>
    <row r="351" spans="12:14" x14ac:dyDescent="0.2">
      <c r="L351" s="10" t="s">
        <v>648</v>
      </c>
      <c r="M351" s="10" t="s">
        <v>649</v>
      </c>
      <c r="N351" s="26" t="str">
        <f t="shared" si="5"/>
        <v>R234</v>
      </c>
    </row>
    <row r="352" spans="12:14" x14ac:dyDescent="0.2">
      <c r="L352" s="10" t="s">
        <v>650</v>
      </c>
      <c r="M352" s="10" t="s">
        <v>651</v>
      </c>
      <c r="N352" s="26" t="str">
        <f t="shared" si="5"/>
        <v>R236</v>
      </c>
    </row>
    <row r="353" spans="12:14" x14ac:dyDescent="0.2">
      <c r="L353" s="10" t="s">
        <v>652</v>
      </c>
      <c r="M353" s="10" t="s">
        <v>653</v>
      </c>
      <c r="N353" s="26" t="str">
        <f t="shared" si="5"/>
        <v>R237</v>
      </c>
    </row>
    <row r="354" spans="12:14" x14ac:dyDescent="0.2">
      <c r="L354" s="10" t="s">
        <v>654</v>
      </c>
      <c r="M354" s="10" t="s">
        <v>655</v>
      </c>
      <c r="N354" s="26" t="str">
        <f t="shared" si="5"/>
        <v>R238</v>
      </c>
    </row>
    <row r="355" spans="12:14" x14ac:dyDescent="0.2">
      <c r="L355" s="10" t="s">
        <v>656</v>
      </c>
      <c r="M355" s="10" t="s">
        <v>657</v>
      </c>
      <c r="N355" s="26" t="str">
        <f t="shared" si="5"/>
        <v>R239</v>
      </c>
    </row>
    <row r="356" spans="12:14" x14ac:dyDescent="0.2">
      <c r="L356" s="10" t="s">
        <v>658</v>
      </c>
      <c r="M356" s="10" t="s">
        <v>659</v>
      </c>
      <c r="N356" s="26" t="str">
        <f t="shared" si="5"/>
        <v>R240</v>
      </c>
    </row>
    <row r="357" spans="12:14" x14ac:dyDescent="0.2">
      <c r="L357" s="10" t="s">
        <v>660</v>
      </c>
      <c r="M357" s="10" t="s">
        <v>661</v>
      </c>
      <c r="N357" s="26" t="str">
        <f t="shared" si="5"/>
        <v>R241</v>
      </c>
    </row>
    <row r="358" spans="12:14" x14ac:dyDescent="0.2">
      <c r="L358" s="10" t="s">
        <v>662</v>
      </c>
      <c r="M358" s="10" t="s">
        <v>663</v>
      </c>
      <c r="N358" s="26" t="str">
        <f t="shared" si="5"/>
        <v>R248</v>
      </c>
    </row>
    <row r="359" spans="12:14" x14ac:dyDescent="0.2">
      <c r="L359" s="10" t="s">
        <v>664</v>
      </c>
      <c r="M359" s="10" t="s">
        <v>665</v>
      </c>
      <c r="N359" s="26" t="str">
        <f t="shared" si="5"/>
        <v>R249</v>
      </c>
    </row>
    <row r="360" spans="12:14" x14ac:dyDescent="0.2">
      <c r="L360" s="10" t="s">
        <v>666</v>
      </c>
      <c r="M360" s="10" t="s">
        <v>667</v>
      </c>
      <c r="N360" s="26" t="str">
        <f t="shared" si="5"/>
        <v>R252</v>
      </c>
    </row>
    <row r="361" spans="12:14" x14ac:dyDescent="0.2">
      <c r="L361" s="10" t="s">
        <v>668</v>
      </c>
      <c r="M361" s="10" t="s">
        <v>669</v>
      </c>
      <c r="N361" s="26" t="str">
        <f t="shared" si="5"/>
        <v>R250</v>
      </c>
    </row>
    <row r="362" spans="12:14" x14ac:dyDescent="0.2">
      <c r="L362" s="10" t="s">
        <v>670</v>
      </c>
      <c r="M362" s="10" t="s">
        <v>671</v>
      </c>
      <c r="N362" s="26" t="str">
        <f t="shared" si="5"/>
        <v>R251</v>
      </c>
    </row>
    <row r="363" spans="12:14" x14ac:dyDescent="0.2">
      <c r="L363" s="10" t="s">
        <v>672</v>
      </c>
      <c r="M363" s="10" t="s">
        <v>673</v>
      </c>
      <c r="N363" s="26" t="str">
        <f t="shared" si="5"/>
        <v>R253</v>
      </c>
    </row>
    <row r="364" spans="12:14" x14ac:dyDescent="0.2">
      <c r="L364" s="10" t="s">
        <v>674</v>
      </c>
      <c r="M364" s="10" t="s">
        <v>675</v>
      </c>
      <c r="N364" s="26" t="str">
        <f t="shared" si="5"/>
        <v>R254</v>
      </c>
    </row>
    <row r="365" spans="12:14" x14ac:dyDescent="0.2">
      <c r="L365" s="10" t="s">
        <v>676</v>
      </c>
      <c r="M365" s="10" t="s">
        <v>677</v>
      </c>
      <c r="N365" s="26" t="str">
        <f t="shared" si="5"/>
        <v>R255</v>
      </c>
    </row>
    <row r="366" spans="12:14" x14ac:dyDescent="0.2">
      <c r="L366" s="10" t="s">
        <v>678</v>
      </c>
      <c r="M366" s="10" t="s">
        <v>679</v>
      </c>
      <c r="N366" s="26" t="str">
        <f t="shared" si="5"/>
        <v>R256</v>
      </c>
    </row>
    <row r="367" spans="12:14" x14ac:dyDescent="0.2">
      <c r="L367" s="10" t="s">
        <v>680</v>
      </c>
      <c r="M367" s="10" t="s">
        <v>681</v>
      </c>
      <c r="N367" s="26" t="str">
        <f t="shared" si="5"/>
        <v>R257</v>
      </c>
    </row>
    <row r="368" spans="12:14" x14ac:dyDescent="0.2">
      <c r="L368" s="10" t="s">
        <v>682</v>
      </c>
      <c r="M368" s="10" t="s">
        <v>683</v>
      </c>
      <c r="N368" s="26" t="str">
        <f t="shared" si="5"/>
        <v>R258</v>
      </c>
    </row>
    <row r="369" spans="12:14" x14ac:dyDescent="0.2">
      <c r="L369" s="10" t="s">
        <v>684</v>
      </c>
      <c r="M369" s="10" t="s">
        <v>685</v>
      </c>
      <c r="N369" s="26" t="str">
        <f t="shared" si="5"/>
        <v>R259</v>
      </c>
    </row>
    <row r="370" spans="12:14" x14ac:dyDescent="0.2">
      <c r="L370" s="10" t="s">
        <v>686</v>
      </c>
      <c r="M370" s="10" t="s">
        <v>687</v>
      </c>
      <c r="N370" s="26" t="str">
        <f t="shared" si="5"/>
        <v>R261</v>
      </c>
    </row>
    <row r="371" spans="12:14" x14ac:dyDescent="0.2">
      <c r="L371" s="10" t="s">
        <v>688</v>
      </c>
      <c r="M371" s="10" t="s">
        <v>689</v>
      </c>
      <c r="N371" s="26" t="str">
        <f t="shared" si="5"/>
        <v>R262</v>
      </c>
    </row>
    <row r="372" spans="12:14" x14ac:dyDescent="0.2">
      <c r="L372" s="10" t="s">
        <v>690</v>
      </c>
      <c r="M372" s="10" t="s">
        <v>691</v>
      </c>
      <c r="N372" s="26" t="str">
        <f t="shared" si="5"/>
        <v>R263</v>
      </c>
    </row>
    <row r="373" spans="12:14" x14ac:dyDescent="0.2">
      <c r="L373" s="10" t="s">
        <v>692</v>
      </c>
      <c r="M373" s="10" t="s">
        <v>693</v>
      </c>
      <c r="N373" s="26" t="str">
        <f t="shared" si="5"/>
        <v>R264</v>
      </c>
    </row>
    <row r="374" spans="12:14" x14ac:dyDescent="0.2">
      <c r="L374" s="10" t="s">
        <v>694</v>
      </c>
      <c r="M374" s="10" t="s">
        <v>695</v>
      </c>
      <c r="N374" s="26" t="str">
        <f t="shared" si="5"/>
        <v>R265</v>
      </c>
    </row>
    <row r="375" spans="12:14" x14ac:dyDescent="0.2">
      <c r="L375" s="10" t="s">
        <v>696</v>
      </c>
      <c r="M375" s="10" t="s">
        <v>697</v>
      </c>
      <c r="N375" s="26" t="str">
        <f t="shared" si="5"/>
        <v>R266</v>
      </c>
    </row>
    <row r="376" spans="12:14" x14ac:dyDescent="0.2">
      <c r="L376" s="10" t="s">
        <v>698</v>
      </c>
      <c r="M376" s="10" t="s">
        <v>699</v>
      </c>
      <c r="N376" s="26" t="str">
        <f t="shared" si="5"/>
        <v>R267</v>
      </c>
    </row>
    <row r="377" spans="12:14" x14ac:dyDescent="0.2">
      <c r="L377" s="10" t="s">
        <v>700</v>
      </c>
      <c r="M377" s="10" t="s">
        <v>701</v>
      </c>
      <c r="N377" s="26" t="str">
        <f t="shared" si="5"/>
        <v>R268</v>
      </c>
    </row>
    <row r="378" spans="12:14" x14ac:dyDescent="0.2">
      <c r="L378" s="10" t="s">
        <v>702</v>
      </c>
      <c r="M378" s="10" t="s">
        <v>703</v>
      </c>
      <c r="N378" s="26" t="str">
        <f t="shared" si="5"/>
        <v>R269</v>
      </c>
    </row>
    <row r="379" spans="12:14" x14ac:dyDescent="0.2">
      <c r="L379" s="10" t="s">
        <v>704</v>
      </c>
      <c r="M379" s="10" t="s">
        <v>705</v>
      </c>
      <c r="N379" s="26" t="str">
        <f t="shared" si="5"/>
        <v>R270</v>
      </c>
    </row>
    <row r="380" spans="12:14" x14ac:dyDescent="0.2">
      <c r="L380" s="10" t="s">
        <v>706</v>
      </c>
      <c r="M380" s="10" t="s">
        <v>707</v>
      </c>
      <c r="N380" s="26" t="str">
        <f t="shared" si="5"/>
        <v>R271</v>
      </c>
    </row>
    <row r="381" spans="12:14" x14ac:dyDescent="0.2">
      <c r="L381" s="10" t="s">
        <v>708</v>
      </c>
      <c r="M381" s="10" t="s">
        <v>709</v>
      </c>
      <c r="N381" s="26" t="str">
        <f t="shared" si="5"/>
        <v>R272</v>
      </c>
    </row>
    <row r="382" spans="12:14" x14ac:dyDescent="0.2">
      <c r="L382" s="10" t="s">
        <v>710</v>
      </c>
      <c r="M382" s="10" t="s">
        <v>711</v>
      </c>
      <c r="N382" s="26" t="str">
        <f t="shared" si="5"/>
        <v>R273</v>
      </c>
    </row>
    <row r="383" spans="12:14" x14ac:dyDescent="0.2">
      <c r="L383" s="10" t="s">
        <v>712</v>
      </c>
      <c r="M383" s="10" t="s">
        <v>713</v>
      </c>
      <c r="N383" s="26" t="str">
        <f t="shared" si="5"/>
        <v>R274</v>
      </c>
    </row>
    <row r="384" spans="12:14" x14ac:dyDescent="0.2">
      <c r="L384" s="10" t="s">
        <v>714</v>
      </c>
      <c r="M384" s="10" t="s">
        <v>715</v>
      </c>
      <c r="N384" s="26" t="str">
        <f t="shared" si="5"/>
        <v>R275</v>
      </c>
    </row>
    <row r="385" spans="12:14" x14ac:dyDescent="0.2">
      <c r="L385" s="10" t="s">
        <v>716</v>
      </c>
      <c r="M385" s="10" t="s">
        <v>717</v>
      </c>
      <c r="N385" s="26" t="str">
        <f t="shared" si="5"/>
        <v>R276</v>
      </c>
    </row>
    <row r="386" spans="12:14" x14ac:dyDescent="0.2">
      <c r="L386" s="10" t="s">
        <v>718</v>
      </c>
      <c r="M386" s="10" t="s">
        <v>719</v>
      </c>
      <c r="N386" s="26" t="str">
        <f t="shared" si="5"/>
        <v>R277</v>
      </c>
    </row>
    <row r="387" spans="12:14" x14ac:dyDescent="0.2">
      <c r="L387" s="10" t="s">
        <v>720</v>
      </c>
      <c r="M387" s="10" t="s">
        <v>721</v>
      </c>
      <c r="N387" s="26" t="str">
        <f t="shared" si="5"/>
        <v>R278</v>
      </c>
    </row>
    <row r="388" spans="12:14" x14ac:dyDescent="0.2">
      <c r="L388" s="10" t="s">
        <v>722</v>
      </c>
      <c r="M388" s="10" t="s">
        <v>723</v>
      </c>
      <c r="N388" s="26" t="str">
        <f t="shared" si="5"/>
        <v>R279</v>
      </c>
    </row>
    <row r="389" spans="12:14" x14ac:dyDescent="0.2">
      <c r="L389" s="10" t="s">
        <v>724</v>
      </c>
      <c r="M389" s="10" t="s">
        <v>725</v>
      </c>
      <c r="N389" s="26" t="str">
        <f t="shared" si="5"/>
        <v>R280</v>
      </c>
    </row>
    <row r="390" spans="12:14" x14ac:dyDescent="0.2">
      <c r="L390" s="10" t="s">
        <v>726</v>
      </c>
      <c r="M390" s="10" t="s">
        <v>727</v>
      </c>
      <c r="N390" s="26" t="str">
        <f t="shared" si="5"/>
        <v>R281</v>
      </c>
    </row>
    <row r="391" spans="12:14" x14ac:dyDescent="0.2">
      <c r="L391" s="10" t="s">
        <v>728</v>
      </c>
      <c r="M391" s="10" t="s">
        <v>729</v>
      </c>
      <c r="N391" s="26" t="str">
        <f t="shared" si="5"/>
        <v>R282</v>
      </c>
    </row>
    <row r="392" spans="12:14" x14ac:dyDescent="0.2">
      <c r="L392" s="10" t="s">
        <v>730</v>
      </c>
      <c r="M392" s="10" t="s">
        <v>731</v>
      </c>
      <c r="N392" s="26" t="str">
        <f t="shared" si="5"/>
        <v>R283</v>
      </c>
    </row>
    <row r="393" spans="12:14" x14ac:dyDescent="0.2">
      <c r="L393" s="10" t="s">
        <v>732</v>
      </c>
      <c r="M393" s="10" t="s">
        <v>733</v>
      </c>
      <c r="N393" s="26" t="str">
        <f t="shared" si="5"/>
        <v>R284</v>
      </c>
    </row>
    <row r="394" spans="12:14" x14ac:dyDescent="0.2">
      <c r="L394" s="10" t="s">
        <v>734</v>
      </c>
      <c r="M394" s="10" t="s">
        <v>735</v>
      </c>
      <c r="N394" s="26" t="str">
        <f t="shared" si="5"/>
        <v>R285</v>
      </c>
    </row>
    <row r="395" spans="12:14" x14ac:dyDescent="0.2">
      <c r="L395" s="10" t="s">
        <v>736</v>
      </c>
      <c r="M395" s="10" t="s">
        <v>737</v>
      </c>
      <c r="N395" s="26" t="str">
        <f t="shared" si="5"/>
        <v>R286</v>
      </c>
    </row>
    <row r="396" spans="12:14" x14ac:dyDescent="0.2">
      <c r="L396" s="10" t="s">
        <v>738</v>
      </c>
      <c r="M396" s="10" t="s">
        <v>739</v>
      </c>
      <c r="N396" s="26" t="str">
        <f t="shared" si="5"/>
        <v>R287</v>
      </c>
    </row>
    <row r="397" spans="12:14" x14ac:dyDescent="0.2">
      <c r="L397" s="10" t="s">
        <v>740</v>
      </c>
      <c r="M397" s="10" t="s">
        <v>741</v>
      </c>
      <c r="N397" s="26" t="str">
        <f t="shared" si="5"/>
        <v>R288</v>
      </c>
    </row>
    <row r="398" spans="12:14" x14ac:dyDescent="0.2">
      <c r="L398" s="10" t="s">
        <v>742</v>
      </c>
      <c r="M398" s="10" t="s">
        <v>743</v>
      </c>
      <c r="N398" s="26" t="str">
        <f t="shared" si="5"/>
        <v>R289</v>
      </c>
    </row>
    <row r="399" spans="12:14" x14ac:dyDescent="0.2">
      <c r="L399" s="10" t="s">
        <v>744</v>
      </c>
      <c r="M399" s="10" t="s">
        <v>745</v>
      </c>
      <c r="N399" s="26" t="str">
        <f t="shared" si="5"/>
        <v>R290</v>
      </c>
    </row>
    <row r="400" spans="12:14" x14ac:dyDescent="0.2">
      <c r="L400" s="10" t="s">
        <v>746</v>
      </c>
      <c r="M400" s="10" t="s">
        <v>747</v>
      </c>
      <c r="N400" s="26" t="str">
        <f t="shared" si="5"/>
        <v>R291</v>
      </c>
    </row>
    <row r="401" spans="12:14" x14ac:dyDescent="0.2">
      <c r="L401" s="10" t="s">
        <v>748</v>
      </c>
      <c r="M401" s="10" t="s">
        <v>749</v>
      </c>
      <c r="N401" s="26" t="str">
        <f t="shared" si="5"/>
        <v>R127</v>
      </c>
    </row>
    <row r="402" spans="12:14" x14ac:dyDescent="0.2">
      <c r="L402" s="10" t="s">
        <v>750</v>
      </c>
      <c r="M402" s="10" t="s">
        <v>751</v>
      </c>
      <c r="N402" s="26" t="str">
        <f t="shared" si="5"/>
        <v>R657</v>
      </c>
    </row>
    <row r="403" spans="12:14" x14ac:dyDescent="0.2">
      <c r="L403" s="10" t="s">
        <v>752</v>
      </c>
      <c r="M403" s="10" t="s">
        <v>753</v>
      </c>
      <c r="N403" s="26" t="str">
        <f t="shared" si="5"/>
        <v>R131</v>
      </c>
    </row>
    <row r="404" spans="12:14" x14ac:dyDescent="0.2">
      <c r="L404" s="10" t="s">
        <v>754</v>
      </c>
      <c r="M404" s="10" t="s">
        <v>755</v>
      </c>
      <c r="N404" s="26" t="str">
        <f t="shared" si="5"/>
        <v>R133</v>
      </c>
    </row>
    <row r="405" spans="12:14" x14ac:dyDescent="0.2">
      <c r="L405" s="10" t="s">
        <v>756</v>
      </c>
      <c r="M405" s="10" t="s">
        <v>757</v>
      </c>
      <c r="N405" s="26" t="str">
        <f t="shared" si="5"/>
        <v>R134</v>
      </c>
    </row>
    <row r="406" spans="12:14" x14ac:dyDescent="0.2">
      <c r="L406" s="10" t="s">
        <v>758</v>
      </c>
      <c r="M406" s="10" t="s">
        <v>759</v>
      </c>
      <c r="N406" s="26" t="str">
        <f t="shared" si="5"/>
        <v>R135</v>
      </c>
    </row>
    <row r="407" spans="12:14" x14ac:dyDescent="0.2">
      <c r="L407" s="10" t="s">
        <v>760</v>
      </c>
      <c r="M407" s="10" t="s">
        <v>761</v>
      </c>
      <c r="N407" s="26" t="str">
        <f t="shared" ref="N407:N430" si="6">L407</f>
        <v>R950</v>
      </c>
    </row>
    <row r="408" spans="12:14" x14ac:dyDescent="0.2">
      <c r="L408" s="10" t="s">
        <v>762</v>
      </c>
      <c r="M408" s="10" t="s">
        <v>763</v>
      </c>
      <c r="N408" s="26" t="str">
        <f t="shared" si="6"/>
        <v>R954</v>
      </c>
    </row>
    <row r="409" spans="12:14" x14ac:dyDescent="0.2">
      <c r="L409" s="10" t="s">
        <v>764</v>
      </c>
      <c r="M409" s="10" t="s">
        <v>765</v>
      </c>
      <c r="N409" s="26" t="str">
        <f t="shared" si="6"/>
        <v>R964</v>
      </c>
    </row>
    <row r="410" spans="12:14" x14ac:dyDescent="0.2">
      <c r="L410" s="10" t="s">
        <v>766</v>
      </c>
      <c r="M410" s="10" t="s">
        <v>767</v>
      </c>
      <c r="N410" s="26" t="str">
        <f t="shared" si="6"/>
        <v>R955</v>
      </c>
    </row>
    <row r="411" spans="12:14" x14ac:dyDescent="0.2">
      <c r="L411" s="10" t="s">
        <v>768</v>
      </c>
      <c r="M411" s="10" t="s">
        <v>769</v>
      </c>
      <c r="N411" s="26" t="str">
        <f t="shared" si="6"/>
        <v>R965</v>
      </c>
    </row>
    <row r="412" spans="12:14" x14ac:dyDescent="0.2">
      <c r="L412" s="10" t="s">
        <v>770</v>
      </c>
      <c r="M412" s="10" t="s">
        <v>771</v>
      </c>
      <c r="N412" s="26" t="str">
        <f t="shared" si="6"/>
        <v>R966</v>
      </c>
    </row>
    <row r="413" spans="12:14" x14ac:dyDescent="0.2">
      <c r="L413" s="10" t="s">
        <v>772</v>
      </c>
      <c r="M413" s="10" t="s">
        <v>773</v>
      </c>
      <c r="N413" s="26" t="str">
        <f t="shared" si="6"/>
        <v>R951</v>
      </c>
    </row>
    <row r="414" spans="12:14" x14ac:dyDescent="0.2">
      <c r="L414" s="10" t="s">
        <v>774</v>
      </c>
      <c r="M414" s="10" t="s">
        <v>775</v>
      </c>
      <c r="N414" s="26" t="str">
        <f t="shared" si="6"/>
        <v>R956</v>
      </c>
    </row>
    <row r="415" spans="12:14" x14ac:dyDescent="0.2">
      <c r="L415" s="10" t="s">
        <v>776</v>
      </c>
      <c r="M415" s="10" t="s">
        <v>777</v>
      </c>
      <c r="N415" s="26" t="str">
        <f t="shared" si="6"/>
        <v>R751</v>
      </c>
    </row>
    <row r="416" spans="12:14" x14ac:dyDescent="0.2">
      <c r="L416" s="10" t="s">
        <v>778</v>
      </c>
      <c r="M416" s="10" t="s">
        <v>779</v>
      </c>
      <c r="N416" s="26" t="str">
        <f t="shared" si="6"/>
        <v>R957</v>
      </c>
    </row>
    <row r="417" spans="12:14" x14ac:dyDescent="0.2">
      <c r="L417" s="10" t="s">
        <v>780</v>
      </c>
      <c r="M417" s="10" t="s">
        <v>781</v>
      </c>
      <c r="N417" s="26" t="str">
        <f t="shared" si="6"/>
        <v>R958</v>
      </c>
    </row>
    <row r="418" spans="12:14" x14ac:dyDescent="0.2">
      <c r="L418" s="10" t="s">
        <v>782</v>
      </c>
      <c r="M418" s="10" t="s">
        <v>783</v>
      </c>
      <c r="N418" s="26" t="str">
        <f t="shared" si="6"/>
        <v>R959</v>
      </c>
    </row>
    <row r="419" spans="12:14" x14ac:dyDescent="0.2">
      <c r="L419" s="10" t="s">
        <v>784</v>
      </c>
      <c r="M419" s="10" t="s">
        <v>785</v>
      </c>
      <c r="N419" s="26" t="str">
        <f t="shared" si="6"/>
        <v>R968</v>
      </c>
    </row>
    <row r="420" spans="12:14" x14ac:dyDescent="0.2">
      <c r="L420" s="10" t="s">
        <v>786</v>
      </c>
      <c r="M420" s="10" t="s">
        <v>787</v>
      </c>
      <c r="N420" s="26" t="str">
        <f t="shared" si="6"/>
        <v>R960</v>
      </c>
    </row>
    <row r="421" spans="12:14" x14ac:dyDescent="0.2">
      <c r="L421" s="10" t="s">
        <v>788</v>
      </c>
      <c r="M421" s="10" t="s">
        <v>789</v>
      </c>
      <c r="N421" s="26" t="str">
        <f t="shared" si="6"/>
        <v>R969</v>
      </c>
    </row>
    <row r="422" spans="12:14" x14ac:dyDescent="0.2">
      <c r="L422" s="10" t="s">
        <v>790</v>
      </c>
      <c r="M422" s="10" t="s">
        <v>791</v>
      </c>
      <c r="N422" s="26" t="str">
        <f t="shared" si="6"/>
        <v>R952</v>
      </c>
    </row>
    <row r="423" spans="12:14" x14ac:dyDescent="0.2">
      <c r="L423" s="10" t="s">
        <v>792</v>
      </c>
      <c r="M423" s="10" t="s">
        <v>793</v>
      </c>
      <c r="N423" s="26" t="str">
        <f t="shared" si="6"/>
        <v>R970</v>
      </c>
    </row>
    <row r="424" spans="12:14" x14ac:dyDescent="0.2">
      <c r="L424" s="10" t="s">
        <v>794</v>
      </c>
      <c r="M424" s="10" t="s">
        <v>795</v>
      </c>
      <c r="N424" s="26" t="str">
        <f t="shared" si="6"/>
        <v>R971</v>
      </c>
    </row>
    <row r="425" spans="12:14" x14ac:dyDescent="0.2">
      <c r="L425" s="10" t="s">
        <v>796</v>
      </c>
      <c r="M425" s="10" t="s">
        <v>797</v>
      </c>
      <c r="N425" s="26" t="str">
        <f t="shared" si="6"/>
        <v>R961</v>
      </c>
    </row>
    <row r="426" spans="12:14" x14ac:dyDescent="0.2">
      <c r="L426" s="10" t="s">
        <v>798</v>
      </c>
      <c r="M426" s="10" t="s">
        <v>799</v>
      </c>
      <c r="N426" s="26" t="str">
        <f t="shared" si="6"/>
        <v>R953</v>
      </c>
    </row>
    <row r="427" spans="12:14" x14ac:dyDescent="0.2">
      <c r="L427" s="10" t="s">
        <v>800</v>
      </c>
      <c r="M427" s="10" t="s">
        <v>801</v>
      </c>
      <c r="N427" s="26" t="str">
        <f t="shared" si="6"/>
        <v>R972</v>
      </c>
    </row>
    <row r="428" spans="12:14" x14ac:dyDescent="0.2">
      <c r="L428" s="10" t="s">
        <v>802</v>
      </c>
      <c r="M428" s="10" t="s">
        <v>803</v>
      </c>
      <c r="N428" s="26" t="str">
        <f t="shared" si="6"/>
        <v>R973</v>
      </c>
    </row>
    <row r="429" spans="12:14" x14ac:dyDescent="0.2">
      <c r="L429" s="10" t="s">
        <v>804</v>
      </c>
      <c r="M429" s="10" t="s">
        <v>805</v>
      </c>
      <c r="N429" s="26" t="str">
        <f t="shared" si="6"/>
        <v>R962</v>
      </c>
    </row>
    <row r="430" spans="12:14" x14ac:dyDescent="0.2">
      <c r="L430" s="10" t="s">
        <v>806</v>
      </c>
      <c r="M430" s="10" t="s">
        <v>807</v>
      </c>
      <c r="N430" s="26" t="str">
        <f t="shared" si="6"/>
        <v>R963</v>
      </c>
    </row>
  </sheetData>
  <mergeCells count="4">
    <mergeCell ref="B5:G5"/>
    <mergeCell ref="C7:E7"/>
    <mergeCell ref="C11:C12"/>
    <mergeCell ref="C18:C19"/>
  </mergeCells>
  <conditionalFormatting sqref="G18">
    <cfRule type="cellIs" dxfId="0" priority="1" stopIfTrue="1" operator="lessThan">
      <formula>-0.088000000000001</formula>
    </cfRule>
  </conditionalFormatting>
  <dataValidations count="1">
    <dataValidation type="list" allowBlank="1" showInputMessage="1" showErrorMessage="1" sqref="B5:G5">
      <formula1>$M$22:$M$430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1"/>
  <sheetViews>
    <sheetView tabSelected="1" zoomScale="85" zoomScaleNormal="85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P19" sqref="P19"/>
    </sheetView>
  </sheetViews>
  <sheetFormatPr defaultRowHeight="12.75" x14ac:dyDescent="0.2"/>
  <cols>
    <col min="1" max="1" width="6.77734375" style="10" bestFit="1" customWidth="1"/>
    <col min="2" max="2" width="21.5546875" style="10" bestFit="1" customWidth="1"/>
    <col min="3" max="3" width="12.33203125" style="10" bestFit="1" customWidth="1"/>
    <col min="4" max="4" width="12.33203125" style="10" customWidth="1"/>
    <col min="5" max="5" width="10" style="10" customWidth="1"/>
    <col min="6" max="6" width="10.109375" style="10" customWidth="1"/>
    <col min="7" max="7" width="11.6640625" style="10" bestFit="1" customWidth="1"/>
    <col min="8" max="10" width="12.33203125" style="10" customWidth="1"/>
    <col min="11" max="11" width="10" style="10" customWidth="1"/>
    <col min="12" max="16" width="8.88671875" style="2"/>
    <col min="17" max="17" width="11.6640625" style="2" bestFit="1" customWidth="1"/>
    <col min="18" max="16384" width="8.88671875" style="2"/>
  </cols>
  <sheetData>
    <row r="1" spans="1:18" ht="3" customHeight="1" x14ac:dyDescent="0.2">
      <c r="A1" s="10">
        <f>COLUMN()-1</f>
        <v>0</v>
      </c>
      <c r="B1" s="10">
        <f t="shared" ref="B1:K1" si="0">COLUMN()-1</f>
        <v>1</v>
      </c>
      <c r="C1" s="10">
        <f t="shared" si="0"/>
        <v>2</v>
      </c>
      <c r="D1" s="10">
        <f t="shared" si="0"/>
        <v>3</v>
      </c>
      <c r="E1" s="10">
        <f t="shared" si="0"/>
        <v>4</v>
      </c>
      <c r="F1" s="10">
        <f t="shared" si="0"/>
        <v>5</v>
      </c>
      <c r="G1" s="10">
        <f t="shared" si="0"/>
        <v>6</v>
      </c>
      <c r="H1" s="10">
        <f t="shared" si="0"/>
        <v>7</v>
      </c>
      <c r="I1" s="10">
        <f t="shared" si="0"/>
        <v>8</v>
      </c>
      <c r="J1" s="10">
        <f t="shared" si="0"/>
        <v>9</v>
      </c>
      <c r="K1" s="10">
        <f t="shared" si="0"/>
        <v>10</v>
      </c>
    </row>
    <row r="2" spans="1:18" s="22" customFormat="1" ht="22.5" customHeight="1" x14ac:dyDescent="0.25">
      <c r="A2" s="25" t="s">
        <v>823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8" ht="22.5" customHeight="1" x14ac:dyDescent="0.25">
      <c r="A3" s="23" t="s">
        <v>817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8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8" ht="51" x14ac:dyDescent="0.2">
      <c r="A5" s="4" t="s">
        <v>810</v>
      </c>
      <c r="B5" s="5" t="s">
        <v>0</v>
      </c>
      <c r="C5" s="6" t="s">
        <v>814</v>
      </c>
      <c r="D5" s="6" t="s">
        <v>815</v>
      </c>
      <c r="E5" s="75" t="s">
        <v>2</v>
      </c>
      <c r="F5" s="75"/>
      <c r="G5" s="7" t="s">
        <v>3</v>
      </c>
      <c r="H5" s="6" t="s">
        <v>816</v>
      </c>
      <c r="I5" s="6" t="s">
        <v>815</v>
      </c>
      <c r="J5" s="75" t="s">
        <v>2</v>
      </c>
      <c r="K5" s="75"/>
    </row>
    <row r="6" spans="1:18" s="8" customFormat="1" ht="19.5" customHeight="1" x14ac:dyDescent="0.2">
      <c r="C6" s="8" t="s">
        <v>808</v>
      </c>
      <c r="D6" s="8" t="s">
        <v>808</v>
      </c>
      <c r="E6" s="8" t="s">
        <v>808</v>
      </c>
      <c r="F6" s="8" t="s">
        <v>809</v>
      </c>
      <c r="G6" s="9"/>
      <c r="H6" s="8" t="s">
        <v>5</v>
      </c>
      <c r="I6" s="8" t="s">
        <v>5</v>
      </c>
      <c r="J6" s="8" t="s">
        <v>5</v>
      </c>
      <c r="K6" s="8" t="s">
        <v>809</v>
      </c>
    </row>
    <row r="7" spans="1:18" x14ac:dyDescent="0.2">
      <c r="G7" s="11"/>
      <c r="M7" s="77"/>
      <c r="N7" s="77"/>
      <c r="O7" s="77"/>
      <c r="P7" s="77"/>
      <c r="Q7" s="77"/>
      <c r="R7" s="77"/>
    </row>
    <row r="8" spans="1:18" x14ac:dyDescent="0.2">
      <c r="A8" s="10" t="s">
        <v>6</v>
      </c>
      <c r="B8" s="10" t="s">
        <v>7</v>
      </c>
      <c r="C8" s="12">
        <v>49796.1088875852</v>
      </c>
      <c r="D8" s="12">
        <v>48950.614115763216</v>
      </c>
      <c r="E8" s="13">
        <v>-845.49477182198461</v>
      </c>
      <c r="F8" s="63">
        <v>-1.6979133324065351E-2</v>
      </c>
      <c r="G8" s="15">
        <v>23465947</v>
      </c>
      <c r="H8" s="16">
        <v>2122.0583549253392</v>
      </c>
      <c r="I8" s="66">
        <v>2086.0276431956149</v>
      </c>
      <c r="J8" s="17">
        <v>-36.030711729724317</v>
      </c>
      <c r="K8" s="63">
        <v>-1.6979133324065442E-2</v>
      </c>
      <c r="M8" s="76"/>
      <c r="N8" s="76"/>
      <c r="O8" s="76"/>
      <c r="P8" s="76"/>
      <c r="Q8" s="76"/>
      <c r="R8" s="76"/>
    </row>
    <row r="9" spans="1:18" x14ac:dyDescent="0.2">
      <c r="A9" s="10" t="s">
        <v>8</v>
      </c>
      <c r="B9" s="10" t="s">
        <v>9</v>
      </c>
      <c r="C9" s="12">
        <v>52598.090302560769</v>
      </c>
      <c r="D9" s="12">
        <v>51558.004476027563</v>
      </c>
      <c r="E9" s="13">
        <v>-1040.0858265332063</v>
      </c>
      <c r="F9" s="63">
        <v>-1.9774212724270126E-2</v>
      </c>
      <c r="G9" s="15">
        <v>23465947</v>
      </c>
      <c r="H9" s="16">
        <v>2241.4646339464061</v>
      </c>
      <c r="I9" s="66">
        <v>2197.1414354608214</v>
      </c>
      <c r="J9" s="17">
        <v>-44.323198485584726</v>
      </c>
      <c r="K9" s="63">
        <v>-1.9774212724270226E-2</v>
      </c>
      <c r="M9" s="76"/>
      <c r="N9" s="76"/>
      <c r="O9" s="76"/>
      <c r="P9" s="76"/>
      <c r="Q9" s="76"/>
      <c r="R9" s="76"/>
    </row>
    <row r="10" spans="1:18" x14ac:dyDescent="0.2">
      <c r="C10" s="12"/>
      <c r="D10" s="12"/>
      <c r="E10" s="13"/>
      <c r="F10" s="14"/>
      <c r="G10" s="15"/>
      <c r="H10" s="16"/>
      <c r="I10" s="16"/>
      <c r="J10" s="17"/>
      <c r="K10" s="14"/>
      <c r="M10" s="76"/>
      <c r="N10" s="76"/>
      <c r="O10" s="76"/>
      <c r="P10" s="76"/>
      <c r="Q10" s="76"/>
      <c r="R10" s="76"/>
    </row>
    <row r="11" spans="1:18" x14ac:dyDescent="0.2">
      <c r="A11" s="10" t="s">
        <v>10</v>
      </c>
      <c r="B11" s="10" t="s">
        <v>11</v>
      </c>
      <c r="C11" s="12">
        <v>11050.193952143969</v>
      </c>
      <c r="D11" s="12">
        <v>10589.579116684639</v>
      </c>
      <c r="E11" s="13">
        <v>-460.6148354593297</v>
      </c>
      <c r="F11" s="63">
        <v>-4.1683868849194339E-2</v>
      </c>
      <c r="G11" s="15">
        <v>3470764</v>
      </c>
      <c r="H11" s="16">
        <v>3183.7929493748261</v>
      </c>
      <c r="I11" s="66">
        <v>3051.0801416300965</v>
      </c>
      <c r="J11" s="17">
        <v>-132.71280774472962</v>
      </c>
      <c r="K11" s="63">
        <v>-4.1683868849194256E-2</v>
      </c>
      <c r="M11" s="76"/>
      <c r="N11" s="76"/>
      <c r="O11" s="76"/>
      <c r="P11" s="76"/>
      <c r="Q11" s="76"/>
      <c r="R11" s="76"/>
    </row>
    <row r="12" spans="1:18" x14ac:dyDescent="0.2">
      <c r="A12" s="10" t="s">
        <v>12</v>
      </c>
      <c r="B12" s="10" t="s">
        <v>13</v>
      </c>
      <c r="C12" s="12">
        <v>11685.829211157623</v>
      </c>
      <c r="D12" s="12">
        <v>11259.588626416096</v>
      </c>
      <c r="E12" s="13">
        <v>-426.24058474152662</v>
      </c>
      <c r="F12" s="63">
        <v>-3.6474996941984431E-2</v>
      </c>
      <c r="G12" s="15">
        <v>5057917</v>
      </c>
      <c r="H12" s="16">
        <v>2310.4035141655395</v>
      </c>
      <c r="I12" s="66">
        <v>2226.1315530516013</v>
      </c>
      <c r="J12" s="17">
        <v>-84.271961113938232</v>
      </c>
      <c r="K12" s="63">
        <v>-3.6474996941984472E-2</v>
      </c>
      <c r="M12" s="76"/>
      <c r="N12" s="76"/>
      <c r="O12" s="76"/>
      <c r="P12" s="76"/>
      <c r="Q12" s="76"/>
      <c r="R12" s="76"/>
    </row>
    <row r="13" spans="1:18" x14ac:dyDescent="0.2">
      <c r="A13" s="10" t="s">
        <v>14</v>
      </c>
      <c r="B13" s="10" t="s">
        <v>15</v>
      </c>
      <c r="C13" s="12">
        <v>29856.943190712187</v>
      </c>
      <c r="D13" s="12">
        <v>29703.661599430015</v>
      </c>
      <c r="E13" s="13">
        <v>-153.28159128217158</v>
      </c>
      <c r="F13" s="63">
        <v>-5.133867533025081E-3</v>
      </c>
      <c r="G13" s="15">
        <v>14936064</v>
      </c>
      <c r="H13" s="16">
        <v>1998.9833459947808</v>
      </c>
      <c r="I13" s="66">
        <v>1988.7208302957199</v>
      </c>
      <c r="J13" s="17">
        <v>-10.262515699060941</v>
      </c>
      <c r="K13" s="63">
        <v>-5.1338675330253282E-3</v>
      </c>
      <c r="M13" s="76"/>
      <c r="N13" s="76"/>
      <c r="O13" s="76"/>
      <c r="P13" s="76"/>
      <c r="Q13" s="76"/>
      <c r="R13" s="76"/>
    </row>
    <row r="14" spans="1:18" x14ac:dyDescent="0.2">
      <c r="A14" s="10" t="s">
        <v>16</v>
      </c>
      <c r="B14" s="10" t="s">
        <v>17</v>
      </c>
      <c r="C14" s="12">
        <v>1468.8308962664673</v>
      </c>
      <c r="D14" s="12">
        <v>1417.363546976457</v>
      </c>
      <c r="E14" s="13">
        <v>-51.467349290010361</v>
      </c>
      <c r="F14" s="63">
        <v>-3.5039669590850871E-2</v>
      </c>
      <c r="G14" s="15">
        <v>15774051</v>
      </c>
      <c r="H14" s="16">
        <v>93.116910568278698</v>
      </c>
      <c r="I14" s="66">
        <v>89.854124788645407</v>
      </c>
      <c r="J14" s="17">
        <v>-3.2627857796332904</v>
      </c>
      <c r="K14" s="63">
        <v>-3.5039669590850822E-2</v>
      </c>
      <c r="M14" s="76"/>
      <c r="N14" s="76"/>
      <c r="O14" s="76"/>
      <c r="P14" s="76"/>
      <c r="Q14" s="76"/>
      <c r="R14" s="76"/>
    </row>
    <row r="15" spans="1:18" x14ac:dyDescent="0.2">
      <c r="A15" s="10" t="s">
        <v>18</v>
      </c>
      <c r="B15" s="10" t="s">
        <v>19</v>
      </c>
      <c r="C15" s="12">
        <v>5.1239485469819703</v>
      </c>
      <c r="D15" s="12">
        <v>5.175133496811358</v>
      </c>
      <c r="E15" s="13">
        <v>5.1184949829387705E-2</v>
      </c>
      <c r="F15" s="63">
        <v>9.9893567158350714E-3</v>
      </c>
      <c r="G15" s="15">
        <v>1202</v>
      </c>
      <c r="H15" s="16">
        <v>4262.8523685374121</v>
      </c>
      <c r="I15" s="66">
        <v>4305.4355214736761</v>
      </c>
      <c r="J15" s="17">
        <v>42.583152936264014</v>
      </c>
      <c r="K15" s="63">
        <v>9.989356715835394E-3</v>
      </c>
      <c r="M15" s="76"/>
      <c r="N15" s="76"/>
      <c r="O15" s="76"/>
      <c r="P15" s="76"/>
      <c r="Q15" s="76"/>
      <c r="R15" s="76"/>
    </row>
    <row r="16" spans="1:18" x14ac:dyDescent="0.2">
      <c r="C16" s="12"/>
      <c r="D16" s="12"/>
      <c r="E16" s="13"/>
      <c r="F16" s="14"/>
      <c r="G16" s="18"/>
      <c r="H16" s="19"/>
      <c r="I16" s="19"/>
      <c r="J16" s="20"/>
      <c r="K16" s="21"/>
      <c r="M16" s="76"/>
      <c r="N16" s="76"/>
      <c r="O16" s="76"/>
      <c r="P16" s="76"/>
      <c r="Q16" s="76"/>
      <c r="R16" s="76"/>
    </row>
    <row r="17" spans="1:18" ht="25.5" x14ac:dyDescent="0.2">
      <c r="A17" s="10" t="s">
        <v>20</v>
      </c>
      <c r="B17" s="10" t="s">
        <v>21</v>
      </c>
      <c r="C17" s="12">
        <v>3581.079123411384</v>
      </c>
      <c r="D17" s="12">
        <v>3410.218879354898</v>
      </c>
      <c r="E17" s="13">
        <v>-170.86024405648595</v>
      </c>
      <c r="F17" s="63">
        <v>-4.7711943290915673E-2</v>
      </c>
      <c r="G17" s="15">
        <v>1374535</v>
      </c>
      <c r="H17" s="16">
        <v>2605.3022465134641</v>
      </c>
      <c r="I17" s="66">
        <v>2480.9982134721186</v>
      </c>
      <c r="J17" s="17">
        <v>-124.30403304134552</v>
      </c>
      <c r="K17" s="63">
        <v>-4.7711943290915639E-2</v>
      </c>
      <c r="M17" s="76"/>
      <c r="N17" s="76"/>
      <c r="O17" s="76"/>
      <c r="P17" s="76"/>
      <c r="Q17" s="76"/>
      <c r="R17" s="76"/>
    </row>
    <row r="18" spans="1:18" x14ac:dyDescent="0.2">
      <c r="A18" s="10" t="s">
        <v>22</v>
      </c>
      <c r="B18" s="10" t="s">
        <v>23</v>
      </c>
      <c r="C18" s="12">
        <v>4667.1334137570148</v>
      </c>
      <c r="D18" s="12">
        <v>4571.969877065394</v>
      </c>
      <c r="E18" s="13">
        <v>-95.16353669162072</v>
      </c>
      <c r="F18" s="63">
        <v>-2.0390147067815369E-2</v>
      </c>
      <c r="G18" s="15">
        <v>2096229</v>
      </c>
      <c r="H18" s="16">
        <v>2226.4425374121884</v>
      </c>
      <c r="I18" s="66">
        <v>2181.0450466363141</v>
      </c>
      <c r="J18" s="17">
        <v>-45.397490775874303</v>
      </c>
      <c r="K18" s="63">
        <v>-2.0390147067815261E-2</v>
      </c>
      <c r="M18" s="76"/>
      <c r="N18" s="76"/>
      <c r="O18" s="76"/>
      <c r="P18" s="76"/>
      <c r="Q18" s="76"/>
      <c r="R18" s="76"/>
    </row>
    <row r="19" spans="1:18" x14ac:dyDescent="0.2">
      <c r="A19" s="10" t="s">
        <v>24</v>
      </c>
      <c r="B19" s="10" t="s">
        <v>25</v>
      </c>
      <c r="C19" s="12">
        <v>8248.2125371683978</v>
      </c>
      <c r="D19" s="12">
        <v>7982.1887564202916</v>
      </c>
      <c r="E19" s="13">
        <v>-266.02378074810622</v>
      </c>
      <c r="F19" s="63">
        <v>-3.2252294609206554E-2</v>
      </c>
      <c r="G19" s="15">
        <v>3470764</v>
      </c>
      <c r="H19" s="16">
        <v>2376.483257625237</v>
      </c>
      <c r="I19" s="66">
        <v>2299.836219466461</v>
      </c>
      <c r="J19" s="17">
        <v>-76.647038158776013</v>
      </c>
      <c r="K19" s="63">
        <v>-3.2252294609206533E-2</v>
      </c>
      <c r="M19" s="76"/>
      <c r="N19" s="76"/>
      <c r="O19" s="76"/>
      <c r="P19" s="76"/>
      <c r="Q19" s="76"/>
      <c r="R19" s="76"/>
    </row>
    <row r="20" spans="1:18" x14ac:dyDescent="0.2">
      <c r="A20" s="10" t="s">
        <v>26</v>
      </c>
      <c r="B20" s="10" t="s">
        <v>27</v>
      </c>
      <c r="C20" s="12">
        <v>2801.9814149755707</v>
      </c>
      <c r="D20" s="12">
        <v>2607.3903602643477</v>
      </c>
      <c r="E20" s="13">
        <v>-194.59105471122302</v>
      </c>
      <c r="F20" s="63">
        <v>-6.9447660741504089E-2</v>
      </c>
      <c r="G20" s="15">
        <v>3470764</v>
      </c>
      <c r="H20" s="16">
        <v>807.30969174958898</v>
      </c>
      <c r="I20" s="66">
        <v>751.24392216363538</v>
      </c>
      <c r="J20" s="17">
        <v>-56.065769585953603</v>
      </c>
      <c r="K20" s="63">
        <v>-6.9447660741503978E-2</v>
      </c>
      <c r="M20" s="76"/>
      <c r="N20" s="76"/>
      <c r="O20" s="76"/>
      <c r="P20" s="76"/>
      <c r="Q20" s="76"/>
      <c r="R20" s="76"/>
    </row>
    <row r="21" spans="1:18" x14ac:dyDescent="0.2">
      <c r="C21" s="12"/>
      <c r="D21" s="12"/>
      <c r="E21" s="13"/>
      <c r="F21" s="14"/>
      <c r="G21" s="18"/>
      <c r="H21" s="19"/>
      <c r="I21" s="19"/>
      <c r="J21" s="20"/>
      <c r="K21" s="21"/>
      <c r="M21" s="76"/>
      <c r="N21" s="76"/>
      <c r="O21" s="76"/>
      <c r="P21" s="76"/>
      <c r="Q21" s="76"/>
      <c r="R21" s="76"/>
    </row>
    <row r="22" spans="1:18" x14ac:dyDescent="0.2">
      <c r="A22" s="10" t="s">
        <v>28</v>
      </c>
      <c r="B22" s="10" t="s">
        <v>29</v>
      </c>
      <c r="C22" s="12">
        <v>11219.267960027904</v>
      </c>
      <c r="D22" s="12">
        <v>10815.276013545961</v>
      </c>
      <c r="E22" s="13">
        <v>-403.99194648194316</v>
      </c>
      <c r="F22" s="63">
        <v>-3.600876170542399E-2</v>
      </c>
      <c r="G22" s="15">
        <v>5057917</v>
      </c>
      <c r="H22" s="16">
        <v>2218.1597602388306</v>
      </c>
      <c r="I22" s="66">
        <v>2138.28657400783</v>
      </c>
      <c r="J22" s="17">
        <v>-79.873186231000545</v>
      </c>
      <c r="K22" s="63">
        <v>-3.6008761705424025E-2</v>
      </c>
      <c r="M22" s="76"/>
      <c r="N22" s="76"/>
      <c r="O22" s="76"/>
      <c r="P22" s="76"/>
      <c r="Q22" s="76"/>
      <c r="R22" s="76"/>
    </row>
    <row r="23" spans="1:18" x14ac:dyDescent="0.2">
      <c r="A23" s="10" t="s">
        <v>30</v>
      </c>
      <c r="B23" s="10" t="s">
        <v>31</v>
      </c>
      <c r="C23" s="12">
        <v>466.56125112971802</v>
      </c>
      <c r="D23" s="12">
        <v>444.31261287013598</v>
      </c>
      <c r="E23" s="13">
        <v>-22.248638259582037</v>
      </c>
      <c r="F23" s="63">
        <v>-4.768642532081227E-2</v>
      </c>
      <c r="G23" s="15">
        <v>5057917</v>
      </c>
      <c r="H23" s="16">
        <v>92.243753926708962</v>
      </c>
      <c r="I23" s="66">
        <v>87.844979043771573</v>
      </c>
      <c r="J23" s="17">
        <v>-4.3987748829373885</v>
      </c>
      <c r="K23" s="63">
        <v>-4.7686425320812249E-2</v>
      </c>
      <c r="M23" s="76"/>
      <c r="N23" s="76"/>
      <c r="O23" s="76"/>
      <c r="P23" s="76"/>
      <c r="Q23" s="76"/>
      <c r="R23" s="76"/>
    </row>
    <row r="24" spans="1:18" x14ac:dyDescent="0.2">
      <c r="C24" s="12"/>
      <c r="D24" s="12"/>
      <c r="E24" s="13"/>
      <c r="F24" s="14"/>
      <c r="G24" s="18"/>
      <c r="H24" s="19"/>
      <c r="I24" s="19"/>
      <c r="J24" s="20"/>
      <c r="K24" s="21"/>
      <c r="M24" s="76"/>
      <c r="N24" s="76"/>
      <c r="O24" s="76"/>
      <c r="P24" s="76"/>
      <c r="Q24" s="76"/>
      <c r="R24" s="76"/>
    </row>
    <row r="25" spans="1:18" x14ac:dyDescent="0.2">
      <c r="A25" s="10" t="s">
        <v>32</v>
      </c>
      <c r="B25" s="10" t="s">
        <v>33</v>
      </c>
      <c r="C25" s="12">
        <v>958.75962009257614</v>
      </c>
      <c r="D25" s="12">
        <v>951.44913614137761</v>
      </c>
      <c r="E25" s="13">
        <v>-7.3104839511985347</v>
      </c>
      <c r="F25" s="63">
        <v>-7.6249393466243888E-3</v>
      </c>
      <c r="G25" s="15">
        <v>479038</v>
      </c>
      <c r="H25" s="16">
        <v>2001.4270686095388</v>
      </c>
      <c r="I25" s="66">
        <v>1986.1663086046988</v>
      </c>
      <c r="J25" s="17">
        <v>-15.260760004839995</v>
      </c>
      <c r="K25" s="63">
        <v>-7.6249393466243948E-3</v>
      </c>
      <c r="M25" s="76"/>
      <c r="N25" s="76"/>
      <c r="O25" s="76"/>
      <c r="P25" s="76"/>
      <c r="Q25" s="76"/>
      <c r="R25" s="76"/>
    </row>
    <row r="26" spans="1:18" x14ac:dyDescent="0.2">
      <c r="A26" s="10" t="s">
        <v>34</v>
      </c>
      <c r="B26" s="10" t="s">
        <v>35</v>
      </c>
      <c r="C26" s="12">
        <v>9922.1600175897693</v>
      </c>
      <c r="D26" s="12">
        <v>9747.6937750456964</v>
      </c>
      <c r="E26" s="13">
        <v>-174.46624254407288</v>
      </c>
      <c r="F26" s="63">
        <v>-1.7583494141878712E-2</v>
      </c>
      <c r="G26" s="15">
        <v>4932975</v>
      </c>
      <c r="H26" s="16">
        <v>2011.3947501436292</v>
      </c>
      <c r="I26" s="66">
        <v>1976.0274023374732</v>
      </c>
      <c r="J26" s="17">
        <v>-35.367347806155976</v>
      </c>
      <c r="K26" s="63">
        <v>-1.7583494141878653E-2</v>
      </c>
      <c r="M26" s="76"/>
      <c r="N26" s="76"/>
      <c r="O26" s="76"/>
      <c r="P26" s="76"/>
      <c r="Q26" s="76"/>
      <c r="R26" s="76"/>
    </row>
    <row r="27" spans="1:18" x14ac:dyDescent="0.2">
      <c r="A27" s="10" t="s">
        <v>36</v>
      </c>
      <c r="B27" s="10" t="s">
        <v>37</v>
      </c>
      <c r="C27" s="12">
        <v>6185.2891767749588</v>
      </c>
      <c r="D27" s="12">
        <v>6247.3622298647615</v>
      </c>
      <c r="E27" s="13">
        <v>62.07305308980267</v>
      </c>
      <c r="F27" s="63">
        <v>1.0035594345835884E-2</v>
      </c>
      <c r="G27" s="15">
        <v>3740892</v>
      </c>
      <c r="H27" s="16">
        <v>1653.4262889104948</v>
      </c>
      <c r="I27" s="66">
        <v>1670.0194044267414</v>
      </c>
      <c r="J27" s="17">
        <v>16.593115516246598</v>
      </c>
      <c r="K27" s="63">
        <v>1.0035594345835902E-2</v>
      </c>
      <c r="M27" s="76"/>
      <c r="N27" s="76"/>
      <c r="O27" s="76"/>
      <c r="P27" s="76"/>
      <c r="Q27" s="76"/>
      <c r="R27" s="76"/>
    </row>
    <row r="28" spans="1:18" x14ac:dyDescent="0.2">
      <c r="A28" s="10" t="s">
        <v>38</v>
      </c>
      <c r="B28" s="10" t="s">
        <v>39</v>
      </c>
      <c r="C28" s="12">
        <v>9046.0706940923264</v>
      </c>
      <c r="D28" s="12">
        <v>9126.1245147700174</v>
      </c>
      <c r="E28" s="13">
        <v>80.053820677690965</v>
      </c>
      <c r="F28" s="63">
        <v>8.8495683247281406E-3</v>
      </c>
      <c r="G28" s="15">
        <v>5783159</v>
      </c>
      <c r="H28" s="16">
        <v>1564.2092313374621</v>
      </c>
      <c r="I28" s="66">
        <v>1578.0518078043535</v>
      </c>
      <c r="J28" s="17">
        <v>13.842576466891387</v>
      </c>
      <c r="K28" s="63">
        <v>8.8495683247281597E-3</v>
      </c>
      <c r="M28" s="76"/>
      <c r="N28" s="76"/>
      <c r="O28" s="76"/>
      <c r="P28" s="76"/>
      <c r="Q28" s="76"/>
      <c r="R28" s="76"/>
    </row>
    <row r="29" spans="1:18" x14ac:dyDescent="0.2">
      <c r="A29" s="10" t="s">
        <v>40</v>
      </c>
      <c r="B29" s="10" t="s">
        <v>41</v>
      </c>
      <c r="C29" s="12">
        <v>2742.3940370258056</v>
      </c>
      <c r="D29" s="12">
        <v>2657.9810095018411</v>
      </c>
      <c r="E29" s="13">
        <v>-84.413027523964502</v>
      </c>
      <c r="F29" s="63">
        <v>-3.0780779998891963E-2</v>
      </c>
      <c r="G29" s="15">
        <v>9524051</v>
      </c>
      <c r="H29" s="16">
        <v>287.94407306573697</v>
      </c>
      <c r="I29" s="66">
        <v>279.08092990071572</v>
      </c>
      <c r="J29" s="17">
        <v>-8.8631431650212562</v>
      </c>
      <c r="K29" s="63">
        <v>-3.0780779998891731E-2</v>
      </c>
      <c r="M29" s="76"/>
      <c r="N29" s="76"/>
      <c r="O29" s="76"/>
      <c r="P29" s="76"/>
      <c r="Q29" s="76"/>
      <c r="R29" s="76"/>
    </row>
    <row r="30" spans="1:18" x14ac:dyDescent="0.2">
      <c r="A30" s="10" t="s">
        <v>42</v>
      </c>
      <c r="B30" s="10" t="s">
        <v>43</v>
      </c>
      <c r="C30" s="12">
        <v>1002.2696451367493</v>
      </c>
      <c r="D30" s="12">
        <v>973.05093410632105</v>
      </c>
      <c r="E30" s="13">
        <v>-29.218711030428267</v>
      </c>
      <c r="F30" s="63">
        <v>-2.915254509822222E-2</v>
      </c>
      <c r="G30" s="15">
        <v>10716134</v>
      </c>
      <c r="H30" s="16">
        <v>93.529032497797189</v>
      </c>
      <c r="I30" s="66">
        <v>90.802423159912067</v>
      </c>
      <c r="J30" s="17">
        <v>-2.7266093378851224</v>
      </c>
      <c r="K30" s="63">
        <v>-2.91525450982222E-2</v>
      </c>
      <c r="M30" s="76"/>
      <c r="N30" s="76"/>
      <c r="O30" s="76"/>
      <c r="P30" s="76"/>
      <c r="Q30" s="76"/>
      <c r="R30" s="76"/>
    </row>
    <row r="31" spans="1:18" x14ac:dyDescent="0.2">
      <c r="C31" s="12"/>
      <c r="D31" s="12"/>
      <c r="E31" s="13"/>
      <c r="F31" s="14"/>
      <c r="G31" s="15"/>
      <c r="H31" s="16"/>
      <c r="I31" s="16"/>
      <c r="J31" s="17"/>
      <c r="K31" s="14"/>
      <c r="M31" s="76"/>
      <c r="N31" s="76"/>
      <c r="O31" s="76"/>
      <c r="P31" s="76"/>
      <c r="Q31" s="76"/>
      <c r="R31" s="76"/>
    </row>
    <row r="32" spans="1:18" x14ac:dyDescent="0.2">
      <c r="C32" s="12"/>
      <c r="D32" s="12"/>
      <c r="E32" s="13"/>
      <c r="F32" s="14"/>
      <c r="G32" s="15"/>
      <c r="H32" s="16"/>
      <c r="I32" s="16"/>
      <c r="J32" s="17"/>
      <c r="K32" s="14"/>
      <c r="M32" s="76"/>
      <c r="N32" s="76"/>
      <c r="O32" s="76"/>
      <c r="P32" s="76"/>
      <c r="Q32" s="76"/>
      <c r="R32" s="76"/>
    </row>
    <row r="33" spans="1:19" x14ac:dyDescent="0.2">
      <c r="A33" s="10" t="s">
        <v>44</v>
      </c>
      <c r="B33" s="10" t="s">
        <v>45</v>
      </c>
      <c r="C33" s="12">
        <v>51.303630439664751</v>
      </c>
      <c r="D33" s="12">
        <v>48.020198091526204</v>
      </c>
      <c r="E33" s="13">
        <v>-3.2834323481385468</v>
      </c>
      <c r="F33" s="63">
        <v>-6.4000000000000057E-2</v>
      </c>
      <c r="G33" s="15">
        <v>6656</v>
      </c>
      <c r="H33" s="16">
        <v>7707.8771694207853</v>
      </c>
      <c r="I33" s="66">
        <v>7214.5730305778552</v>
      </c>
      <c r="J33" s="17">
        <v>-493.30413884293012</v>
      </c>
      <c r="K33" s="63">
        <v>-6.3999999999999987E-2</v>
      </c>
      <c r="M33" s="76"/>
      <c r="N33" s="76"/>
      <c r="O33" s="76"/>
      <c r="P33" s="76"/>
      <c r="Q33" s="76"/>
      <c r="R33" s="76"/>
      <c r="S33" s="67"/>
    </row>
    <row r="34" spans="1:19" x14ac:dyDescent="0.2">
      <c r="C34" s="12"/>
      <c r="D34" s="12"/>
      <c r="E34" s="13"/>
      <c r="F34" s="14"/>
      <c r="G34" s="15"/>
      <c r="H34" s="16"/>
      <c r="I34" s="16"/>
      <c r="J34" s="17"/>
      <c r="K34" s="14"/>
      <c r="M34" s="76"/>
      <c r="N34" s="76"/>
      <c r="O34" s="76"/>
      <c r="P34" s="76"/>
      <c r="Q34" s="76"/>
      <c r="R34" s="76"/>
      <c r="S34" s="67"/>
    </row>
    <row r="35" spans="1:19" x14ac:dyDescent="0.2">
      <c r="A35" s="10" t="s">
        <v>46</v>
      </c>
      <c r="B35" s="10" t="s">
        <v>47</v>
      </c>
      <c r="C35" s="12">
        <v>311.99818571318247</v>
      </c>
      <c r="D35" s="12">
        <v>298.10332874412182</v>
      </c>
      <c r="E35" s="13">
        <v>-13.89485696906064</v>
      </c>
      <c r="F35" s="63">
        <v>-4.4535056950087769E-2</v>
      </c>
      <c r="G35" s="15">
        <v>105829</v>
      </c>
      <c r="H35" s="16">
        <v>2948.135064237425</v>
      </c>
      <c r="I35" s="66">
        <v>2816.8397012550608</v>
      </c>
      <c r="J35" s="17">
        <v>-131.29536298236417</v>
      </c>
      <c r="K35" s="63">
        <v>-4.4535056950087692E-2</v>
      </c>
      <c r="M35" s="76"/>
      <c r="N35" s="76"/>
      <c r="O35" s="76"/>
      <c r="P35" s="76"/>
      <c r="Q35" s="76"/>
      <c r="R35" s="76"/>
      <c r="S35" s="67"/>
    </row>
    <row r="36" spans="1:19" x14ac:dyDescent="0.2">
      <c r="A36" s="10" t="s">
        <v>48</v>
      </c>
      <c r="B36" s="10" t="s">
        <v>49</v>
      </c>
      <c r="C36" s="12">
        <v>274.1459661696947</v>
      </c>
      <c r="D36" s="12">
        <v>262.78736970498312</v>
      </c>
      <c r="E36" s="13">
        <v>-11.358596464711582</v>
      </c>
      <c r="F36" s="63">
        <v>-4.1432659482141275E-2</v>
      </c>
      <c r="G36" s="15">
        <v>108126</v>
      </c>
      <c r="H36" s="16">
        <v>2535.4305733097931</v>
      </c>
      <c r="I36" s="66">
        <v>2430.3809417252382</v>
      </c>
      <c r="J36" s="17">
        <v>-105.04963158455485</v>
      </c>
      <c r="K36" s="63">
        <v>-4.1432659482141261E-2</v>
      </c>
      <c r="M36" s="76"/>
      <c r="N36" s="76"/>
      <c r="O36" s="76"/>
      <c r="P36" s="76"/>
      <c r="Q36" s="76"/>
      <c r="R36" s="76"/>
      <c r="S36" s="67"/>
    </row>
    <row r="37" spans="1:19" x14ac:dyDescent="0.2">
      <c r="A37" s="10" t="s">
        <v>50</v>
      </c>
      <c r="B37" s="10" t="s">
        <v>51</v>
      </c>
      <c r="C37" s="12">
        <v>339.12391929015803</v>
      </c>
      <c r="D37" s="12">
        <v>318.4084234368172</v>
      </c>
      <c r="E37" s="13">
        <v>-20.715495853340826</v>
      </c>
      <c r="F37" s="63">
        <v>-6.1085328032011887E-2</v>
      </c>
      <c r="G37" s="15">
        <v>107729</v>
      </c>
      <c r="H37" s="16">
        <v>3147.935275461185</v>
      </c>
      <c r="I37" s="66">
        <v>2955.6426165360972</v>
      </c>
      <c r="J37" s="17">
        <v>-192.29265892508784</v>
      </c>
      <c r="K37" s="63">
        <v>-6.1085328032011776E-2</v>
      </c>
      <c r="M37" s="76"/>
      <c r="N37" s="76"/>
      <c r="O37" s="76"/>
      <c r="P37" s="76"/>
      <c r="Q37" s="76"/>
      <c r="R37" s="76"/>
      <c r="S37" s="67"/>
    </row>
    <row r="38" spans="1:19" x14ac:dyDescent="0.2">
      <c r="A38" s="10" t="s">
        <v>52</v>
      </c>
      <c r="B38" s="10" t="s">
        <v>53</v>
      </c>
      <c r="C38" s="12">
        <v>209.43061738930356</v>
      </c>
      <c r="D38" s="12">
        <v>200.04005188451646</v>
      </c>
      <c r="E38" s="13">
        <v>-9.3905655047871051</v>
      </c>
      <c r="F38" s="63">
        <v>-4.4838551410710387E-2</v>
      </c>
      <c r="G38" s="15">
        <v>84340</v>
      </c>
      <c r="H38" s="16">
        <v>2483.1707065366795</v>
      </c>
      <c r="I38" s="66">
        <v>2371.8289291500651</v>
      </c>
      <c r="J38" s="17">
        <v>-111.34177738661447</v>
      </c>
      <c r="K38" s="63">
        <v>-4.4838551410710199E-2</v>
      </c>
      <c r="M38" s="76"/>
      <c r="N38" s="76"/>
      <c r="O38" s="76"/>
      <c r="P38" s="76"/>
      <c r="Q38" s="76"/>
      <c r="R38" s="76"/>
      <c r="S38" s="67"/>
    </row>
    <row r="39" spans="1:19" x14ac:dyDescent="0.2">
      <c r="A39" s="10" t="s">
        <v>54</v>
      </c>
      <c r="B39" s="10" t="s">
        <v>55</v>
      </c>
      <c r="C39" s="12">
        <v>288.03027649421233</v>
      </c>
      <c r="D39" s="12">
        <v>274.23716026787281</v>
      </c>
      <c r="E39" s="13">
        <v>-13.793116226339521</v>
      </c>
      <c r="F39" s="63">
        <v>-4.7887730394956168E-2</v>
      </c>
      <c r="G39" s="15">
        <v>104228</v>
      </c>
      <c r="H39" s="16">
        <v>2763.4635270197296</v>
      </c>
      <c r="I39" s="66">
        <v>2631.1275306815137</v>
      </c>
      <c r="J39" s="17">
        <v>-132.33599633821586</v>
      </c>
      <c r="K39" s="63">
        <v>-4.7887730394956307E-2</v>
      </c>
      <c r="M39" s="76"/>
      <c r="N39" s="76"/>
      <c r="O39" s="76"/>
      <c r="P39" s="76"/>
      <c r="Q39" s="76"/>
      <c r="R39" s="76"/>
      <c r="S39" s="67"/>
    </row>
    <row r="40" spans="1:19" x14ac:dyDescent="0.2">
      <c r="A40" s="10" t="s">
        <v>56</v>
      </c>
      <c r="B40" s="10" t="s">
        <v>57</v>
      </c>
      <c r="C40" s="12">
        <v>208.32221864808631</v>
      </c>
      <c r="D40" s="12">
        <v>202.35596589589852</v>
      </c>
      <c r="E40" s="13">
        <v>-5.9662527521877848</v>
      </c>
      <c r="F40" s="63">
        <v>-2.8639541144031458E-2</v>
      </c>
      <c r="G40" s="15">
        <v>87724</v>
      </c>
      <c r="H40" s="16">
        <v>2374.7460062022515</v>
      </c>
      <c r="I40" s="66">
        <v>2306.7343702509979</v>
      </c>
      <c r="J40" s="17">
        <v>-68.011635951253538</v>
      </c>
      <c r="K40" s="63">
        <v>-2.8639541144031364E-2</v>
      </c>
      <c r="M40" s="76"/>
      <c r="N40" s="76"/>
      <c r="O40" s="76"/>
      <c r="P40" s="76"/>
      <c r="Q40" s="76"/>
      <c r="R40" s="76"/>
      <c r="S40" s="67"/>
    </row>
    <row r="41" spans="1:19" x14ac:dyDescent="0.2">
      <c r="A41" s="10" t="s">
        <v>58</v>
      </c>
      <c r="B41" s="10" t="s">
        <v>59</v>
      </c>
      <c r="C41" s="12">
        <v>359.59777482191674</v>
      </c>
      <c r="D41" s="12">
        <v>342.43821635132804</v>
      </c>
      <c r="E41" s="13">
        <v>-17.159558470588706</v>
      </c>
      <c r="F41" s="63">
        <v>-4.7718755988094247E-2</v>
      </c>
      <c r="G41" s="15">
        <v>136823</v>
      </c>
      <c r="H41" s="16">
        <v>2628.1968296406067</v>
      </c>
      <c r="I41" s="66">
        <v>2502.7825464383036</v>
      </c>
      <c r="J41" s="17">
        <v>-125.41428320230307</v>
      </c>
      <c r="K41" s="63">
        <v>-4.7718755988094268E-2</v>
      </c>
      <c r="M41" s="76"/>
      <c r="N41" s="76"/>
      <c r="O41" s="76"/>
      <c r="P41" s="76"/>
      <c r="Q41" s="76"/>
      <c r="R41" s="76"/>
      <c r="S41" s="67"/>
    </row>
    <row r="42" spans="1:19" x14ac:dyDescent="0.2">
      <c r="A42" s="10" t="s">
        <v>60</v>
      </c>
      <c r="B42" s="10" t="s">
        <v>61</v>
      </c>
      <c r="C42" s="12">
        <v>310.58515371484339</v>
      </c>
      <c r="D42" s="12">
        <v>294.30147819042224</v>
      </c>
      <c r="E42" s="13">
        <v>-16.283675524421142</v>
      </c>
      <c r="F42" s="63">
        <v>-5.2429020929221956E-2</v>
      </c>
      <c r="G42" s="15">
        <v>121615</v>
      </c>
      <c r="H42" s="16">
        <v>2553.839195122669</v>
      </c>
      <c r="I42" s="66">
        <v>2419.9439065117149</v>
      </c>
      <c r="J42" s="17">
        <v>-133.89528861095414</v>
      </c>
      <c r="K42" s="63">
        <v>-5.2429020929222102E-2</v>
      </c>
      <c r="M42" s="76"/>
      <c r="N42" s="76"/>
      <c r="O42" s="76"/>
      <c r="P42" s="76"/>
      <c r="Q42" s="76"/>
      <c r="R42" s="76"/>
      <c r="S42" s="67"/>
    </row>
    <row r="43" spans="1:19" x14ac:dyDescent="0.2">
      <c r="A43" s="10" t="s">
        <v>62</v>
      </c>
      <c r="B43" s="10" t="s">
        <v>63</v>
      </c>
      <c r="C43" s="12">
        <v>358.13219976078301</v>
      </c>
      <c r="D43" s="12">
        <v>337.7171686787371</v>
      </c>
      <c r="E43" s="13">
        <v>-20.415031082045914</v>
      </c>
      <c r="F43" s="63">
        <v>-5.7004176378673242E-2</v>
      </c>
      <c r="G43" s="15">
        <v>131745</v>
      </c>
      <c r="H43" s="16">
        <v>2718.3741300298529</v>
      </c>
      <c r="I43" s="66">
        <v>2563.415451658409</v>
      </c>
      <c r="J43" s="17">
        <v>-154.95867837144397</v>
      </c>
      <c r="K43" s="63">
        <v>-5.7004176378673166E-2</v>
      </c>
      <c r="M43" s="76"/>
      <c r="N43" s="76"/>
      <c r="O43" s="76"/>
      <c r="P43" s="76"/>
      <c r="Q43" s="76"/>
      <c r="R43" s="76"/>
      <c r="S43" s="67"/>
    </row>
    <row r="44" spans="1:19" x14ac:dyDescent="0.2">
      <c r="A44" s="10" t="s">
        <v>64</v>
      </c>
      <c r="B44" s="10" t="s">
        <v>65</v>
      </c>
      <c r="C44" s="12">
        <v>354.93292184814703</v>
      </c>
      <c r="D44" s="12">
        <v>338.00053899578512</v>
      </c>
      <c r="E44" s="13">
        <v>-16.932382852361911</v>
      </c>
      <c r="F44" s="63">
        <v>-4.7705867250055177E-2</v>
      </c>
      <c r="G44" s="15">
        <v>118647</v>
      </c>
      <c r="H44" s="16">
        <v>2991.5035512751865</v>
      </c>
      <c r="I44" s="66">
        <v>2848.7912799799833</v>
      </c>
      <c r="J44" s="17">
        <v>-142.71227129520321</v>
      </c>
      <c r="K44" s="63">
        <v>-4.7705867250055357E-2</v>
      </c>
      <c r="M44" s="76"/>
      <c r="N44" s="76"/>
      <c r="O44" s="76"/>
      <c r="P44" s="76"/>
      <c r="Q44" s="76"/>
      <c r="R44" s="76"/>
      <c r="S44" s="67"/>
    </row>
    <row r="45" spans="1:19" x14ac:dyDescent="0.2">
      <c r="A45" s="10" t="s">
        <v>66</v>
      </c>
      <c r="B45" s="10" t="s">
        <v>67</v>
      </c>
      <c r="C45" s="12">
        <v>237.89102632475783</v>
      </c>
      <c r="D45" s="12">
        <v>230.56950580443063</v>
      </c>
      <c r="E45" s="13">
        <v>-7.3215205203271978</v>
      </c>
      <c r="F45" s="63">
        <v>-3.0776783107119798E-2</v>
      </c>
      <c r="G45" s="15">
        <v>138014</v>
      </c>
      <c r="H45" s="16">
        <v>1723.6731514538949</v>
      </c>
      <c r="I45" s="66">
        <v>1670.6240367240325</v>
      </c>
      <c r="J45" s="17">
        <v>-53.049114729862367</v>
      </c>
      <c r="K45" s="63">
        <v>-3.0776783107119909E-2</v>
      </c>
      <c r="M45" s="76"/>
      <c r="N45" s="76"/>
      <c r="O45" s="76"/>
      <c r="P45" s="76"/>
      <c r="Q45" s="76"/>
      <c r="R45" s="76"/>
      <c r="S45" s="67"/>
    </row>
    <row r="46" spans="1:19" x14ac:dyDescent="0.2">
      <c r="A46" s="10" t="s">
        <v>68</v>
      </c>
      <c r="B46" s="10" t="s">
        <v>69</v>
      </c>
      <c r="C46" s="12">
        <v>277.58523279663405</v>
      </c>
      <c r="D46" s="12">
        <v>263.23947330845897</v>
      </c>
      <c r="E46" s="13">
        <v>-14.345759488175077</v>
      </c>
      <c r="F46" s="63">
        <v>-5.1680557152278851E-2</v>
      </c>
      <c r="G46" s="15">
        <v>123059</v>
      </c>
      <c r="H46" s="16">
        <v>2255.7085040235502</v>
      </c>
      <c r="I46" s="66">
        <v>2139.1322317624795</v>
      </c>
      <c r="J46" s="17">
        <v>-116.5762722610707</v>
      </c>
      <c r="K46" s="63">
        <v>-5.1680557152278934E-2</v>
      </c>
      <c r="M46" s="76"/>
      <c r="N46" s="76"/>
      <c r="O46" s="76"/>
      <c r="P46" s="76"/>
      <c r="Q46" s="76"/>
      <c r="R46" s="76"/>
      <c r="S46" s="67"/>
    </row>
    <row r="47" spans="1:19" x14ac:dyDescent="0.2">
      <c r="A47" s="10" t="s">
        <v>70</v>
      </c>
      <c r="B47" s="10" t="s">
        <v>71</v>
      </c>
      <c r="C47" s="12">
        <v>183.58583826609231</v>
      </c>
      <c r="D47" s="12">
        <v>174.42695556117206</v>
      </c>
      <c r="E47" s="13">
        <v>-9.158882704920245</v>
      </c>
      <c r="F47" s="63">
        <v>-4.9888830159356905E-2</v>
      </c>
      <c r="G47" s="15">
        <v>72689</v>
      </c>
      <c r="H47" s="16">
        <v>2525.6343912571683</v>
      </c>
      <c r="I47" s="66">
        <v>2399.6334460671087</v>
      </c>
      <c r="J47" s="17">
        <v>-126.00094519005961</v>
      </c>
      <c r="K47" s="63">
        <v>-4.9888830159356898E-2</v>
      </c>
      <c r="M47" s="76"/>
      <c r="N47" s="76"/>
      <c r="O47" s="76"/>
      <c r="P47" s="76"/>
      <c r="Q47" s="76"/>
      <c r="R47" s="76"/>
      <c r="S47" s="67"/>
    </row>
    <row r="48" spans="1:19" x14ac:dyDescent="0.2">
      <c r="A48" s="10" t="s">
        <v>72</v>
      </c>
      <c r="B48" s="10" t="s">
        <v>73</v>
      </c>
      <c r="C48" s="12">
        <v>300.44832138101873</v>
      </c>
      <c r="D48" s="12">
        <v>301.06472576494104</v>
      </c>
      <c r="E48" s="13">
        <v>0.61640438392231545</v>
      </c>
      <c r="F48" s="63">
        <v>2.0516153363380305E-3</v>
      </c>
      <c r="G48" s="15">
        <v>143557</v>
      </c>
      <c r="H48" s="16">
        <v>2092.885205047603</v>
      </c>
      <c r="I48" s="66">
        <v>2097.1790004314735</v>
      </c>
      <c r="J48" s="17">
        <v>4.2937953838704743</v>
      </c>
      <c r="K48" s="63">
        <v>2.051615336337958E-3</v>
      </c>
      <c r="M48" s="76"/>
      <c r="N48" s="76"/>
      <c r="O48" s="76"/>
      <c r="P48" s="76"/>
      <c r="Q48" s="76"/>
      <c r="R48" s="76"/>
      <c r="S48" s="67"/>
    </row>
    <row r="49" spans="1:19" x14ac:dyDescent="0.2">
      <c r="A49" s="10" t="s">
        <v>74</v>
      </c>
      <c r="B49" s="10" t="s">
        <v>75</v>
      </c>
      <c r="C49" s="12">
        <v>179.67680278721596</v>
      </c>
      <c r="D49" s="12">
        <v>178.71648465165879</v>
      </c>
      <c r="E49" s="13">
        <v>-0.96031813555717349</v>
      </c>
      <c r="F49" s="63">
        <v>-5.3446973713932328E-3</v>
      </c>
      <c r="G49" s="15">
        <v>96169</v>
      </c>
      <c r="H49" s="16">
        <v>1868.3442979256929</v>
      </c>
      <c r="I49" s="66">
        <v>1858.3585630677119</v>
      </c>
      <c r="J49" s="17">
        <v>-9.985734857981015</v>
      </c>
      <c r="K49" s="63">
        <v>-5.3446973713932484E-3</v>
      </c>
      <c r="M49" s="76"/>
      <c r="N49" s="76"/>
      <c r="O49" s="76"/>
      <c r="P49" s="76"/>
      <c r="Q49" s="76"/>
      <c r="R49" s="76"/>
      <c r="S49" s="67"/>
    </row>
    <row r="50" spans="1:19" x14ac:dyDescent="0.2">
      <c r="A50" s="10" t="s">
        <v>76</v>
      </c>
      <c r="B50" s="10" t="s">
        <v>77</v>
      </c>
      <c r="C50" s="12">
        <v>300.46820853778928</v>
      </c>
      <c r="D50" s="12">
        <v>287.18385396482813</v>
      </c>
      <c r="E50" s="13">
        <v>-13.284354572961149</v>
      </c>
      <c r="F50" s="63">
        <v>-4.421218017576193E-2</v>
      </c>
      <c r="G50" s="15">
        <v>114132</v>
      </c>
      <c r="H50" s="16">
        <v>2632.6377224423413</v>
      </c>
      <c r="I50" s="66">
        <v>2516.2430691202126</v>
      </c>
      <c r="J50" s="17">
        <v>-116.39465332212876</v>
      </c>
      <c r="K50" s="63">
        <v>-4.4212180175762096E-2</v>
      </c>
      <c r="M50" s="76"/>
      <c r="N50" s="76"/>
      <c r="O50" s="76"/>
      <c r="P50" s="76"/>
      <c r="Q50" s="76"/>
      <c r="R50" s="76"/>
      <c r="S50" s="67"/>
    </row>
    <row r="51" spans="1:19" x14ac:dyDescent="0.2">
      <c r="A51" s="10" t="s">
        <v>78</v>
      </c>
      <c r="B51" s="10" t="s">
        <v>79</v>
      </c>
      <c r="C51" s="12">
        <v>235.37320799828819</v>
      </c>
      <c r="D51" s="12">
        <v>238.19102115878505</v>
      </c>
      <c r="E51" s="13">
        <v>2.8178131604968542</v>
      </c>
      <c r="F51" s="63">
        <v>1.1971681842894146E-2</v>
      </c>
      <c r="G51" s="15">
        <v>137397</v>
      </c>
      <c r="H51" s="16">
        <v>1713.0884080313849</v>
      </c>
      <c r="I51" s="66">
        <v>1733.5969574210867</v>
      </c>
      <c r="J51" s="17">
        <v>20.508549389701784</v>
      </c>
      <c r="K51" s="63">
        <v>1.1971681842894155E-2</v>
      </c>
      <c r="M51" s="76"/>
      <c r="N51" s="76"/>
      <c r="O51" s="76"/>
      <c r="P51" s="76"/>
      <c r="Q51" s="76"/>
      <c r="R51" s="76"/>
      <c r="S51" s="67"/>
    </row>
    <row r="52" spans="1:19" x14ac:dyDescent="0.2">
      <c r="A52" s="10" t="s">
        <v>80</v>
      </c>
      <c r="B52" s="10" t="s">
        <v>81</v>
      </c>
      <c r="C52" s="12">
        <v>321.99925478902401</v>
      </c>
      <c r="D52" s="12">
        <v>316.64147640006559</v>
      </c>
      <c r="E52" s="13">
        <v>-5.3577783889584225</v>
      </c>
      <c r="F52" s="63">
        <v>-1.663910182794949E-2</v>
      </c>
      <c r="G52" s="15">
        <v>150010</v>
      </c>
      <c r="H52" s="16">
        <v>2146.5185973536695</v>
      </c>
      <c r="I52" s="66">
        <v>2110.8024558367147</v>
      </c>
      <c r="J52" s="17">
        <v>-35.716141516954849</v>
      </c>
      <c r="K52" s="63">
        <v>-1.663910182794941E-2</v>
      </c>
      <c r="M52" s="76"/>
      <c r="N52" s="76"/>
      <c r="O52" s="76"/>
      <c r="P52" s="76"/>
      <c r="Q52" s="76"/>
      <c r="R52" s="76"/>
      <c r="S52" s="67"/>
    </row>
    <row r="53" spans="1:19" x14ac:dyDescent="0.2">
      <c r="A53" s="10" t="s">
        <v>82</v>
      </c>
      <c r="B53" s="10" t="s">
        <v>83</v>
      </c>
      <c r="C53" s="12">
        <v>306.10452634989235</v>
      </c>
      <c r="D53" s="12">
        <v>299.08968827873503</v>
      </c>
      <c r="E53" s="13">
        <v>-7.0148380711573282</v>
      </c>
      <c r="F53" s="63">
        <v>-2.29164793961231E-2</v>
      </c>
      <c r="G53" s="15">
        <v>131765</v>
      </c>
      <c r="H53" s="16">
        <v>2323.1095233931037</v>
      </c>
      <c r="I53" s="66">
        <v>2269.8720318653286</v>
      </c>
      <c r="J53" s="17">
        <v>-53.237491527775092</v>
      </c>
      <c r="K53" s="63">
        <v>-2.2916479396122961E-2</v>
      </c>
      <c r="M53" s="76"/>
      <c r="N53" s="76"/>
      <c r="O53" s="76"/>
      <c r="P53" s="76"/>
      <c r="Q53" s="76"/>
      <c r="R53" s="76"/>
      <c r="S53" s="67"/>
    </row>
    <row r="54" spans="1:19" x14ac:dyDescent="0.2">
      <c r="A54" s="10" t="s">
        <v>84</v>
      </c>
      <c r="B54" s="10" t="s">
        <v>85</v>
      </c>
      <c r="C54" s="12">
        <v>278.88428332445852</v>
      </c>
      <c r="D54" s="12">
        <v>267.74128010520508</v>
      </c>
      <c r="E54" s="13">
        <v>-11.143003219253444</v>
      </c>
      <c r="F54" s="63">
        <v>-3.9955651449492022E-2</v>
      </c>
      <c r="G54" s="15">
        <v>122903</v>
      </c>
      <c r="H54" s="16">
        <v>2269.1413824272681</v>
      </c>
      <c r="I54" s="66">
        <v>2178.4763602613857</v>
      </c>
      <c r="J54" s="17">
        <v>-90.665022165882419</v>
      </c>
      <c r="K54" s="63">
        <v>-3.9955651449492029E-2</v>
      </c>
      <c r="M54" s="76"/>
      <c r="N54" s="76"/>
      <c r="O54" s="76"/>
      <c r="P54" s="76"/>
      <c r="Q54" s="76"/>
      <c r="R54" s="76"/>
      <c r="S54" s="67"/>
    </row>
    <row r="55" spans="1:19" x14ac:dyDescent="0.2">
      <c r="A55" s="10" t="s">
        <v>86</v>
      </c>
      <c r="B55" s="10" t="s">
        <v>87</v>
      </c>
      <c r="C55" s="12">
        <v>279.73062077470422</v>
      </c>
      <c r="D55" s="12">
        <v>265.19709944017796</v>
      </c>
      <c r="E55" s="13">
        <v>-14.533521334526256</v>
      </c>
      <c r="F55" s="63">
        <v>-5.1955418017077197E-2</v>
      </c>
      <c r="G55" s="15">
        <v>106177</v>
      </c>
      <c r="H55" s="16">
        <v>2634.5688875623177</v>
      </c>
      <c r="I55" s="66">
        <v>2497.6887597142318</v>
      </c>
      <c r="J55" s="17">
        <v>-136.88012784808598</v>
      </c>
      <c r="K55" s="63">
        <v>-5.1955418017077086E-2</v>
      </c>
      <c r="M55" s="76"/>
      <c r="N55" s="76"/>
      <c r="O55" s="76"/>
      <c r="P55" s="76"/>
      <c r="Q55" s="76"/>
      <c r="R55" s="76"/>
      <c r="S55" s="67"/>
    </row>
    <row r="56" spans="1:19" x14ac:dyDescent="0.2">
      <c r="A56" s="10" t="s">
        <v>88</v>
      </c>
      <c r="B56" s="10" t="s">
        <v>89</v>
      </c>
      <c r="C56" s="12">
        <v>196.94630200550631</v>
      </c>
      <c r="D56" s="12">
        <v>193.9023650032006</v>
      </c>
      <c r="E56" s="13">
        <v>-3.0439370023057108</v>
      </c>
      <c r="F56" s="63">
        <v>-1.5455669750126138E-2</v>
      </c>
      <c r="G56" s="15">
        <v>88139</v>
      </c>
      <c r="H56" s="16">
        <v>2234.4966700950354</v>
      </c>
      <c r="I56" s="66">
        <v>2199.9610275042901</v>
      </c>
      <c r="J56" s="17">
        <v>-34.535642590745283</v>
      </c>
      <c r="K56" s="63">
        <v>-1.5455669750126076E-2</v>
      </c>
      <c r="M56" s="76"/>
      <c r="N56" s="76"/>
      <c r="O56" s="76"/>
      <c r="P56" s="76"/>
      <c r="Q56" s="76"/>
      <c r="R56" s="76"/>
      <c r="S56" s="67"/>
    </row>
    <row r="57" spans="1:19" x14ac:dyDescent="0.2">
      <c r="A57" s="10" t="s">
        <v>90</v>
      </c>
      <c r="B57" s="10" t="s">
        <v>91</v>
      </c>
      <c r="C57" s="12">
        <v>191.39838141516123</v>
      </c>
      <c r="D57" s="12">
        <v>192.73486647586276</v>
      </c>
      <c r="E57" s="13">
        <v>1.3364850607015342</v>
      </c>
      <c r="F57" s="63">
        <v>6.9827396178579557E-3</v>
      </c>
      <c r="G57" s="15">
        <v>101995</v>
      </c>
      <c r="H57" s="16">
        <v>1876.5467073401758</v>
      </c>
      <c r="I57" s="66">
        <v>1889.6501443782809</v>
      </c>
      <c r="J57" s="17">
        <v>13.103437038105085</v>
      </c>
      <c r="K57" s="63">
        <v>6.9827396178579245E-3</v>
      </c>
      <c r="M57" s="76"/>
      <c r="N57" s="76"/>
      <c r="O57" s="76"/>
      <c r="P57" s="76"/>
      <c r="Q57" s="76"/>
      <c r="R57" s="76"/>
      <c r="S57" s="67"/>
    </row>
    <row r="58" spans="1:19" x14ac:dyDescent="0.2">
      <c r="A58" s="10" t="s">
        <v>92</v>
      </c>
      <c r="B58" s="10" t="s">
        <v>93</v>
      </c>
      <c r="C58" s="12">
        <v>229.48804864870138</v>
      </c>
      <c r="D58" s="12">
        <v>227.19046568308144</v>
      </c>
      <c r="E58" s="13">
        <v>-2.297582965619938</v>
      </c>
      <c r="F58" s="63">
        <v>-1.001177612145311E-2</v>
      </c>
      <c r="G58" s="15">
        <v>108333</v>
      </c>
      <c r="H58" s="16">
        <v>2118.3577363195091</v>
      </c>
      <c r="I58" s="66">
        <v>2097.1492129183302</v>
      </c>
      <c r="J58" s="17">
        <v>-21.208523401178809</v>
      </c>
      <c r="K58" s="63">
        <v>-1.0011776121452961E-2</v>
      </c>
      <c r="M58" s="76"/>
      <c r="N58" s="76"/>
      <c r="O58" s="76"/>
      <c r="P58" s="76"/>
      <c r="Q58" s="76"/>
      <c r="R58" s="76"/>
      <c r="S58" s="67"/>
    </row>
    <row r="59" spans="1:19" x14ac:dyDescent="0.2">
      <c r="A59" s="10" t="s">
        <v>94</v>
      </c>
      <c r="B59" s="10" t="s">
        <v>95</v>
      </c>
      <c r="C59" s="12">
        <v>211.8380415887367</v>
      </c>
      <c r="D59" s="12">
        <v>208.10692227399514</v>
      </c>
      <c r="E59" s="13">
        <v>-3.7311193147415622</v>
      </c>
      <c r="F59" s="63">
        <v>-1.7613075001822256E-2</v>
      </c>
      <c r="G59" s="15">
        <v>98724</v>
      </c>
      <c r="H59" s="16">
        <v>2145.7603175391669</v>
      </c>
      <c r="I59" s="66">
        <v>2107.9668801304151</v>
      </c>
      <c r="J59" s="17">
        <v>-37.793437408751743</v>
      </c>
      <c r="K59" s="63">
        <v>-1.7613075001822468E-2</v>
      </c>
      <c r="M59" s="76"/>
      <c r="N59" s="76"/>
      <c r="O59" s="76"/>
      <c r="P59" s="76"/>
      <c r="Q59" s="76"/>
      <c r="R59" s="76"/>
      <c r="S59" s="67"/>
    </row>
    <row r="60" spans="1:19" x14ac:dyDescent="0.2">
      <c r="A60" s="10" t="s">
        <v>96</v>
      </c>
      <c r="B60" s="10" t="s">
        <v>97</v>
      </c>
      <c r="C60" s="12">
        <v>143.87647200361394</v>
      </c>
      <c r="D60" s="12">
        <v>145.80422635027895</v>
      </c>
      <c r="E60" s="13">
        <v>1.9277543466650116</v>
      </c>
      <c r="F60" s="63">
        <v>1.3398676794191823E-2</v>
      </c>
      <c r="G60" s="15">
        <v>65522</v>
      </c>
      <c r="H60" s="16">
        <v>2195.8498214891783</v>
      </c>
      <c r="I60" s="66">
        <v>2225.2713035358956</v>
      </c>
      <c r="J60" s="17">
        <v>29.421482046717301</v>
      </c>
      <c r="K60" s="63">
        <v>1.3398676794191818E-2</v>
      </c>
      <c r="M60" s="76"/>
      <c r="N60" s="76"/>
      <c r="O60" s="76"/>
      <c r="P60" s="76"/>
      <c r="Q60" s="76"/>
      <c r="R60" s="76"/>
      <c r="S60" s="67"/>
    </row>
    <row r="61" spans="1:19" x14ac:dyDescent="0.2">
      <c r="A61" s="10" t="s">
        <v>98</v>
      </c>
      <c r="B61" s="10" t="s">
        <v>99</v>
      </c>
      <c r="C61" s="12">
        <v>168.88791900269786</v>
      </c>
      <c r="D61" s="12">
        <v>166.94645936831625</v>
      </c>
      <c r="E61" s="13">
        <v>-1.9414596343816015</v>
      </c>
      <c r="F61" s="63">
        <v>-1.1495550693300853E-2</v>
      </c>
      <c r="G61" s="15">
        <v>82589</v>
      </c>
      <c r="H61" s="16">
        <v>2044.9202557567937</v>
      </c>
      <c r="I61" s="66">
        <v>2021.4127712929842</v>
      </c>
      <c r="J61" s="17">
        <v>-23.507484463809533</v>
      </c>
      <c r="K61" s="63">
        <v>-1.1495550693300641E-2</v>
      </c>
      <c r="M61" s="76"/>
      <c r="N61" s="76"/>
      <c r="O61" s="76"/>
      <c r="P61" s="76"/>
      <c r="Q61" s="76"/>
      <c r="R61" s="76"/>
      <c r="S61" s="67"/>
    </row>
    <row r="62" spans="1:19" x14ac:dyDescent="0.2">
      <c r="A62" s="10" t="s">
        <v>100</v>
      </c>
      <c r="B62" s="10" t="s">
        <v>101</v>
      </c>
      <c r="C62" s="12">
        <v>329.03448792638113</v>
      </c>
      <c r="D62" s="12">
        <v>312.53698332062714</v>
      </c>
      <c r="E62" s="13">
        <v>-16.497504605753988</v>
      </c>
      <c r="F62" s="63">
        <v>-5.0139134987713434E-2</v>
      </c>
      <c r="G62" s="15">
        <v>109344</v>
      </c>
      <c r="H62" s="16">
        <v>3009.1682024288589</v>
      </c>
      <c r="I62" s="66">
        <v>2858.291111726543</v>
      </c>
      <c r="J62" s="17">
        <v>-150.87709070231585</v>
      </c>
      <c r="K62" s="63">
        <v>-5.0139134987713538E-2</v>
      </c>
      <c r="M62" s="76"/>
      <c r="N62" s="76"/>
      <c r="O62" s="76"/>
      <c r="P62" s="76"/>
      <c r="Q62" s="76"/>
      <c r="R62" s="76"/>
      <c r="S62" s="67"/>
    </row>
    <row r="63" spans="1:19" x14ac:dyDescent="0.2">
      <c r="A63" s="10" t="s">
        <v>102</v>
      </c>
      <c r="B63" s="10" t="s">
        <v>103</v>
      </c>
      <c r="C63" s="12">
        <v>220.16428793362704</v>
      </c>
      <c r="D63" s="12">
        <v>215.04697610429918</v>
      </c>
      <c r="E63" s="13">
        <v>-5.1173118293278606</v>
      </c>
      <c r="F63" s="63">
        <v>-2.3243151182041736E-2</v>
      </c>
      <c r="G63" s="15">
        <v>102025</v>
      </c>
      <c r="H63" s="16">
        <v>2157.9445031475329</v>
      </c>
      <c r="I63" s="66">
        <v>2107.7870728184189</v>
      </c>
      <c r="J63" s="17">
        <v>-50.15743032911405</v>
      </c>
      <c r="K63" s="63">
        <v>-2.3243151182041736E-2</v>
      </c>
      <c r="M63" s="76"/>
      <c r="N63" s="76"/>
      <c r="O63" s="76"/>
      <c r="P63" s="76"/>
      <c r="Q63" s="76"/>
      <c r="R63" s="76"/>
      <c r="S63" s="67"/>
    </row>
    <row r="64" spans="1:19" x14ac:dyDescent="0.2">
      <c r="A64" s="10" t="s">
        <v>104</v>
      </c>
      <c r="B64" s="10" t="s">
        <v>105</v>
      </c>
      <c r="C64" s="12">
        <v>174.38247370934286</v>
      </c>
      <c r="D64" s="12">
        <v>177.44538087453927</v>
      </c>
      <c r="E64" s="13">
        <v>3.0629071651964068</v>
      </c>
      <c r="F64" s="63">
        <v>1.7564306206033053E-2</v>
      </c>
      <c r="G64" s="15">
        <v>82904</v>
      </c>
      <c r="H64" s="16">
        <v>2103.4265380360762</v>
      </c>
      <c r="I64" s="66">
        <v>2140.3717658320379</v>
      </c>
      <c r="J64" s="17">
        <v>36.945227795961728</v>
      </c>
      <c r="K64" s="63">
        <v>1.7564306206033078E-2</v>
      </c>
      <c r="M64" s="76"/>
      <c r="N64" s="76"/>
      <c r="O64" s="76"/>
      <c r="P64" s="76"/>
      <c r="Q64" s="76"/>
      <c r="R64" s="76"/>
      <c r="S64" s="67"/>
    </row>
    <row r="65" spans="1:19" x14ac:dyDescent="0.2">
      <c r="A65" s="10" t="s">
        <v>106</v>
      </c>
      <c r="B65" s="10" t="s">
        <v>107</v>
      </c>
      <c r="C65" s="12">
        <v>170.95384595677527</v>
      </c>
      <c r="D65" s="12">
        <v>169.94912474886974</v>
      </c>
      <c r="E65" s="13">
        <v>-1.0047212079055328</v>
      </c>
      <c r="F65" s="63">
        <v>-5.8771489011108348E-3</v>
      </c>
      <c r="G65" s="15">
        <v>81133</v>
      </c>
      <c r="H65" s="16">
        <v>2107.0815322590715</v>
      </c>
      <c r="I65" s="66">
        <v>2094.6979003472043</v>
      </c>
      <c r="J65" s="17">
        <v>-12.383631911867269</v>
      </c>
      <c r="K65" s="63">
        <v>-5.8771489011108027E-3</v>
      </c>
      <c r="M65" s="76"/>
      <c r="N65" s="76"/>
      <c r="O65" s="76"/>
      <c r="P65" s="76"/>
      <c r="Q65" s="76"/>
      <c r="R65" s="76"/>
      <c r="S65" s="67"/>
    </row>
    <row r="66" spans="1:19" x14ac:dyDescent="0.2">
      <c r="A66" s="10" t="s">
        <v>108</v>
      </c>
      <c r="B66" s="10" t="s">
        <v>109</v>
      </c>
      <c r="C66" s="12">
        <v>243.89208935798689</v>
      </c>
      <c r="D66" s="12">
        <v>234.05352153675457</v>
      </c>
      <c r="E66" s="13">
        <v>-9.8385678212323171</v>
      </c>
      <c r="F66" s="63">
        <v>-4.0339839832981145E-2</v>
      </c>
      <c r="G66" s="15">
        <v>100722</v>
      </c>
      <c r="H66" s="16">
        <v>2421.4381104226177</v>
      </c>
      <c r="I66" s="66">
        <v>2323.757684882693</v>
      </c>
      <c r="J66" s="17">
        <v>-97.680425539924727</v>
      </c>
      <c r="K66" s="63">
        <v>-4.0339839832981068E-2</v>
      </c>
      <c r="M66" s="76"/>
      <c r="N66" s="76"/>
      <c r="O66" s="76"/>
      <c r="P66" s="76"/>
      <c r="Q66" s="76"/>
      <c r="R66" s="76"/>
      <c r="S66" s="67"/>
    </row>
    <row r="67" spans="1:19" x14ac:dyDescent="0.2">
      <c r="A67" s="10" t="s">
        <v>110</v>
      </c>
      <c r="B67" s="10" t="s">
        <v>111</v>
      </c>
      <c r="C67" s="12">
        <v>260.11780582252385</v>
      </c>
      <c r="D67" s="12">
        <v>251.08546364155367</v>
      </c>
      <c r="E67" s="13">
        <v>-9.0323421809701756</v>
      </c>
      <c r="F67" s="63">
        <v>-3.4724044178401477E-2</v>
      </c>
      <c r="G67" s="15">
        <v>123054</v>
      </c>
      <c r="H67" s="16">
        <v>2113.850877033854</v>
      </c>
      <c r="I67" s="66">
        <v>2040.4494257931774</v>
      </c>
      <c r="J67" s="17">
        <v>-73.401451240676579</v>
      </c>
      <c r="K67" s="63">
        <v>-3.4724044178401629E-2</v>
      </c>
      <c r="M67" s="76"/>
      <c r="N67" s="76"/>
      <c r="O67" s="76"/>
      <c r="P67" s="76"/>
      <c r="Q67" s="76"/>
      <c r="R67" s="76"/>
      <c r="S67" s="67"/>
    </row>
    <row r="68" spans="1:19" x14ac:dyDescent="0.2">
      <c r="A68" s="10" t="s">
        <v>112</v>
      </c>
      <c r="B68" s="10" t="s">
        <v>113</v>
      </c>
      <c r="C68" s="12">
        <v>158.800601807677</v>
      </c>
      <c r="D68" s="12">
        <v>155.32598292450058</v>
      </c>
      <c r="E68" s="13">
        <v>-3.4746188831764186</v>
      </c>
      <c r="F68" s="63">
        <v>-2.1880388635960715E-2</v>
      </c>
      <c r="G68" s="15">
        <v>82192</v>
      </c>
      <c r="H68" s="16">
        <v>1932.0688364765062</v>
      </c>
      <c r="I68" s="66">
        <v>1889.7944194629717</v>
      </c>
      <c r="J68" s="17">
        <v>-42.274417013534503</v>
      </c>
      <c r="K68" s="63">
        <v>-2.1880388635960774E-2</v>
      </c>
      <c r="M68" s="76"/>
      <c r="N68" s="76"/>
      <c r="O68" s="76"/>
      <c r="P68" s="76"/>
      <c r="Q68" s="76"/>
      <c r="R68" s="76"/>
      <c r="S68" s="67"/>
    </row>
    <row r="69" spans="1:19" x14ac:dyDescent="0.2">
      <c r="A69" s="10" t="s">
        <v>114</v>
      </c>
      <c r="B69" s="10" t="s">
        <v>115</v>
      </c>
      <c r="C69" s="12">
        <v>552.4190203891294</v>
      </c>
      <c r="D69" s="12">
        <v>525.61258573668954</v>
      </c>
      <c r="E69" s="13">
        <v>-26.806434652439862</v>
      </c>
      <c r="F69" s="63">
        <v>-4.8525546121777535E-2</v>
      </c>
      <c r="G69" s="15">
        <v>221965</v>
      </c>
      <c r="H69" s="16">
        <v>2488.7663387882294</v>
      </c>
      <c r="I69" s="66">
        <v>2367.9975930290339</v>
      </c>
      <c r="J69" s="17">
        <v>-120.76874575919555</v>
      </c>
      <c r="K69" s="63">
        <v>-4.8525546121777501E-2</v>
      </c>
      <c r="M69" s="76"/>
      <c r="N69" s="76"/>
      <c r="O69" s="76"/>
      <c r="P69" s="76"/>
      <c r="Q69" s="76"/>
      <c r="R69" s="76"/>
      <c r="S69" s="67"/>
    </row>
    <row r="70" spans="1:19" x14ac:dyDescent="0.2">
      <c r="A70" s="10" t="s">
        <v>116</v>
      </c>
      <c r="B70" s="10" t="s">
        <v>117</v>
      </c>
      <c r="C70" s="12">
        <v>229.44701091161144</v>
      </c>
      <c r="D70" s="12">
        <v>219.4997812833509</v>
      </c>
      <c r="E70" s="13">
        <v>-9.9472296282605441</v>
      </c>
      <c r="F70" s="63">
        <v>-4.3353058245297685E-2</v>
      </c>
      <c r="G70" s="15">
        <v>94767</v>
      </c>
      <c r="H70" s="16">
        <v>2421.1699316387712</v>
      </c>
      <c r="I70" s="66">
        <v>2316.2048105706722</v>
      </c>
      <c r="J70" s="17">
        <v>-104.96512106809905</v>
      </c>
      <c r="K70" s="63">
        <v>-4.3353058245297678E-2</v>
      </c>
      <c r="M70" s="76"/>
      <c r="N70" s="76"/>
      <c r="O70" s="76"/>
      <c r="P70" s="76"/>
      <c r="Q70" s="76"/>
      <c r="R70" s="76"/>
      <c r="S70" s="67"/>
    </row>
    <row r="71" spans="1:19" x14ac:dyDescent="0.2">
      <c r="A71" s="10" t="s">
        <v>118</v>
      </c>
      <c r="B71" s="10" t="s">
        <v>119</v>
      </c>
      <c r="C71" s="12">
        <v>218.71397748267268</v>
      </c>
      <c r="D71" s="12">
        <v>209.53618629555899</v>
      </c>
      <c r="E71" s="13">
        <v>-9.1777911871136837</v>
      </c>
      <c r="F71" s="63">
        <v>-4.1962527007862502E-2</v>
      </c>
      <c r="G71" s="15">
        <v>91938</v>
      </c>
      <c r="H71" s="16">
        <v>2378.9290335081541</v>
      </c>
      <c r="I71" s="66">
        <v>2279.1031596897797</v>
      </c>
      <c r="J71" s="17">
        <v>-99.825873818374475</v>
      </c>
      <c r="K71" s="63">
        <v>-4.1962527007862634E-2</v>
      </c>
      <c r="M71" s="76"/>
      <c r="N71" s="76"/>
      <c r="O71" s="76"/>
      <c r="P71" s="76"/>
      <c r="Q71" s="76"/>
      <c r="R71" s="76"/>
      <c r="S71" s="67"/>
    </row>
    <row r="72" spans="1:19" x14ac:dyDescent="0.2">
      <c r="A72" s="10" t="s">
        <v>120</v>
      </c>
      <c r="B72" s="10" t="s">
        <v>121</v>
      </c>
      <c r="C72" s="12">
        <v>261.12989616891485</v>
      </c>
      <c r="D72" s="12">
        <v>251.56603992406275</v>
      </c>
      <c r="E72" s="13">
        <v>-9.5638562448521043</v>
      </c>
      <c r="F72" s="63">
        <v>-3.6624899657853094E-2</v>
      </c>
      <c r="G72" s="15">
        <v>111778</v>
      </c>
      <c r="H72" s="16">
        <v>2336.14750817616</v>
      </c>
      <c r="I72" s="66">
        <v>2250.5863401032652</v>
      </c>
      <c r="J72" s="17">
        <v>-85.561168072894816</v>
      </c>
      <c r="K72" s="63">
        <v>-3.6624899657852844E-2</v>
      </c>
      <c r="M72" s="76"/>
      <c r="N72" s="76"/>
      <c r="O72" s="76"/>
      <c r="P72" s="76"/>
      <c r="Q72" s="76"/>
      <c r="R72" s="76"/>
      <c r="S72" s="67"/>
    </row>
    <row r="73" spans="1:19" x14ac:dyDescent="0.2">
      <c r="A73" s="10" t="s">
        <v>122</v>
      </c>
      <c r="B73" s="10" t="s">
        <v>123</v>
      </c>
      <c r="C73" s="12">
        <v>248.33645197106569</v>
      </c>
      <c r="D73" s="12">
        <v>245.9470014600345</v>
      </c>
      <c r="E73" s="13">
        <v>-2.3894505110311854</v>
      </c>
      <c r="F73" s="63">
        <v>-9.62182753303404E-3</v>
      </c>
      <c r="G73" s="15">
        <v>126756</v>
      </c>
      <c r="H73" s="16">
        <v>1959.1692067520723</v>
      </c>
      <c r="I73" s="66">
        <v>1940.3184185366729</v>
      </c>
      <c r="J73" s="17">
        <v>-18.850788215399461</v>
      </c>
      <c r="K73" s="63">
        <v>-9.6218275330339949E-3</v>
      </c>
      <c r="M73" s="76"/>
      <c r="N73" s="76"/>
      <c r="O73" s="76"/>
      <c r="P73" s="76"/>
      <c r="Q73" s="76"/>
      <c r="R73" s="76"/>
      <c r="S73" s="67"/>
    </row>
    <row r="74" spans="1:19" x14ac:dyDescent="0.2">
      <c r="A74" s="10" t="s">
        <v>124</v>
      </c>
      <c r="B74" s="10" t="s">
        <v>125</v>
      </c>
      <c r="C74" s="12">
        <v>207.19000695978377</v>
      </c>
      <c r="D74" s="12">
        <v>199.67521041378029</v>
      </c>
      <c r="E74" s="13">
        <v>-7.5147965460034811</v>
      </c>
      <c r="F74" s="63">
        <v>-3.6270072366289978E-2</v>
      </c>
      <c r="G74" s="15">
        <v>100504</v>
      </c>
      <c r="H74" s="16">
        <v>2061.5100589009767</v>
      </c>
      <c r="I74" s="66">
        <v>1986.7389398808039</v>
      </c>
      <c r="J74" s="17">
        <v>-74.771119020172819</v>
      </c>
      <c r="K74" s="63">
        <v>-3.6270072366289825E-2</v>
      </c>
      <c r="M74" s="76"/>
      <c r="N74" s="76"/>
      <c r="O74" s="76"/>
      <c r="P74" s="76"/>
      <c r="Q74" s="76"/>
      <c r="R74" s="76"/>
      <c r="S74" s="67"/>
    </row>
    <row r="75" spans="1:19" x14ac:dyDescent="0.2">
      <c r="A75" s="10" t="s">
        <v>126</v>
      </c>
      <c r="B75" s="10" t="s">
        <v>127</v>
      </c>
      <c r="C75" s="12">
        <v>175.86881468515961</v>
      </c>
      <c r="D75" s="12">
        <v>174.89648688349791</v>
      </c>
      <c r="E75" s="13">
        <v>-0.97232780166169164</v>
      </c>
      <c r="F75" s="63">
        <v>-5.5287107234011507E-3</v>
      </c>
      <c r="G75" s="15">
        <v>97221</v>
      </c>
      <c r="H75" s="16">
        <v>1808.9591208191607</v>
      </c>
      <c r="I75" s="66">
        <v>1798.9579091296932</v>
      </c>
      <c r="J75" s="17">
        <v>-10.001211689467482</v>
      </c>
      <c r="K75" s="63">
        <v>-5.5287107234012998E-3</v>
      </c>
      <c r="M75" s="76"/>
      <c r="N75" s="76"/>
      <c r="O75" s="76"/>
      <c r="P75" s="76"/>
      <c r="Q75" s="76"/>
      <c r="R75" s="76"/>
      <c r="S75" s="67"/>
    </row>
    <row r="76" spans="1:19" x14ac:dyDescent="0.2">
      <c r="A76" s="10" t="s">
        <v>128</v>
      </c>
      <c r="B76" s="10" t="s">
        <v>129</v>
      </c>
      <c r="C76" s="12">
        <v>283.70550826894868</v>
      </c>
      <c r="D76" s="12">
        <v>277.13997582283781</v>
      </c>
      <c r="E76" s="13">
        <v>-6.5655324461108648</v>
      </c>
      <c r="F76" s="63">
        <v>-2.3142068993199934E-2</v>
      </c>
      <c r="G76" s="15">
        <v>141373</v>
      </c>
      <c r="H76" s="16">
        <v>2006.7870687397781</v>
      </c>
      <c r="I76" s="66">
        <v>1960.3458639403407</v>
      </c>
      <c r="J76" s="17">
        <v>-46.441204799437401</v>
      </c>
      <c r="K76" s="63">
        <v>-2.3142068993199934E-2</v>
      </c>
      <c r="M76" s="76"/>
      <c r="N76" s="76"/>
      <c r="O76" s="76"/>
      <c r="P76" s="76"/>
      <c r="Q76" s="76"/>
      <c r="R76" s="76"/>
      <c r="S76" s="67"/>
    </row>
    <row r="77" spans="1:19" x14ac:dyDescent="0.2">
      <c r="A77" s="10" t="s">
        <v>130</v>
      </c>
      <c r="B77" s="10" t="s">
        <v>131</v>
      </c>
      <c r="C77" s="12">
        <v>104.75239449743414</v>
      </c>
      <c r="D77" s="12">
        <v>99.797084367485439</v>
      </c>
      <c r="E77" s="13">
        <v>-4.9553101299486997</v>
      </c>
      <c r="F77" s="63">
        <v>-4.7304981940723821E-2</v>
      </c>
      <c r="G77" s="15">
        <v>1191548</v>
      </c>
      <c r="H77" s="16">
        <v>87.912861670225737</v>
      </c>
      <c r="I77" s="66">
        <v>83.754145336558366</v>
      </c>
      <c r="J77" s="17">
        <v>-4.1587163336673711</v>
      </c>
      <c r="K77" s="63">
        <v>-4.7304981940723724E-2</v>
      </c>
      <c r="M77" s="76"/>
      <c r="N77" s="76"/>
      <c r="O77" s="76"/>
      <c r="P77" s="76"/>
      <c r="Q77" s="76"/>
      <c r="R77" s="76"/>
      <c r="S77" s="67"/>
    </row>
    <row r="78" spans="1:19" x14ac:dyDescent="0.2">
      <c r="A78" s="10" t="s">
        <v>132</v>
      </c>
      <c r="B78" s="10" t="s">
        <v>133</v>
      </c>
      <c r="C78" s="12">
        <v>190.99719324634606</v>
      </c>
      <c r="D78" s="12">
        <v>179.97125791384391</v>
      </c>
      <c r="E78" s="13">
        <v>-11.025935332502144</v>
      </c>
      <c r="F78" s="63">
        <v>-5.7728258437185591E-2</v>
      </c>
      <c r="G78" s="15">
        <v>65429</v>
      </c>
      <c r="H78" s="16">
        <v>2919.1519547348435</v>
      </c>
      <c r="I78" s="66">
        <v>2750.6343962744945</v>
      </c>
      <c r="J78" s="17">
        <v>-168.51755846034894</v>
      </c>
      <c r="K78" s="63">
        <v>-5.772825843718573E-2</v>
      </c>
      <c r="M78" s="76"/>
      <c r="N78" s="76"/>
      <c r="O78" s="76"/>
      <c r="P78" s="76"/>
      <c r="Q78" s="76"/>
      <c r="R78" s="76"/>
      <c r="S78" s="67"/>
    </row>
    <row r="79" spans="1:19" x14ac:dyDescent="0.2">
      <c r="A79" s="10" t="s">
        <v>134</v>
      </c>
      <c r="B79" s="10" t="s">
        <v>135</v>
      </c>
      <c r="C79" s="12">
        <v>553.65124685592548</v>
      </c>
      <c r="D79" s="12">
        <v>522.32559892819074</v>
      </c>
      <c r="E79" s="13">
        <v>-31.325647927734735</v>
      </c>
      <c r="F79" s="63">
        <v>-5.6580109058955101E-2</v>
      </c>
      <c r="G79" s="15">
        <v>217838</v>
      </c>
      <c r="H79" s="16">
        <v>2541.5733106984339</v>
      </c>
      <c r="I79" s="66">
        <v>2397.7708155977871</v>
      </c>
      <c r="J79" s="17">
        <v>-143.80249510064687</v>
      </c>
      <c r="K79" s="63">
        <v>-5.658010905895506E-2</v>
      </c>
      <c r="M79" s="76"/>
      <c r="N79" s="76"/>
      <c r="O79" s="76"/>
      <c r="P79" s="76"/>
      <c r="Q79" s="76"/>
      <c r="R79" s="76"/>
      <c r="S79" s="67"/>
    </row>
    <row r="80" spans="1:19" x14ac:dyDescent="0.2">
      <c r="A80" s="10" t="s">
        <v>136</v>
      </c>
      <c r="B80" s="10" t="s">
        <v>137</v>
      </c>
      <c r="C80" s="12">
        <v>267.27764872053382</v>
      </c>
      <c r="D80" s="12">
        <v>260.14522435853144</v>
      </c>
      <c r="E80" s="13">
        <v>-7.1324243620023822</v>
      </c>
      <c r="F80" s="63">
        <v>-2.6685450115808459E-2</v>
      </c>
      <c r="G80" s="15">
        <v>125894</v>
      </c>
      <c r="H80" s="16">
        <v>2123.0372275130967</v>
      </c>
      <c r="I80" s="66">
        <v>2066.3830234842922</v>
      </c>
      <c r="J80" s="17">
        <v>-56.654204028804543</v>
      </c>
      <c r="K80" s="63">
        <v>-2.6685450115808227E-2</v>
      </c>
      <c r="M80" s="76"/>
      <c r="N80" s="76"/>
      <c r="O80" s="76"/>
      <c r="P80" s="76"/>
      <c r="Q80" s="76"/>
      <c r="R80" s="76"/>
      <c r="S80" s="67"/>
    </row>
    <row r="81" spans="1:19" x14ac:dyDescent="0.2">
      <c r="A81" s="10" t="s">
        <v>138</v>
      </c>
      <c r="B81" s="10" t="s">
        <v>139</v>
      </c>
      <c r="C81" s="12">
        <v>172.55922559314166</v>
      </c>
      <c r="D81" s="12">
        <v>167.5892842158618</v>
      </c>
      <c r="E81" s="13">
        <v>-4.9699413772798664</v>
      </c>
      <c r="F81" s="63">
        <v>-2.8801365793086845E-2</v>
      </c>
      <c r="G81" s="15">
        <v>80888</v>
      </c>
      <c r="H81" s="16">
        <v>2133.3105725588675</v>
      </c>
      <c r="I81" s="66">
        <v>2071.8683144083398</v>
      </c>
      <c r="J81" s="17">
        <v>-61.442258150527778</v>
      </c>
      <c r="K81" s="63">
        <v>-2.8801365793086984E-2</v>
      </c>
      <c r="M81" s="76"/>
      <c r="N81" s="76"/>
      <c r="O81" s="76"/>
      <c r="P81" s="76"/>
      <c r="Q81" s="76"/>
      <c r="R81" s="76"/>
      <c r="S81" s="67"/>
    </row>
    <row r="82" spans="1:19" x14ac:dyDescent="0.2">
      <c r="A82" s="10" t="s">
        <v>140</v>
      </c>
      <c r="B82" s="10" t="s">
        <v>141</v>
      </c>
      <c r="C82" s="12">
        <v>322.04694536737134</v>
      </c>
      <c r="D82" s="12">
        <v>314.07573738496268</v>
      </c>
      <c r="E82" s="13">
        <v>-7.9712079824086572</v>
      </c>
      <c r="F82" s="63">
        <v>-2.4751695667585338E-2</v>
      </c>
      <c r="G82" s="15">
        <v>146626</v>
      </c>
      <c r="H82" s="16">
        <v>2196.3836247825852</v>
      </c>
      <c r="I82" s="66">
        <v>2142.0194057326985</v>
      </c>
      <c r="J82" s="17">
        <v>-54.364219049886742</v>
      </c>
      <c r="K82" s="63">
        <v>-2.4751695667585449E-2</v>
      </c>
      <c r="M82" s="76"/>
      <c r="N82" s="76"/>
      <c r="O82" s="76"/>
      <c r="P82" s="76"/>
      <c r="Q82" s="76"/>
      <c r="R82" s="76"/>
      <c r="S82" s="67"/>
    </row>
    <row r="83" spans="1:19" x14ac:dyDescent="0.2">
      <c r="A83" s="10" t="s">
        <v>142</v>
      </c>
      <c r="B83" s="10" t="s">
        <v>143</v>
      </c>
      <c r="C83" s="12">
        <v>65.478074062436704</v>
      </c>
      <c r="D83" s="12">
        <v>62.185792210003413</v>
      </c>
      <c r="E83" s="13">
        <v>-3.2922818524332911</v>
      </c>
      <c r="F83" s="63">
        <v>-5.0280676387853607E-2</v>
      </c>
      <c r="G83" s="15">
        <v>636675</v>
      </c>
      <c r="H83" s="16">
        <v>102.84379638345577</v>
      </c>
      <c r="I83" s="66">
        <v>97.672740739000929</v>
      </c>
      <c r="J83" s="17">
        <v>-5.1710556444548388</v>
      </c>
      <c r="K83" s="63">
        <v>-5.028067638785351E-2</v>
      </c>
      <c r="M83" s="76"/>
      <c r="N83" s="76"/>
      <c r="O83" s="76"/>
      <c r="P83" s="76"/>
      <c r="Q83" s="76"/>
      <c r="R83" s="76"/>
      <c r="S83" s="67"/>
    </row>
    <row r="84" spans="1:19" x14ac:dyDescent="0.2">
      <c r="A84" s="10" t="s">
        <v>144</v>
      </c>
      <c r="B84" s="10" t="s">
        <v>145</v>
      </c>
      <c r="C84" s="12">
        <v>217.03890341780078</v>
      </c>
      <c r="D84" s="12">
        <v>211.89140439219022</v>
      </c>
      <c r="E84" s="13">
        <v>-5.1474990256105571</v>
      </c>
      <c r="F84" s="63">
        <v>-2.3716941730495201E-2</v>
      </c>
      <c r="G84" s="15">
        <v>107761</v>
      </c>
      <c r="H84" s="16">
        <v>2014.0765529069031</v>
      </c>
      <c r="I84" s="66">
        <v>1966.3088166608534</v>
      </c>
      <c r="J84" s="17">
        <v>-47.767736246049708</v>
      </c>
      <c r="K84" s="63">
        <v>-2.3716941730495229E-2</v>
      </c>
      <c r="M84" s="76"/>
      <c r="N84" s="76"/>
      <c r="O84" s="76"/>
      <c r="P84" s="76"/>
      <c r="Q84" s="76"/>
      <c r="R84" s="76"/>
      <c r="S84" s="67"/>
    </row>
    <row r="85" spans="1:19" x14ac:dyDescent="0.2">
      <c r="A85" s="10" t="s">
        <v>146</v>
      </c>
      <c r="B85" s="10" t="s">
        <v>147</v>
      </c>
      <c r="C85" s="12">
        <v>274.18232558199145</v>
      </c>
      <c r="D85" s="12">
        <v>266.52686286256863</v>
      </c>
      <c r="E85" s="13">
        <v>-7.6554627194228146</v>
      </c>
      <c r="F85" s="63">
        <v>-2.7921065674722079E-2</v>
      </c>
      <c r="G85" s="15">
        <v>132672</v>
      </c>
      <c r="H85" s="16">
        <v>2066.6178664826903</v>
      </c>
      <c r="I85" s="66">
        <v>2008.9156933080728</v>
      </c>
      <c r="J85" s="17">
        <v>-57.702173174617428</v>
      </c>
      <c r="K85" s="63">
        <v>-2.7921065674722179E-2</v>
      </c>
      <c r="M85" s="76"/>
      <c r="N85" s="76"/>
      <c r="O85" s="76"/>
      <c r="P85" s="76"/>
      <c r="Q85" s="76"/>
      <c r="R85" s="76"/>
      <c r="S85" s="67"/>
    </row>
    <row r="86" spans="1:19" x14ac:dyDescent="0.2">
      <c r="A86" s="10" t="s">
        <v>148</v>
      </c>
      <c r="B86" s="10" t="s">
        <v>149</v>
      </c>
      <c r="C86" s="12">
        <v>239.84078331151881</v>
      </c>
      <c r="D86" s="12">
        <v>232.84910273025253</v>
      </c>
      <c r="E86" s="13">
        <v>-6.9916805812662801</v>
      </c>
      <c r="F86" s="63">
        <v>-2.9151341505523225E-2</v>
      </c>
      <c r="G86" s="15">
        <v>114897</v>
      </c>
      <c r="H86" s="16">
        <v>2087.4416504479559</v>
      </c>
      <c r="I86" s="66">
        <v>2026.5899260228948</v>
      </c>
      <c r="J86" s="17">
        <v>-60.851724425061093</v>
      </c>
      <c r="K86" s="63">
        <v>-2.9151341505523079E-2</v>
      </c>
      <c r="M86" s="76"/>
      <c r="N86" s="76"/>
      <c r="O86" s="76"/>
      <c r="P86" s="76"/>
      <c r="Q86" s="76"/>
      <c r="R86" s="76"/>
      <c r="S86" s="67"/>
    </row>
    <row r="87" spans="1:19" x14ac:dyDescent="0.2">
      <c r="A87" s="10" t="s">
        <v>150</v>
      </c>
      <c r="B87" s="10" t="s">
        <v>151</v>
      </c>
      <c r="C87" s="12">
        <v>519.17684967874368</v>
      </c>
      <c r="D87" s="12">
        <v>498.72831174523958</v>
      </c>
      <c r="E87" s="13">
        <v>-20.448537933504099</v>
      </c>
      <c r="F87" s="63">
        <v>-3.9386459442783801E-2</v>
      </c>
      <c r="G87" s="15">
        <v>240672</v>
      </c>
      <c r="H87" s="16">
        <v>2157.196722837487</v>
      </c>
      <c r="I87" s="66">
        <v>2072.2323816033422</v>
      </c>
      <c r="J87" s="17">
        <v>-84.96434123414474</v>
      </c>
      <c r="K87" s="63">
        <v>-3.9386459442783767E-2</v>
      </c>
      <c r="M87" s="76"/>
      <c r="N87" s="76"/>
      <c r="O87" s="76"/>
      <c r="P87" s="76"/>
      <c r="Q87" s="76"/>
      <c r="R87" s="76"/>
      <c r="S87" s="67"/>
    </row>
    <row r="88" spans="1:19" x14ac:dyDescent="0.2">
      <c r="A88" s="10" t="s">
        <v>152</v>
      </c>
      <c r="B88" s="10" t="s">
        <v>153</v>
      </c>
      <c r="C88" s="12">
        <v>53.142662143976025</v>
      </c>
      <c r="D88" s="12">
        <v>50.796347865780113</v>
      </c>
      <c r="E88" s="13">
        <v>-2.3463142781959121</v>
      </c>
      <c r="F88" s="63">
        <v>-4.4151237132968472E-2</v>
      </c>
      <c r="G88" s="15">
        <v>596002</v>
      </c>
      <c r="H88" s="16">
        <v>89.165241297807768</v>
      </c>
      <c r="I88" s="66">
        <v>85.228485585249899</v>
      </c>
      <c r="J88" s="17">
        <v>-3.9367557125578685</v>
      </c>
      <c r="K88" s="63">
        <v>-4.4151237132968521E-2</v>
      </c>
      <c r="M88" s="76"/>
      <c r="N88" s="76"/>
      <c r="O88" s="76"/>
      <c r="P88" s="76"/>
      <c r="Q88" s="76"/>
      <c r="R88" s="76"/>
      <c r="S88" s="67"/>
    </row>
    <row r="89" spans="1:19" x14ac:dyDescent="0.2">
      <c r="A89" s="10" t="s">
        <v>154</v>
      </c>
      <c r="B89" s="10" t="s">
        <v>155</v>
      </c>
      <c r="C89" s="12">
        <v>217.89863578364498</v>
      </c>
      <c r="D89" s="12">
        <v>210.13564345826569</v>
      </c>
      <c r="E89" s="13">
        <v>-7.7629923253792867</v>
      </c>
      <c r="F89" s="63">
        <v>-3.5626621972462851E-2</v>
      </c>
      <c r="G89" s="15">
        <v>92722</v>
      </c>
      <c r="H89" s="16">
        <v>2350.0208772852716</v>
      </c>
      <c r="I89" s="66">
        <v>2266.297571862834</v>
      </c>
      <c r="J89" s="17">
        <v>-83.723305422437534</v>
      </c>
      <c r="K89" s="63">
        <v>-3.5626621972462705E-2</v>
      </c>
      <c r="M89" s="76"/>
      <c r="N89" s="76"/>
      <c r="O89" s="76"/>
      <c r="P89" s="76"/>
      <c r="Q89" s="76"/>
      <c r="R89" s="76"/>
      <c r="S89" s="67"/>
    </row>
    <row r="90" spans="1:19" x14ac:dyDescent="0.2">
      <c r="A90" s="10" t="s">
        <v>156</v>
      </c>
      <c r="B90" s="10" t="s">
        <v>157</v>
      </c>
      <c r="C90" s="12">
        <v>306.13261884829342</v>
      </c>
      <c r="D90" s="12">
        <v>291.83356227118156</v>
      </c>
      <c r="E90" s="13">
        <v>-14.299056577111855</v>
      </c>
      <c r="F90" s="63">
        <v>-4.6708699748842751E-2</v>
      </c>
      <c r="G90" s="15">
        <v>126152</v>
      </c>
      <c r="H90" s="16">
        <v>2426.6965156976776</v>
      </c>
      <c r="I90" s="66">
        <v>2313.3486767643917</v>
      </c>
      <c r="J90" s="17">
        <v>-113.34783893328586</v>
      </c>
      <c r="K90" s="63">
        <v>-4.670869974884282E-2</v>
      </c>
      <c r="M90" s="76"/>
      <c r="N90" s="76"/>
      <c r="O90" s="76"/>
      <c r="P90" s="76"/>
      <c r="Q90" s="76"/>
      <c r="R90" s="76"/>
      <c r="S90" s="67"/>
    </row>
    <row r="91" spans="1:19" x14ac:dyDescent="0.2">
      <c r="A91" s="10" t="s">
        <v>158</v>
      </c>
      <c r="B91" s="10" t="s">
        <v>159</v>
      </c>
      <c r="C91" s="12">
        <v>194.98269552502299</v>
      </c>
      <c r="D91" s="12">
        <v>190.58566754124189</v>
      </c>
      <c r="E91" s="13">
        <v>-4.3970279837811006</v>
      </c>
      <c r="F91" s="63">
        <v>-2.255086263907358E-2</v>
      </c>
      <c r="G91" s="15">
        <v>95305</v>
      </c>
      <c r="H91" s="16">
        <v>2045.8810715599705</v>
      </c>
      <c r="I91" s="66">
        <v>1999.7446885393408</v>
      </c>
      <c r="J91" s="17">
        <v>-46.136383020629637</v>
      </c>
      <c r="K91" s="63">
        <v>-2.2550862639073618E-2</v>
      </c>
      <c r="M91" s="76"/>
      <c r="N91" s="76"/>
      <c r="O91" s="76"/>
      <c r="P91" s="76"/>
      <c r="Q91" s="76"/>
      <c r="R91" s="76"/>
      <c r="S91" s="67"/>
    </row>
    <row r="92" spans="1:19" x14ac:dyDescent="0.2">
      <c r="A92" s="10" t="s">
        <v>160</v>
      </c>
      <c r="B92" s="10" t="s">
        <v>161</v>
      </c>
      <c r="C92" s="12">
        <v>168.482108305363</v>
      </c>
      <c r="D92" s="12">
        <v>162.02715683746692</v>
      </c>
      <c r="E92" s="13">
        <v>-6.4549514678960804</v>
      </c>
      <c r="F92" s="63">
        <v>-3.8312385408882085E-2</v>
      </c>
      <c r="G92" s="15">
        <v>70329</v>
      </c>
      <c r="H92" s="16">
        <v>2395.6278107944518</v>
      </c>
      <c r="I92" s="66">
        <v>2303.8455948110582</v>
      </c>
      <c r="J92" s="17">
        <v>-91.782215983393598</v>
      </c>
      <c r="K92" s="63">
        <v>-3.8312385408882134E-2</v>
      </c>
      <c r="M92" s="76"/>
      <c r="N92" s="76"/>
      <c r="O92" s="76"/>
      <c r="P92" s="76"/>
      <c r="Q92" s="76"/>
      <c r="R92" s="76"/>
      <c r="S92" s="67"/>
    </row>
    <row r="93" spans="1:19" x14ac:dyDescent="0.2">
      <c r="A93" s="10" t="s">
        <v>162</v>
      </c>
      <c r="B93" s="10" t="s">
        <v>163</v>
      </c>
      <c r="C93" s="12">
        <v>289.17921163786781</v>
      </c>
      <c r="D93" s="12">
        <v>277.55429282597061</v>
      </c>
      <c r="E93" s="13">
        <v>-11.624918811897203</v>
      </c>
      <c r="F93" s="63">
        <v>-4.0199704349615596E-2</v>
      </c>
      <c r="G93" s="15">
        <v>125869</v>
      </c>
      <c r="H93" s="16">
        <v>2297.4617390927692</v>
      </c>
      <c r="I93" s="66">
        <v>2205.1044564266867</v>
      </c>
      <c r="J93" s="17">
        <v>-92.357282666082483</v>
      </c>
      <c r="K93" s="63">
        <v>-4.0199704349615367E-2</v>
      </c>
      <c r="M93" s="76"/>
      <c r="N93" s="76"/>
      <c r="O93" s="76"/>
      <c r="P93" s="76"/>
      <c r="Q93" s="76"/>
      <c r="R93" s="76"/>
      <c r="S93" s="67"/>
    </row>
    <row r="94" spans="1:19" x14ac:dyDescent="0.2">
      <c r="A94" s="10" t="s">
        <v>164</v>
      </c>
      <c r="B94" s="10" t="s">
        <v>165</v>
      </c>
      <c r="C94" s="12">
        <v>52.680443222572585</v>
      </c>
      <c r="D94" s="12">
        <v>50.193803326403163</v>
      </c>
      <c r="E94" s="13">
        <v>-2.4866398961694216</v>
      </c>
      <c r="F94" s="63">
        <v>-4.7202334377929887E-2</v>
      </c>
      <c r="G94" s="15">
        <v>510377</v>
      </c>
      <c r="H94" s="16">
        <v>103.21868583923762</v>
      </c>
      <c r="I94" s="66">
        <v>98.34652291620344</v>
      </c>
      <c r="J94" s="17">
        <v>-4.8721629230341819</v>
      </c>
      <c r="K94" s="63">
        <v>-4.7202334377929797E-2</v>
      </c>
      <c r="M94" s="76"/>
      <c r="N94" s="76"/>
      <c r="O94" s="76"/>
      <c r="P94" s="76"/>
      <c r="Q94" s="76"/>
      <c r="R94" s="76"/>
      <c r="S94" s="67"/>
    </row>
    <row r="95" spans="1:19" x14ac:dyDescent="0.2">
      <c r="A95" s="10" t="s">
        <v>166</v>
      </c>
      <c r="B95" s="10" t="s">
        <v>167</v>
      </c>
      <c r="C95" s="12">
        <v>1129.8005207364411</v>
      </c>
      <c r="D95" s="12">
        <v>1064.8071843013458</v>
      </c>
      <c r="E95" s="13">
        <v>-64.993336435095216</v>
      </c>
      <c r="F95" s="63">
        <v>-5.7526382084450114E-2</v>
      </c>
      <c r="G95" s="15">
        <v>431588</v>
      </c>
      <c r="H95" s="16">
        <v>2617.7755654384296</v>
      </c>
      <c r="I95" s="66">
        <v>2467.1844080496812</v>
      </c>
      <c r="J95" s="17">
        <v>-150.59115738874834</v>
      </c>
      <c r="K95" s="63">
        <v>-5.7526382084450038E-2</v>
      </c>
      <c r="M95" s="76"/>
      <c r="N95" s="76"/>
      <c r="O95" s="76"/>
      <c r="P95" s="76"/>
      <c r="Q95" s="76"/>
      <c r="R95" s="76"/>
      <c r="S95" s="67"/>
    </row>
    <row r="96" spans="1:19" x14ac:dyDescent="0.2">
      <c r="A96" s="10" t="s">
        <v>168</v>
      </c>
      <c r="B96" s="10" t="s">
        <v>169</v>
      </c>
      <c r="C96" s="12">
        <v>301.08153985196788</v>
      </c>
      <c r="D96" s="12">
        <v>289.87063283176747</v>
      </c>
      <c r="E96" s="13">
        <v>-11.210907020200409</v>
      </c>
      <c r="F96" s="63">
        <v>-3.7235451318976424E-2</v>
      </c>
      <c r="G96" s="15">
        <v>136943</v>
      </c>
      <c r="H96" s="16">
        <v>2198.5902152864173</v>
      </c>
      <c r="I96" s="66">
        <v>2116.7247163547422</v>
      </c>
      <c r="J96" s="17">
        <v>-81.86549893167512</v>
      </c>
      <c r="K96" s="63">
        <v>-3.7235451318976348E-2</v>
      </c>
      <c r="M96" s="76"/>
      <c r="N96" s="76"/>
      <c r="O96" s="76"/>
      <c r="P96" s="76"/>
      <c r="Q96" s="76"/>
      <c r="R96" s="76"/>
      <c r="S96" s="67"/>
    </row>
    <row r="97" spans="1:19" x14ac:dyDescent="0.2">
      <c r="A97" s="10" t="s">
        <v>170</v>
      </c>
      <c r="B97" s="10" t="s">
        <v>171</v>
      </c>
      <c r="C97" s="12">
        <v>271.3809670474817</v>
      </c>
      <c r="D97" s="12">
        <v>264.32383307776797</v>
      </c>
      <c r="E97" s="13">
        <v>-7.0571339697137319</v>
      </c>
      <c r="F97" s="63">
        <v>-2.6004528049599709E-2</v>
      </c>
      <c r="G97" s="15">
        <v>135721</v>
      </c>
      <c r="H97" s="16">
        <v>1999.550305755791</v>
      </c>
      <c r="I97" s="66">
        <v>1947.5529437431787</v>
      </c>
      <c r="J97" s="17">
        <v>-51.997362012612257</v>
      </c>
      <c r="K97" s="63">
        <v>-2.6004528049599768E-2</v>
      </c>
      <c r="M97" s="76"/>
      <c r="N97" s="76"/>
      <c r="O97" s="76"/>
      <c r="P97" s="76"/>
      <c r="Q97" s="76"/>
      <c r="R97" s="76"/>
      <c r="S97" s="67"/>
    </row>
    <row r="98" spans="1:19" x14ac:dyDescent="0.2">
      <c r="A98" s="10" t="s">
        <v>172</v>
      </c>
      <c r="B98" s="10" t="s">
        <v>173</v>
      </c>
      <c r="C98" s="12">
        <v>326.73860981684362</v>
      </c>
      <c r="D98" s="12">
        <v>310.71311626345198</v>
      </c>
      <c r="E98" s="13">
        <v>-16.025493553391641</v>
      </c>
      <c r="F98" s="63">
        <v>-4.9046831540278883E-2</v>
      </c>
      <c r="G98" s="15">
        <v>129792</v>
      </c>
      <c r="H98" s="16">
        <v>2517.4017644912137</v>
      </c>
      <c r="I98" s="66">
        <v>2393.9311842290126</v>
      </c>
      <c r="J98" s="17">
        <v>-123.47058026220111</v>
      </c>
      <c r="K98" s="63">
        <v>-4.9046831540278779E-2</v>
      </c>
      <c r="M98" s="76"/>
      <c r="N98" s="76"/>
      <c r="O98" s="76"/>
      <c r="P98" s="76"/>
      <c r="Q98" s="76"/>
      <c r="R98" s="76"/>
      <c r="S98" s="67"/>
    </row>
    <row r="99" spans="1:19" x14ac:dyDescent="0.2">
      <c r="A99" s="10" t="s">
        <v>174</v>
      </c>
      <c r="B99" s="10" t="s">
        <v>175</v>
      </c>
      <c r="C99" s="12">
        <v>167.02755054468619</v>
      </c>
      <c r="D99" s="12">
        <v>167.86229525997035</v>
      </c>
      <c r="E99" s="13">
        <v>0.83474471528415961</v>
      </c>
      <c r="F99" s="63">
        <v>4.9976468706031448E-3</v>
      </c>
      <c r="G99" s="15">
        <v>89482</v>
      </c>
      <c r="H99" s="16">
        <v>1866.6050216209539</v>
      </c>
      <c r="I99" s="66">
        <v>1875.9336543659099</v>
      </c>
      <c r="J99" s="17">
        <v>9.3286327449559394</v>
      </c>
      <c r="K99" s="63">
        <v>4.997646870603072E-3</v>
      </c>
      <c r="M99" s="76"/>
      <c r="N99" s="76"/>
      <c r="O99" s="76"/>
      <c r="P99" s="76"/>
      <c r="Q99" s="76"/>
      <c r="R99" s="76"/>
      <c r="S99" s="67"/>
    </row>
    <row r="100" spans="1:19" x14ac:dyDescent="0.2">
      <c r="A100" s="10" t="s">
        <v>176</v>
      </c>
      <c r="B100" s="10" t="s">
        <v>177</v>
      </c>
      <c r="C100" s="12">
        <v>270.77353189276158</v>
      </c>
      <c r="D100" s="12">
        <v>260.55964376676206</v>
      </c>
      <c r="E100" s="13">
        <v>-10.213888125999517</v>
      </c>
      <c r="F100" s="63">
        <v>-3.7721146725835347E-2</v>
      </c>
      <c r="G100" s="15">
        <v>112870</v>
      </c>
      <c r="H100" s="16">
        <v>2398.9858411691466</v>
      </c>
      <c r="I100" s="66">
        <v>2308.4933442612037</v>
      </c>
      <c r="J100" s="17">
        <v>-90.49249690794295</v>
      </c>
      <c r="K100" s="63">
        <v>-3.7721146725835361E-2</v>
      </c>
      <c r="M100" s="76"/>
      <c r="N100" s="76"/>
      <c r="O100" s="76"/>
      <c r="P100" s="76"/>
      <c r="Q100" s="76"/>
      <c r="R100" s="76"/>
      <c r="S100" s="67"/>
    </row>
    <row r="101" spans="1:19" x14ac:dyDescent="0.2">
      <c r="A101" s="10" t="s">
        <v>178</v>
      </c>
      <c r="B101" s="10" t="s">
        <v>179</v>
      </c>
      <c r="C101" s="12">
        <v>272.07491917069859</v>
      </c>
      <c r="D101" s="12">
        <v>259.1860404259906</v>
      </c>
      <c r="E101" s="13">
        <v>-12.888878744707995</v>
      </c>
      <c r="F101" s="63">
        <v>-4.737253541779634E-2</v>
      </c>
      <c r="G101" s="15">
        <v>107239</v>
      </c>
      <c r="H101" s="16">
        <v>2537.0892974635963</v>
      </c>
      <c r="I101" s="66">
        <v>2416.9009448613901</v>
      </c>
      <c r="J101" s="17">
        <v>-120.18835260220612</v>
      </c>
      <c r="K101" s="63">
        <v>-4.7372535417796291E-2</v>
      </c>
      <c r="M101" s="76"/>
      <c r="N101" s="76"/>
      <c r="O101" s="76"/>
      <c r="P101" s="76"/>
      <c r="Q101" s="76"/>
      <c r="R101" s="76"/>
      <c r="S101" s="67"/>
    </row>
    <row r="102" spans="1:19" x14ac:dyDescent="0.2">
      <c r="A102" s="10" t="s">
        <v>180</v>
      </c>
      <c r="B102" s="10" t="s">
        <v>181</v>
      </c>
      <c r="C102" s="12">
        <v>104.27914517569455</v>
      </c>
      <c r="D102" s="12">
        <v>98.896348276786028</v>
      </c>
      <c r="E102" s="13">
        <v>-5.3827968989085235</v>
      </c>
      <c r="F102" s="63">
        <v>-5.1619112238015824E-2</v>
      </c>
      <c r="G102" s="15">
        <v>1143635</v>
      </c>
      <c r="H102" s="16">
        <v>91.182191149881348</v>
      </c>
      <c r="I102" s="66">
        <v>86.475447390807417</v>
      </c>
      <c r="J102" s="17">
        <v>-4.7067437590739303</v>
      </c>
      <c r="K102" s="63">
        <v>-5.1619112238015734E-2</v>
      </c>
      <c r="M102" s="76"/>
      <c r="N102" s="76"/>
      <c r="O102" s="76"/>
      <c r="P102" s="76"/>
      <c r="Q102" s="76"/>
      <c r="R102" s="76"/>
      <c r="S102" s="67"/>
    </row>
    <row r="103" spans="1:19" x14ac:dyDescent="0.2">
      <c r="A103" s="10" t="s">
        <v>182</v>
      </c>
      <c r="B103" s="10" t="s">
        <v>183</v>
      </c>
      <c r="C103" s="12">
        <v>487.02639611909763</v>
      </c>
      <c r="D103" s="12">
        <v>468.17215221098513</v>
      </c>
      <c r="E103" s="13">
        <v>-18.854243908112494</v>
      </c>
      <c r="F103" s="63">
        <v>-3.8712981592689426E-2</v>
      </c>
      <c r="G103" s="15">
        <v>211726</v>
      </c>
      <c r="H103" s="16">
        <v>2300.2673083093127</v>
      </c>
      <c r="I103" s="66">
        <v>2211.2171023444694</v>
      </c>
      <c r="J103" s="17">
        <v>-89.050205964843371</v>
      </c>
      <c r="K103" s="63">
        <v>-3.8712981592689294E-2</v>
      </c>
      <c r="M103" s="76"/>
      <c r="N103" s="76"/>
      <c r="O103" s="76"/>
      <c r="P103" s="76"/>
      <c r="Q103" s="76"/>
      <c r="R103" s="76"/>
      <c r="S103" s="67"/>
    </row>
    <row r="104" spans="1:19" x14ac:dyDescent="0.2">
      <c r="A104" s="10" t="s">
        <v>184</v>
      </c>
      <c r="B104" s="10" t="s">
        <v>185</v>
      </c>
      <c r="C104" s="12">
        <v>180.17619913135664</v>
      </c>
      <c r="D104" s="12">
        <v>176.70995524063841</v>
      </c>
      <c r="E104" s="13">
        <v>-3.466243890718232</v>
      </c>
      <c r="F104" s="63">
        <v>-1.9238078655389897E-2</v>
      </c>
      <c r="G104" s="15">
        <v>93818</v>
      </c>
      <c r="H104" s="16">
        <v>1920.4864645521823</v>
      </c>
      <c r="I104" s="66">
        <v>1883.5399948905158</v>
      </c>
      <c r="J104" s="17">
        <v>-36.94646966166647</v>
      </c>
      <c r="K104" s="63">
        <v>-1.9238078655389859E-2</v>
      </c>
      <c r="M104" s="76"/>
      <c r="N104" s="76"/>
      <c r="O104" s="76"/>
      <c r="P104" s="76"/>
      <c r="Q104" s="76"/>
      <c r="R104" s="76"/>
      <c r="S104" s="67"/>
    </row>
    <row r="105" spans="1:19" x14ac:dyDescent="0.2">
      <c r="A105" s="10" t="s">
        <v>186</v>
      </c>
      <c r="B105" s="10" t="s">
        <v>187</v>
      </c>
      <c r="C105" s="12">
        <v>350.28188096286601</v>
      </c>
      <c r="D105" s="12">
        <v>342.08937880646909</v>
      </c>
      <c r="E105" s="13">
        <v>-8.1925021563969267</v>
      </c>
      <c r="F105" s="63">
        <v>-2.338831267514356E-2</v>
      </c>
      <c r="G105" s="15">
        <v>182297</v>
      </c>
      <c r="H105" s="16">
        <v>1921.490101114478</v>
      </c>
      <c r="I105" s="66">
        <v>1876.5496898274196</v>
      </c>
      <c r="J105" s="17">
        <v>-44.940411287058396</v>
      </c>
      <c r="K105" s="63">
        <v>-2.3388312675143439E-2</v>
      </c>
      <c r="M105" s="76"/>
      <c r="N105" s="76"/>
      <c r="O105" s="76"/>
      <c r="P105" s="76"/>
      <c r="Q105" s="76"/>
      <c r="R105" s="76"/>
      <c r="S105" s="67"/>
    </row>
    <row r="106" spans="1:19" x14ac:dyDescent="0.2">
      <c r="A106" s="10" t="s">
        <v>188</v>
      </c>
      <c r="B106" s="10" t="s">
        <v>189</v>
      </c>
      <c r="C106" s="12">
        <v>645.95639904463337</v>
      </c>
      <c r="D106" s="12">
        <v>631.99426541492744</v>
      </c>
      <c r="E106" s="13">
        <v>-13.962133629705932</v>
      </c>
      <c r="F106" s="63">
        <v>-2.1614668807919336E-2</v>
      </c>
      <c r="G106" s="15">
        <v>342658</v>
      </c>
      <c r="H106" s="16">
        <v>1885.1344461376457</v>
      </c>
      <c r="I106" s="66">
        <v>1844.3878894259799</v>
      </c>
      <c r="J106" s="17">
        <v>-40.746556711665789</v>
      </c>
      <c r="K106" s="63">
        <v>-2.1614668807919402E-2</v>
      </c>
      <c r="M106" s="76"/>
      <c r="N106" s="76"/>
      <c r="O106" s="76"/>
      <c r="P106" s="76"/>
      <c r="Q106" s="76"/>
      <c r="R106" s="76"/>
      <c r="S106" s="67"/>
    </row>
    <row r="107" spans="1:19" x14ac:dyDescent="0.2">
      <c r="A107" s="10" t="s">
        <v>190</v>
      </c>
      <c r="B107" s="10" t="s">
        <v>191</v>
      </c>
      <c r="C107" s="12">
        <v>287.77395936801969</v>
      </c>
      <c r="D107" s="12">
        <v>282.46369409424824</v>
      </c>
      <c r="E107" s="13">
        <v>-5.3102652737714493</v>
      </c>
      <c r="F107" s="63">
        <v>-1.8452904096789444E-2</v>
      </c>
      <c r="G107" s="15">
        <v>149181</v>
      </c>
      <c r="H107" s="16">
        <v>1929.0255419123059</v>
      </c>
      <c r="I107" s="66">
        <v>1893.4294185871406</v>
      </c>
      <c r="J107" s="17">
        <v>-35.596123325165308</v>
      </c>
      <c r="K107" s="63">
        <v>-1.8452904096789569E-2</v>
      </c>
      <c r="M107" s="76"/>
      <c r="N107" s="76"/>
      <c r="O107" s="76"/>
      <c r="P107" s="76"/>
      <c r="Q107" s="76"/>
      <c r="R107" s="76"/>
      <c r="S107" s="67"/>
    </row>
    <row r="108" spans="1:19" x14ac:dyDescent="0.2">
      <c r="A108" s="10" t="s">
        <v>192</v>
      </c>
      <c r="B108" s="10" t="s">
        <v>193</v>
      </c>
      <c r="C108" s="12">
        <v>86.228532027604004</v>
      </c>
      <c r="D108" s="12">
        <v>82.443236823677736</v>
      </c>
      <c r="E108" s="13">
        <v>-3.7852952039262675</v>
      </c>
      <c r="F108" s="63">
        <v>-4.3898407115576264E-2</v>
      </c>
      <c r="G108" s="15">
        <v>979680</v>
      </c>
      <c r="H108" s="16">
        <v>88.017038244737051</v>
      </c>
      <c r="I108" s="66">
        <v>84.153230466762352</v>
      </c>
      <c r="J108" s="17">
        <v>-3.8638077779746993</v>
      </c>
      <c r="K108" s="63">
        <v>-4.3898407115576105E-2</v>
      </c>
      <c r="M108" s="76"/>
      <c r="N108" s="76"/>
      <c r="O108" s="76"/>
      <c r="P108" s="76"/>
      <c r="Q108" s="76"/>
      <c r="R108" s="76"/>
      <c r="S108" s="67"/>
    </row>
    <row r="109" spans="1:19" x14ac:dyDescent="0.2">
      <c r="A109" s="10" t="s">
        <v>194</v>
      </c>
      <c r="B109" s="10" t="s">
        <v>195</v>
      </c>
      <c r="C109" s="12">
        <v>138.93495844743677</v>
      </c>
      <c r="D109" s="12">
        <v>140.45989252428592</v>
      </c>
      <c r="E109" s="13">
        <v>1.5249340768491493</v>
      </c>
      <c r="F109" s="63">
        <v>1.0975884643360492E-2</v>
      </c>
      <c r="G109" s="15">
        <v>78066</v>
      </c>
      <c r="H109" s="16">
        <v>1779.7115062567159</v>
      </c>
      <c r="I109" s="66">
        <v>1799.2454144478506</v>
      </c>
      <c r="J109" s="17">
        <v>19.533908191134742</v>
      </c>
      <c r="K109" s="63">
        <v>1.0975884643360315E-2</v>
      </c>
      <c r="M109" s="76"/>
      <c r="N109" s="76"/>
      <c r="O109" s="76"/>
      <c r="P109" s="76"/>
      <c r="Q109" s="76"/>
      <c r="R109" s="76"/>
      <c r="S109" s="67"/>
    </row>
    <row r="110" spans="1:19" x14ac:dyDescent="0.2">
      <c r="A110" s="10" t="s">
        <v>196</v>
      </c>
      <c r="B110" s="10" t="s">
        <v>197</v>
      </c>
      <c r="C110" s="12">
        <v>153.1378901959535</v>
      </c>
      <c r="D110" s="12">
        <v>152.9900653662865</v>
      </c>
      <c r="E110" s="13">
        <v>-0.14782482966700172</v>
      </c>
      <c r="F110" s="63">
        <v>-9.653053824748843E-4</v>
      </c>
      <c r="G110" s="15">
        <v>69924</v>
      </c>
      <c r="H110" s="16">
        <v>2190.061927177414</v>
      </c>
      <c r="I110" s="66">
        <v>2187.9478486111566</v>
      </c>
      <c r="J110" s="17">
        <v>-2.1140785662573762</v>
      </c>
      <c r="K110" s="63">
        <v>-9.6530538247474747E-4</v>
      </c>
      <c r="M110" s="76"/>
      <c r="N110" s="76"/>
      <c r="O110" s="76"/>
      <c r="P110" s="76"/>
      <c r="Q110" s="76"/>
      <c r="R110" s="76"/>
      <c r="S110" s="67"/>
    </row>
    <row r="111" spans="1:19" x14ac:dyDescent="0.2">
      <c r="A111" s="10" t="s">
        <v>198</v>
      </c>
      <c r="B111" s="10" t="s">
        <v>199</v>
      </c>
      <c r="C111" s="12">
        <v>150.96091328549107</v>
      </c>
      <c r="D111" s="12">
        <v>144.09942294457196</v>
      </c>
      <c r="E111" s="13">
        <v>-6.8614903409191186</v>
      </c>
      <c r="F111" s="63">
        <v>-4.545209876905653E-2</v>
      </c>
      <c r="G111" s="15">
        <v>60402</v>
      </c>
      <c r="H111" s="16">
        <v>2499.2701116766179</v>
      </c>
      <c r="I111" s="66">
        <v>2385.6730397101414</v>
      </c>
      <c r="J111" s="17">
        <v>-113.59707196647651</v>
      </c>
      <c r="K111" s="63">
        <v>-4.5452098769056502E-2</v>
      </c>
      <c r="M111" s="76"/>
      <c r="N111" s="76"/>
      <c r="O111" s="76"/>
      <c r="P111" s="76"/>
      <c r="Q111" s="76"/>
      <c r="R111" s="76"/>
      <c r="S111" s="67"/>
    </row>
    <row r="112" spans="1:19" x14ac:dyDescent="0.2">
      <c r="A112" s="10" t="s">
        <v>200</v>
      </c>
      <c r="B112" s="10" t="s">
        <v>201</v>
      </c>
      <c r="C112" s="12">
        <v>171.75305411598532</v>
      </c>
      <c r="D112" s="12">
        <v>164.06388604469475</v>
      </c>
      <c r="E112" s="13">
        <v>-7.6891680712905668</v>
      </c>
      <c r="F112" s="63">
        <v>-4.4768741440242746E-2</v>
      </c>
      <c r="G112" s="15">
        <v>70901</v>
      </c>
      <c r="H112" s="16">
        <v>2422.4348615109138</v>
      </c>
      <c r="I112" s="66">
        <v>2313.9855015401017</v>
      </c>
      <c r="J112" s="17">
        <v>-108.44935997081211</v>
      </c>
      <c r="K112" s="63">
        <v>-4.4768741440242649E-2</v>
      </c>
      <c r="M112" s="76"/>
      <c r="N112" s="76"/>
      <c r="O112" s="76"/>
      <c r="P112" s="76"/>
      <c r="Q112" s="76"/>
      <c r="R112" s="76"/>
      <c r="S112" s="67"/>
    </row>
    <row r="113" spans="1:19" x14ac:dyDescent="0.2">
      <c r="A113" s="10" t="s">
        <v>202</v>
      </c>
      <c r="B113" s="10" t="s">
        <v>203</v>
      </c>
      <c r="C113" s="12">
        <v>157.38623658935478</v>
      </c>
      <c r="D113" s="12">
        <v>155.84132078667392</v>
      </c>
      <c r="E113" s="13">
        <v>-1.5449158026808618</v>
      </c>
      <c r="F113" s="63">
        <v>-9.8160794498936259E-3</v>
      </c>
      <c r="G113" s="15">
        <v>88297</v>
      </c>
      <c r="H113" s="16">
        <v>1782.4641447541228</v>
      </c>
      <c r="I113" s="66">
        <v>1764.9673350926296</v>
      </c>
      <c r="J113" s="17">
        <v>-17.496809661493216</v>
      </c>
      <c r="K113" s="63">
        <v>-9.8160794498936572E-3</v>
      </c>
      <c r="M113" s="76"/>
      <c r="N113" s="76"/>
      <c r="O113" s="76"/>
      <c r="P113" s="76"/>
      <c r="Q113" s="76"/>
      <c r="R113" s="76"/>
      <c r="S113" s="67"/>
    </row>
    <row r="114" spans="1:19" x14ac:dyDescent="0.2">
      <c r="A114" s="10" t="s">
        <v>204</v>
      </c>
      <c r="B114" s="10" t="s">
        <v>205</v>
      </c>
      <c r="C114" s="12">
        <v>90.486657598759137</v>
      </c>
      <c r="D114" s="12">
        <v>91.3605059428658</v>
      </c>
      <c r="E114" s="13">
        <v>0.87384834410666201</v>
      </c>
      <c r="F114" s="63">
        <v>9.6572065683045542E-3</v>
      </c>
      <c r="G114" s="15">
        <v>47886</v>
      </c>
      <c r="H114" s="16">
        <v>1889.6265630614196</v>
      </c>
      <c r="I114" s="66">
        <v>1907.8750771178591</v>
      </c>
      <c r="J114" s="17">
        <v>18.24851405643949</v>
      </c>
      <c r="K114" s="63">
        <v>9.657206568304549E-3</v>
      </c>
      <c r="M114" s="76"/>
      <c r="N114" s="76"/>
      <c r="O114" s="76"/>
      <c r="P114" s="76"/>
      <c r="Q114" s="76"/>
      <c r="R114" s="76"/>
      <c r="S114" s="67"/>
    </row>
    <row r="115" spans="1:19" x14ac:dyDescent="0.2">
      <c r="A115" s="10" t="s">
        <v>206</v>
      </c>
      <c r="B115" s="10" t="s">
        <v>207</v>
      </c>
      <c r="C115" s="12">
        <v>258.41201631288004</v>
      </c>
      <c r="D115" s="12">
        <v>253.61088856344799</v>
      </c>
      <c r="E115" s="13">
        <v>-4.8011277494320552</v>
      </c>
      <c r="F115" s="63">
        <v>-1.8579351757462188E-2</v>
      </c>
      <c r="G115" s="15">
        <v>127486</v>
      </c>
      <c r="H115" s="16">
        <v>2026.9834829932704</v>
      </c>
      <c r="I115" s="66">
        <v>1989.3234438561722</v>
      </c>
      <c r="J115" s="17">
        <v>-37.660039137098238</v>
      </c>
      <c r="K115" s="63">
        <v>-1.8579351757462382E-2</v>
      </c>
      <c r="M115" s="76"/>
      <c r="N115" s="76"/>
      <c r="O115" s="76"/>
      <c r="P115" s="76"/>
      <c r="Q115" s="76"/>
      <c r="R115" s="76"/>
      <c r="S115" s="67"/>
    </row>
    <row r="116" spans="1:19" x14ac:dyDescent="0.2">
      <c r="A116" s="10" t="s">
        <v>208</v>
      </c>
      <c r="B116" s="10" t="s">
        <v>209</v>
      </c>
      <c r="C116" s="12">
        <v>423.41251348563429</v>
      </c>
      <c r="D116" s="12">
        <v>412.9919282199516</v>
      </c>
      <c r="E116" s="13">
        <v>-10.420585265682689</v>
      </c>
      <c r="F116" s="63">
        <v>-2.4610952519796614E-2</v>
      </c>
      <c r="G116" s="15">
        <v>193674</v>
      </c>
      <c r="H116" s="16">
        <v>2186.2124677841853</v>
      </c>
      <c r="I116" s="66">
        <v>2132.4076965413615</v>
      </c>
      <c r="J116" s="17">
        <v>-53.80477124282379</v>
      </c>
      <c r="K116" s="63">
        <v>-2.4610952519796534E-2</v>
      </c>
      <c r="M116" s="76"/>
      <c r="N116" s="76"/>
      <c r="O116" s="76"/>
      <c r="P116" s="76"/>
      <c r="Q116" s="76"/>
      <c r="R116" s="76"/>
      <c r="S116" s="67"/>
    </row>
    <row r="117" spans="1:19" x14ac:dyDescent="0.2">
      <c r="A117" s="10" t="s">
        <v>210</v>
      </c>
      <c r="B117" s="10" t="s">
        <v>211</v>
      </c>
      <c r="C117" s="12">
        <v>212.55824291005476</v>
      </c>
      <c r="D117" s="12">
        <v>216.6330620875959</v>
      </c>
      <c r="E117" s="13">
        <v>4.0748191775411442</v>
      </c>
      <c r="F117" s="63">
        <v>1.91703653631792E-2</v>
      </c>
      <c r="G117" s="15">
        <v>112513</v>
      </c>
      <c r="H117" s="16">
        <v>1889.1882974416712</v>
      </c>
      <c r="I117" s="66">
        <v>1925.4047273434705</v>
      </c>
      <c r="J117" s="17">
        <v>36.216429901799302</v>
      </c>
      <c r="K117" s="63">
        <v>1.91703653631792E-2</v>
      </c>
      <c r="M117" s="76"/>
      <c r="N117" s="76"/>
      <c r="O117" s="76"/>
      <c r="P117" s="76"/>
      <c r="Q117" s="76"/>
      <c r="R117" s="76"/>
      <c r="S117" s="67"/>
    </row>
    <row r="118" spans="1:19" x14ac:dyDescent="0.2">
      <c r="A118" s="10" t="s">
        <v>212</v>
      </c>
      <c r="B118" s="10" t="s">
        <v>213</v>
      </c>
      <c r="C118" s="12">
        <v>290.87229701364487</v>
      </c>
      <c r="D118" s="12">
        <v>295.16625133257367</v>
      </c>
      <c r="E118" s="13">
        <v>4.2939543189287974</v>
      </c>
      <c r="F118" s="63">
        <v>1.4762335096928696E-2</v>
      </c>
      <c r="G118" s="15">
        <v>167613</v>
      </c>
      <c r="H118" s="16">
        <v>1735.3802927794675</v>
      </c>
      <c r="I118" s="66">
        <v>1760.998558182084</v>
      </c>
      <c r="J118" s="17">
        <v>25.618265402616544</v>
      </c>
      <c r="K118" s="63">
        <v>1.476233509692859E-2</v>
      </c>
      <c r="M118" s="76"/>
      <c r="N118" s="76"/>
      <c r="O118" s="76"/>
      <c r="P118" s="76"/>
      <c r="Q118" s="76"/>
      <c r="R118" s="76"/>
      <c r="S118" s="67"/>
    </row>
    <row r="119" spans="1:19" x14ac:dyDescent="0.2">
      <c r="A119" s="10" t="s">
        <v>214</v>
      </c>
      <c r="B119" s="10" t="s">
        <v>215</v>
      </c>
      <c r="C119" s="12">
        <v>281.56613341340312</v>
      </c>
      <c r="D119" s="12">
        <v>282.01004767183838</v>
      </c>
      <c r="E119" s="13">
        <v>0.44391425843525667</v>
      </c>
      <c r="F119" s="63">
        <v>1.5765896738138233E-3</v>
      </c>
      <c r="G119" s="15">
        <v>149968</v>
      </c>
      <c r="H119" s="16">
        <v>1877.5080911487992</v>
      </c>
      <c r="I119" s="66">
        <v>1880.4681510178063</v>
      </c>
      <c r="J119" s="17">
        <v>2.960059869007182</v>
      </c>
      <c r="K119" s="63">
        <v>1.5765896738138673E-3</v>
      </c>
      <c r="M119" s="76"/>
      <c r="N119" s="76"/>
      <c r="O119" s="76"/>
      <c r="P119" s="76"/>
      <c r="Q119" s="76"/>
      <c r="R119" s="76"/>
      <c r="S119" s="67"/>
    </row>
    <row r="120" spans="1:19" x14ac:dyDescent="0.2">
      <c r="A120" s="10" t="s">
        <v>216</v>
      </c>
      <c r="B120" s="10" t="s">
        <v>217</v>
      </c>
      <c r="C120" s="12">
        <v>505.52227086346153</v>
      </c>
      <c r="D120" s="12">
        <v>502.99997791547514</v>
      </c>
      <c r="E120" s="13">
        <v>-2.5222929479863865</v>
      </c>
      <c r="F120" s="63">
        <v>-4.9894793827345392E-3</v>
      </c>
      <c r="G120" s="15">
        <v>261092</v>
      </c>
      <c r="H120" s="16">
        <v>1936.1844517007855</v>
      </c>
      <c r="I120" s="66">
        <v>1926.5238992978534</v>
      </c>
      <c r="J120" s="17">
        <v>-9.6605524029321259</v>
      </c>
      <c r="K120" s="63">
        <v>-4.9894793827344767E-3</v>
      </c>
      <c r="M120" s="76"/>
      <c r="N120" s="76"/>
      <c r="O120" s="76"/>
      <c r="P120" s="76"/>
      <c r="Q120" s="76"/>
      <c r="R120" s="76"/>
      <c r="S120" s="67"/>
    </row>
    <row r="121" spans="1:19" x14ac:dyDescent="0.2">
      <c r="A121" s="10" t="s">
        <v>218</v>
      </c>
      <c r="B121" s="10" t="s">
        <v>219</v>
      </c>
      <c r="C121" s="12">
        <v>96.945699373486462</v>
      </c>
      <c r="D121" s="12">
        <v>94.860534041175541</v>
      </c>
      <c r="E121" s="13">
        <v>-2.0851653323109218</v>
      </c>
      <c r="F121" s="63">
        <v>-2.1508590332385499E-2</v>
      </c>
      <c r="G121" s="15">
        <v>49070</v>
      </c>
      <c r="H121" s="16">
        <v>1975.6612874156604</v>
      </c>
      <c r="I121" s="66">
        <v>1933.1675981490839</v>
      </c>
      <c r="J121" s="17">
        <v>-42.493689266576439</v>
      </c>
      <c r="K121" s="63">
        <v>-2.1508590332385336E-2</v>
      </c>
      <c r="M121" s="76"/>
      <c r="N121" s="76"/>
      <c r="O121" s="76"/>
      <c r="P121" s="76"/>
      <c r="Q121" s="76"/>
      <c r="R121" s="76"/>
      <c r="S121" s="67"/>
    </row>
    <row r="122" spans="1:19" x14ac:dyDescent="0.2">
      <c r="A122" s="10" t="s">
        <v>220</v>
      </c>
      <c r="B122" s="10" t="s">
        <v>221</v>
      </c>
      <c r="C122" s="12">
        <v>217.18540429176443</v>
      </c>
      <c r="D122" s="12">
        <v>210.31540612121745</v>
      </c>
      <c r="E122" s="13">
        <v>-6.8699981705469781</v>
      </c>
      <c r="F122" s="63">
        <v>-3.1631951479197472E-2</v>
      </c>
      <c r="G122" s="15">
        <v>107735</v>
      </c>
      <c r="H122" s="16">
        <v>2015.9224420268663</v>
      </c>
      <c r="I122" s="66">
        <v>1952.1548811548471</v>
      </c>
      <c r="J122" s="17">
        <v>-63.767560872019203</v>
      </c>
      <c r="K122" s="63">
        <v>-3.1631951479197513E-2</v>
      </c>
      <c r="M122" s="76"/>
      <c r="N122" s="76"/>
      <c r="O122" s="76"/>
      <c r="P122" s="76"/>
      <c r="Q122" s="76"/>
      <c r="R122" s="76"/>
      <c r="S122" s="67"/>
    </row>
    <row r="123" spans="1:19" x14ac:dyDescent="0.2">
      <c r="A123" s="10" t="s">
        <v>222</v>
      </c>
      <c r="B123" s="10" t="s">
        <v>223</v>
      </c>
      <c r="C123" s="12">
        <v>501.60634621366478</v>
      </c>
      <c r="D123" s="12">
        <v>488.98544117455077</v>
      </c>
      <c r="E123" s="13">
        <v>-12.620905039114007</v>
      </c>
      <c r="F123" s="63">
        <v>-2.5160975602445811E-2</v>
      </c>
      <c r="G123" s="15">
        <v>238256</v>
      </c>
      <c r="H123" s="16">
        <v>2105.3251385638341</v>
      </c>
      <c r="I123" s="66">
        <v>2052.3531041172132</v>
      </c>
      <c r="J123" s="17">
        <v>-52.97203444662091</v>
      </c>
      <c r="K123" s="63">
        <v>-2.5160975602446015E-2</v>
      </c>
      <c r="M123" s="76"/>
      <c r="N123" s="76"/>
      <c r="O123" s="76"/>
      <c r="P123" s="76"/>
      <c r="Q123" s="76"/>
      <c r="R123" s="76"/>
      <c r="S123" s="67"/>
    </row>
    <row r="124" spans="1:19" x14ac:dyDescent="0.2">
      <c r="A124" s="10" t="s">
        <v>224</v>
      </c>
      <c r="B124" s="10" t="s">
        <v>225</v>
      </c>
      <c r="C124" s="12">
        <v>266.86701180964019</v>
      </c>
      <c r="D124" s="12">
        <v>264.12561749229133</v>
      </c>
      <c r="E124" s="13">
        <v>-2.7413943173488633</v>
      </c>
      <c r="F124" s="63">
        <v>-1.0272511011231078E-2</v>
      </c>
      <c r="G124" s="15">
        <v>152191</v>
      </c>
      <c r="H124" s="16">
        <v>1753.5006131087921</v>
      </c>
      <c r="I124" s="66">
        <v>1735.4877587524318</v>
      </c>
      <c r="J124" s="17">
        <v>-18.012854356360322</v>
      </c>
      <c r="K124" s="63">
        <v>-1.0272511011230969E-2</v>
      </c>
      <c r="M124" s="76"/>
      <c r="N124" s="76"/>
      <c r="O124" s="76"/>
      <c r="P124" s="76"/>
      <c r="Q124" s="76"/>
      <c r="R124" s="76"/>
      <c r="S124" s="67"/>
    </row>
    <row r="125" spans="1:19" x14ac:dyDescent="0.2">
      <c r="A125" s="10" t="s">
        <v>226</v>
      </c>
      <c r="B125" s="10" t="s">
        <v>227</v>
      </c>
      <c r="C125" s="12">
        <v>126.40649698658918</v>
      </c>
      <c r="D125" s="12">
        <v>121.31965474837398</v>
      </c>
      <c r="E125" s="13">
        <v>-5.0868422382151977</v>
      </c>
      <c r="F125" s="63">
        <v>-4.0241936605164175E-2</v>
      </c>
      <c r="G125" s="15">
        <v>55267</v>
      </c>
      <c r="H125" s="16">
        <v>2287.1966451334279</v>
      </c>
      <c r="I125" s="66">
        <v>2195.1554227364245</v>
      </c>
      <c r="J125" s="17">
        <v>-92.041222397003366</v>
      </c>
      <c r="K125" s="63">
        <v>-4.0241936605164078E-2</v>
      </c>
      <c r="M125" s="76"/>
      <c r="N125" s="76"/>
      <c r="O125" s="76"/>
      <c r="P125" s="76"/>
      <c r="Q125" s="76"/>
      <c r="R125" s="76"/>
      <c r="S125" s="67"/>
    </row>
    <row r="126" spans="1:19" x14ac:dyDescent="0.2">
      <c r="A126" s="10" t="s">
        <v>228</v>
      </c>
      <c r="B126" s="10" t="s">
        <v>229</v>
      </c>
      <c r="C126" s="12">
        <v>103.65384495601333</v>
      </c>
      <c r="D126" s="12">
        <v>99.059133907272141</v>
      </c>
      <c r="E126" s="13">
        <v>-4.5947110487411891</v>
      </c>
      <c r="F126" s="63">
        <v>-4.4327454043706783E-2</v>
      </c>
      <c r="G126" s="15">
        <v>42652</v>
      </c>
      <c r="H126" s="16">
        <v>2430.2223800997217</v>
      </c>
      <c r="I126" s="66">
        <v>2322.4968092298636</v>
      </c>
      <c r="J126" s="17">
        <v>-107.72557086985807</v>
      </c>
      <c r="K126" s="63">
        <v>-4.4327454043706763E-2</v>
      </c>
      <c r="M126" s="76"/>
      <c r="N126" s="76"/>
      <c r="O126" s="76"/>
      <c r="P126" s="76"/>
      <c r="Q126" s="76"/>
      <c r="R126" s="76"/>
      <c r="S126" s="67"/>
    </row>
    <row r="127" spans="1:19" x14ac:dyDescent="0.2">
      <c r="A127" s="10" t="s">
        <v>230</v>
      </c>
      <c r="B127" s="10" t="s">
        <v>231</v>
      </c>
      <c r="C127" s="12">
        <v>165.88007820979388</v>
      </c>
      <c r="D127" s="12">
        <v>164.88867607348357</v>
      </c>
      <c r="E127" s="13">
        <v>-0.99140213631031315</v>
      </c>
      <c r="F127" s="63">
        <v>-5.9766196580668049E-3</v>
      </c>
      <c r="G127" s="15">
        <v>83086</v>
      </c>
      <c r="H127" s="16">
        <v>1996.4865104806331</v>
      </c>
      <c r="I127" s="66">
        <v>1984.5542699550292</v>
      </c>
      <c r="J127" s="17">
        <v>-11.932240525603902</v>
      </c>
      <c r="K127" s="63">
        <v>-5.9766196580668812E-3</v>
      </c>
      <c r="M127" s="76"/>
      <c r="N127" s="76"/>
      <c r="O127" s="76"/>
      <c r="P127" s="76"/>
      <c r="Q127" s="76"/>
      <c r="R127" s="76"/>
      <c r="S127" s="67"/>
    </row>
    <row r="128" spans="1:19" x14ac:dyDescent="0.2">
      <c r="A128" s="10" t="s">
        <v>232</v>
      </c>
      <c r="B128" s="10" t="s">
        <v>233</v>
      </c>
      <c r="C128" s="12">
        <v>146.21417548879722</v>
      </c>
      <c r="D128" s="12">
        <v>143.90971038606867</v>
      </c>
      <c r="E128" s="13">
        <v>-2.3044651027285568</v>
      </c>
      <c r="F128" s="63">
        <v>-1.576088703454832E-2</v>
      </c>
      <c r="G128" s="15">
        <v>69532</v>
      </c>
      <c r="H128" s="16">
        <v>2102.8328753494393</v>
      </c>
      <c r="I128" s="66">
        <v>2069.6903639485226</v>
      </c>
      <c r="J128" s="17">
        <v>-33.142511400916646</v>
      </c>
      <c r="K128" s="63">
        <v>-1.5760887034548181E-2</v>
      </c>
      <c r="M128" s="76"/>
      <c r="N128" s="76"/>
      <c r="O128" s="76"/>
      <c r="P128" s="76"/>
      <c r="Q128" s="76"/>
      <c r="R128" s="76"/>
      <c r="S128" s="67"/>
    </row>
    <row r="129" spans="1:19" x14ac:dyDescent="0.2">
      <c r="A129" s="10" t="s">
        <v>234</v>
      </c>
      <c r="B129" s="10" t="s">
        <v>235</v>
      </c>
      <c r="C129" s="12">
        <v>263.00798221653315</v>
      </c>
      <c r="D129" s="12">
        <v>248.63536503007464</v>
      </c>
      <c r="E129" s="13">
        <v>-14.372617186458513</v>
      </c>
      <c r="F129" s="63">
        <v>-5.4647075975913194E-2</v>
      </c>
      <c r="G129" s="15">
        <v>118016</v>
      </c>
      <c r="H129" s="16">
        <v>2228.5790250180748</v>
      </c>
      <c r="I129" s="66">
        <v>2106.7936977195859</v>
      </c>
      <c r="J129" s="17">
        <v>-121.78532729848894</v>
      </c>
      <c r="K129" s="63">
        <v>-5.4647075975913034E-2</v>
      </c>
      <c r="M129" s="76"/>
      <c r="N129" s="76"/>
      <c r="O129" s="76"/>
      <c r="P129" s="76"/>
      <c r="Q129" s="76"/>
      <c r="R129" s="76"/>
      <c r="S129" s="67"/>
    </row>
    <row r="130" spans="1:19" x14ac:dyDescent="0.2">
      <c r="A130" s="10" t="s">
        <v>236</v>
      </c>
      <c r="B130" s="10" t="s">
        <v>237</v>
      </c>
      <c r="C130" s="12">
        <v>327.50571018132797</v>
      </c>
      <c r="D130" s="12">
        <v>310.47397646575752</v>
      </c>
      <c r="E130" s="13">
        <v>-17.031733715570454</v>
      </c>
      <c r="F130" s="63">
        <v>-5.2004387056764911E-2</v>
      </c>
      <c r="G130" s="15">
        <v>131463</v>
      </c>
      <c r="H130" s="16">
        <v>2491.2386769001773</v>
      </c>
      <c r="I130" s="66">
        <v>2361.6833364958775</v>
      </c>
      <c r="J130" s="17">
        <v>-129.55534040429984</v>
      </c>
      <c r="K130" s="63">
        <v>-5.200438705676496E-2</v>
      </c>
      <c r="M130" s="76"/>
      <c r="N130" s="76"/>
      <c r="O130" s="76"/>
      <c r="P130" s="76"/>
      <c r="Q130" s="76"/>
      <c r="R130" s="76"/>
      <c r="S130" s="67"/>
    </row>
    <row r="131" spans="1:19" x14ac:dyDescent="0.2">
      <c r="A131" s="10" t="s">
        <v>238</v>
      </c>
      <c r="B131" s="10" t="s">
        <v>239</v>
      </c>
      <c r="C131" s="12">
        <v>174.78452004766655</v>
      </c>
      <c r="D131" s="12">
        <v>170.12477576194229</v>
      </c>
      <c r="E131" s="13">
        <v>-4.6597442857242584</v>
      </c>
      <c r="F131" s="63">
        <v>-2.665993695810974E-2</v>
      </c>
      <c r="G131" s="15">
        <v>78387</v>
      </c>
      <c r="H131" s="16">
        <v>2229.7641196584455</v>
      </c>
      <c r="I131" s="66">
        <v>2170.3187487968962</v>
      </c>
      <c r="J131" s="17">
        <v>-59.445370861549236</v>
      </c>
      <c r="K131" s="63">
        <v>-2.6659936958109746E-2</v>
      </c>
      <c r="M131" s="76"/>
      <c r="N131" s="76"/>
      <c r="O131" s="76"/>
      <c r="P131" s="76"/>
      <c r="Q131" s="76"/>
      <c r="R131" s="76"/>
      <c r="S131" s="67"/>
    </row>
    <row r="132" spans="1:19" x14ac:dyDescent="0.2">
      <c r="A132" s="10" t="s">
        <v>240</v>
      </c>
      <c r="B132" s="10" t="s">
        <v>241</v>
      </c>
      <c r="C132" s="12">
        <v>218.38963789913137</v>
      </c>
      <c r="D132" s="12">
        <v>215.87057982599086</v>
      </c>
      <c r="E132" s="13">
        <v>-2.5190580731405134</v>
      </c>
      <c r="F132" s="63">
        <v>-1.1534695956151557E-2</v>
      </c>
      <c r="G132" s="15">
        <v>112698</v>
      </c>
      <c r="H132" s="16">
        <v>1937.8306438369036</v>
      </c>
      <c r="I132" s="66">
        <v>1915.4783565457315</v>
      </c>
      <c r="J132" s="17">
        <v>-22.352287291172161</v>
      </c>
      <c r="K132" s="63">
        <v>-1.1534695956151588E-2</v>
      </c>
      <c r="M132" s="76"/>
      <c r="N132" s="76"/>
      <c r="O132" s="76"/>
      <c r="P132" s="76"/>
      <c r="Q132" s="76"/>
      <c r="R132" s="76"/>
      <c r="S132" s="67"/>
    </row>
    <row r="133" spans="1:19" x14ac:dyDescent="0.2">
      <c r="A133" s="10" t="s">
        <v>242</v>
      </c>
      <c r="B133" s="10" t="s">
        <v>243</v>
      </c>
      <c r="C133" s="12">
        <v>158.36267308256916</v>
      </c>
      <c r="D133" s="12">
        <v>149.80765807751939</v>
      </c>
      <c r="E133" s="13">
        <v>-8.5550150050497678</v>
      </c>
      <c r="F133" s="63">
        <v>-5.4021663303127271E-2</v>
      </c>
      <c r="G133" s="15">
        <v>61216</v>
      </c>
      <c r="H133" s="16">
        <v>2586.9490506169818</v>
      </c>
      <c r="I133" s="66">
        <v>2447.1977600222067</v>
      </c>
      <c r="J133" s="17">
        <v>-139.75129059477513</v>
      </c>
      <c r="K133" s="63">
        <v>-5.4021663303127188E-2</v>
      </c>
      <c r="M133" s="76"/>
      <c r="N133" s="76"/>
      <c r="O133" s="76"/>
      <c r="P133" s="76"/>
      <c r="Q133" s="76"/>
      <c r="R133" s="76"/>
      <c r="S133" s="67"/>
    </row>
    <row r="134" spans="1:19" x14ac:dyDescent="0.2">
      <c r="A134" s="10" t="s">
        <v>244</v>
      </c>
      <c r="B134" s="10" t="s">
        <v>245</v>
      </c>
      <c r="C134" s="12">
        <v>206.70857442023737</v>
      </c>
      <c r="D134" s="12">
        <v>203.61333177414934</v>
      </c>
      <c r="E134" s="13">
        <v>-3.0952426460880247</v>
      </c>
      <c r="F134" s="63">
        <v>-1.4973944137389356E-2</v>
      </c>
      <c r="G134" s="15">
        <v>106599</v>
      </c>
      <c r="H134" s="16">
        <v>1939.1230163532243</v>
      </c>
      <c r="I134" s="66">
        <v>1910.0866966308254</v>
      </c>
      <c r="J134" s="17">
        <v>-29.036319722398957</v>
      </c>
      <c r="K134" s="63">
        <v>-1.4973944137389268E-2</v>
      </c>
      <c r="M134" s="76"/>
      <c r="N134" s="76"/>
      <c r="O134" s="76"/>
      <c r="P134" s="76"/>
      <c r="Q134" s="76"/>
      <c r="R134" s="76"/>
      <c r="S134" s="67"/>
    </row>
    <row r="135" spans="1:19" x14ac:dyDescent="0.2">
      <c r="A135" s="10" t="s">
        <v>246</v>
      </c>
      <c r="B135" s="10" t="s">
        <v>247</v>
      </c>
      <c r="C135" s="12">
        <v>149.86489356525743</v>
      </c>
      <c r="D135" s="12">
        <v>144.64441907630598</v>
      </c>
      <c r="E135" s="13">
        <v>-5.2204744889514529</v>
      </c>
      <c r="F135" s="63">
        <v>-3.4834539062200319E-2</v>
      </c>
      <c r="G135" s="15">
        <v>72634</v>
      </c>
      <c r="H135" s="16">
        <v>2063.2884539644992</v>
      </c>
      <c r="I135" s="66">
        <v>1991.4147517182862</v>
      </c>
      <c r="J135" s="17">
        <v>-71.873702246213043</v>
      </c>
      <c r="K135" s="63">
        <v>-3.4834539062200215E-2</v>
      </c>
      <c r="M135" s="76"/>
      <c r="N135" s="76"/>
      <c r="O135" s="76"/>
      <c r="P135" s="76"/>
      <c r="Q135" s="76"/>
      <c r="R135" s="76"/>
      <c r="S135" s="67"/>
    </row>
    <row r="136" spans="1:19" x14ac:dyDescent="0.2">
      <c r="A136" s="10" t="s">
        <v>248</v>
      </c>
      <c r="B136" s="10" t="s">
        <v>249</v>
      </c>
      <c r="C136" s="12">
        <v>142.63059884762353</v>
      </c>
      <c r="D136" s="12">
        <v>139.50279224535248</v>
      </c>
      <c r="E136" s="13">
        <v>-3.1278066022710505</v>
      </c>
      <c r="F136" s="63">
        <v>-2.1929422070313107E-2</v>
      </c>
      <c r="G136" s="15">
        <v>74170</v>
      </c>
      <c r="H136" s="16">
        <v>1923.022769955825</v>
      </c>
      <c r="I136" s="66">
        <v>1880.851991982641</v>
      </c>
      <c r="J136" s="17">
        <v>-42.170777973183931</v>
      </c>
      <c r="K136" s="63">
        <v>-2.1929422070313117E-2</v>
      </c>
      <c r="M136" s="76"/>
      <c r="N136" s="76"/>
      <c r="O136" s="76"/>
      <c r="P136" s="76"/>
      <c r="Q136" s="76"/>
      <c r="R136" s="76"/>
      <c r="S136" s="67"/>
    </row>
    <row r="137" spans="1:19" x14ac:dyDescent="0.2">
      <c r="A137" s="10" t="s">
        <v>250</v>
      </c>
      <c r="B137" s="10" t="s">
        <v>251</v>
      </c>
      <c r="C137" s="12">
        <v>170.92250845346555</v>
      </c>
      <c r="D137" s="12">
        <v>171.8799147192959</v>
      </c>
      <c r="E137" s="13">
        <v>0.95740626583034327</v>
      </c>
      <c r="F137" s="63">
        <v>5.6014054233881174E-3</v>
      </c>
      <c r="G137" s="15">
        <v>93386</v>
      </c>
      <c r="H137" s="16">
        <v>1830.2797898342958</v>
      </c>
      <c r="I137" s="66">
        <v>1840.5319289753913</v>
      </c>
      <c r="J137" s="17">
        <v>10.25213914109554</v>
      </c>
      <c r="K137" s="63">
        <v>5.601405423388146E-3</v>
      </c>
      <c r="M137" s="76"/>
      <c r="N137" s="76"/>
      <c r="O137" s="76"/>
      <c r="P137" s="76"/>
      <c r="Q137" s="76"/>
      <c r="R137" s="76"/>
      <c r="S137" s="67"/>
    </row>
    <row r="138" spans="1:19" x14ac:dyDescent="0.2">
      <c r="A138" s="10" t="s">
        <v>252</v>
      </c>
      <c r="B138" s="10" t="s">
        <v>253</v>
      </c>
      <c r="C138" s="12">
        <v>307.02317374031742</v>
      </c>
      <c r="D138" s="12">
        <v>304.53944783983371</v>
      </c>
      <c r="E138" s="13">
        <v>-2.4837259004837051</v>
      </c>
      <c r="F138" s="63">
        <v>-8.0897017323664951E-3</v>
      </c>
      <c r="G138" s="15">
        <v>148414</v>
      </c>
      <c r="H138" s="16">
        <v>2068.694151093006</v>
      </c>
      <c r="I138" s="66">
        <v>2051.9590324351725</v>
      </c>
      <c r="J138" s="17">
        <v>-16.735118657833482</v>
      </c>
      <c r="K138" s="63">
        <v>-8.0897017323664742E-3</v>
      </c>
      <c r="M138" s="76"/>
      <c r="N138" s="76"/>
      <c r="O138" s="76"/>
      <c r="P138" s="76"/>
      <c r="Q138" s="76"/>
      <c r="R138" s="76"/>
      <c r="S138" s="67"/>
    </row>
    <row r="139" spans="1:19" x14ac:dyDescent="0.2">
      <c r="A139" s="10" t="s">
        <v>254</v>
      </c>
      <c r="B139" s="10" t="s">
        <v>255</v>
      </c>
      <c r="C139" s="12">
        <v>325.96576195052552</v>
      </c>
      <c r="D139" s="12">
        <v>308.80011153360152</v>
      </c>
      <c r="E139" s="13">
        <v>-17.165650416923995</v>
      </c>
      <c r="F139" s="63">
        <v>-5.2660900071858974E-2</v>
      </c>
      <c r="G139" s="15">
        <v>133686</v>
      </c>
      <c r="H139" s="16">
        <v>2438.2939271915202</v>
      </c>
      <c r="I139" s="66">
        <v>2309.8911743458666</v>
      </c>
      <c r="J139" s="17">
        <v>-128.40275284565359</v>
      </c>
      <c r="K139" s="63">
        <v>-5.2660900071859126E-2</v>
      </c>
      <c r="M139" s="76"/>
      <c r="N139" s="76"/>
      <c r="O139" s="76"/>
      <c r="P139" s="76"/>
      <c r="Q139" s="76"/>
      <c r="R139" s="76"/>
      <c r="S139" s="67"/>
    </row>
    <row r="140" spans="1:19" x14ac:dyDescent="0.2">
      <c r="A140" s="10" t="s">
        <v>256</v>
      </c>
      <c r="B140" s="10" t="s">
        <v>257</v>
      </c>
      <c r="C140" s="12">
        <v>164.88334883469602</v>
      </c>
      <c r="D140" s="12">
        <v>160.93105608634366</v>
      </c>
      <c r="E140" s="13">
        <v>-3.9522927483523631</v>
      </c>
      <c r="F140" s="63">
        <v>-2.3970235783570472E-2</v>
      </c>
      <c r="G140" s="15">
        <v>80649</v>
      </c>
      <c r="H140" s="16">
        <v>2044.4562094346616</v>
      </c>
      <c r="I140" s="66">
        <v>1995.4501120453281</v>
      </c>
      <c r="J140" s="17">
        <v>-49.00609738933349</v>
      </c>
      <c r="K140" s="63">
        <v>-2.3970235783570434E-2</v>
      </c>
      <c r="M140" s="76"/>
      <c r="N140" s="76"/>
      <c r="O140" s="76"/>
      <c r="P140" s="76"/>
      <c r="Q140" s="76"/>
      <c r="R140" s="76"/>
      <c r="S140" s="67"/>
    </row>
    <row r="141" spans="1:19" x14ac:dyDescent="0.2">
      <c r="A141" s="10" t="s">
        <v>258</v>
      </c>
      <c r="B141" s="10" t="s">
        <v>259</v>
      </c>
      <c r="C141" s="12">
        <v>231.58350427999579</v>
      </c>
      <c r="D141" s="12">
        <v>224.41991338119681</v>
      </c>
      <c r="E141" s="13">
        <v>-7.1635908987989865</v>
      </c>
      <c r="F141" s="63">
        <v>-3.0933079284169801E-2</v>
      </c>
      <c r="G141" s="15">
        <v>116384</v>
      </c>
      <c r="H141" s="16">
        <v>1989.822520965045</v>
      </c>
      <c r="I141" s="66">
        <v>1928.2711831626066</v>
      </c>
      <c r="J141" s="17">
        <v>-61.551337802438411</v>
      </c>
      <c r="K141" s="63">
        <v>-3.0933079284169825E-2</v>
      </c>
      <c r="M141" s="76"/>
      <c r="N141" s="76"/>
      <c r="O141" s="76"/>
      <c r="P141" s="76"/>
      <c r="Q141" s="76"/>
      <c r="R141" s="76"/>
      <c r="S141" s="67"/>
    </row>
    <row r="142" spans="1:19" x14ac:dyDescent="0.2">
      <c r="A142" s="10" t="s">
        <v>260</v>
      </c>
      <c r="B142" s="10" t="s">
        <v>261</v>
      </c>
      <c r="C142" s="12">
        <v>115.84727491983647</v>
      </c>
      <c r="D142" s="12">
        <v>117.69974635632988</v>
      </c>
      <c r="E142" s="13">
        <v>1.8524714364934169</v>
      </c>
      <c r="F142" s="63">
        <v>1.5990634546865973E-2</v>
      </c>
      <c r="G142" s="15">
        <v>67482</v>
      </c>
      <c r="H142" s="16">
        <v>1716.7137150623346</v>
      </c>
      <c r="I142" s="66">
        <v>1744.165056701489</v>
      </c>
      <c r="J142" s="17">
        <v>27.451341639154407</v>
      </c>
      <c r="K142" s="63">
        <v>1.599063454686598E-2</v>
      </c>
      <c r="M142" s="76"/>
      <c r="N142" s="76"/>
      <c r="O142" s="76"/>
      <c r="P142" s="76"/>
      <c r="Q142" s="76"/>
      <c r="R142" s="76"/>
      <c r="S142" s="67"/>
    </row>
    <row r="143" spans="1:19" x14ac:dyDescent="0.2">
      <c r="A143" s="10" t="s">
        <v>262</v>
      </c>
      <c r="B143" s="10" t="s">
        <v>263</v>
      </c>
      <c r="C143" s="12">
        <v>185.34199734526314</v>
      </c>
      <c r="D143" s="12">
        <v>179.54137002956506</v>
      </c>
      <c r="E143" s="13">
        <v>-5.8006273156980797</v>
      </c>
      <c r="F143" s="63">
        <v>-3.1296885750575022E-2</v>
      </c>
      <c r="G143" s="15">
        <v>89223</v>
      </c>
      <c r="H143" s="16">
        <v>2077.289458382515</v>
      </c>
      <c r="I143" s="66">
        <v>2012.2767675326436</v>
      </c>
      <c r="J143" s="17">
        <v>-65.012690849871433</v>
      </c>
      <c r="K143" s="63">
        <v>-3.1296885750575015E-2</v>
      </c>
      <c r="M143" s="76"/>
      <c r="N143" s="76"/>
      <c r="O143" s="76"/>
      <c r="P143" s="76"/>
      <c r="Q143" s="76"/>
      <c r="R143" s="76"/>
      <c r="S143" s="67"/>
    </row>
    <row r="144" spans="1:19" x14ac:dyDescent="0.2">
      <c r="A144" s="10" t="s">
        <v>264</v>
      </c>
      <c r="B144" s="10" t="s">
        <v>265</v>
      </c>
      <c r="C144" s="12">
        <v>143.73601840989105</v>
      </c>
      <c r="D144" s="12">
        <v>141.54239242259257</v>
      </c>
      <c r="E144" s="13">
        <v>-2.1936259872984749</v>
      </c>
      <c r="F144" s="63">
        <v>-1.526149125018147E-2</v>
      </c>
      <c r="G144" s="15">
        <v>68181</v>
      </c>
      <c r="H144" s="16">
        <v>2108.1535678545497</v>
      </c>
      <c r="I144" s="66">
        <v>2075.9800006246983</v>
      </c>
      <c r="J144" s="17">
        <v>-32.173567229851415</v>
      </c>
      <c r="K144" s="63">
        <v>-1.526149125018164E-2</v>
      </c>
      <c r="M144" s="76"/>
      <c r="N144" s="76"/>
      <c r="O144" s="76"/>
      <c r="P144" s="76"/>
      <c r="Q144" s="76"/>
      <c r="R144" s="76"/>
      <c r="S144" s="67"/>
    </row>
    <row r="145" spans="1:19" x14ac:dyDescent="0.2">
      <c r="A145" s="10" t="s">
        <v>266</v>
      </c>
      <c r="B145" s="10" t="s">
        <v>267</v>
      </c>
      <c r="C145" s="12">
        <v>141.42153067222122</v>
      </c>
      <c r="D145" s="12">
        <v>136.49398272967454</v>
      </c>
      <c r="E145" s="13">
        <v>-4.9275479425466813</v>
      </c>
      <c r="F145" s="63">
        <v>-3.4842982671199278E-2</v>
      </c>
      <c r="G145" s="15">
        <v>62751</v>
      </c>
      <c r="H145" s="16">
        <v>2253.6936570289113</v>
      </c>
      <c r="I145" s="66">
        <v>2175.1682479908613</v>
      </c>
      <c r="J145" s="17">
        <v>-78.525409038049929</v>
      </c>
      <c r="K145" s="63">
        <v>-3.4842982671199209E-2</v>
      </c>
      <c r="M145" s="76"/>
      <c r="N145" s="76"/>
      <c r="O145" s="76"/>
      <c r="P145" s="76"/>
      <c r="Q145" s="76"/>
      <c r="R145" s="76"/>
      <c r="S145" s="67"/>
    </row>
    <row r="146" spans="1:19" x14ac:dyDescent="0.2">
      <c r="A146" s="10" t="s">
        <v>268</v>
      </c>
      <c r="B146" s="10" t="s">
        <v>269</v>
      </c>
      <c r="C146" s="12">
        <v>32.82334757715531</v>
      </c>
      <c r="D146" s="12">
        <v>33.442833383007695</v>
      </c>
      <c r="E146" s="13">
        <v>0.61948580585238489</v>
      </c>
      <c r="F146" s="63">
        <v>1.8873328029574296E-2</v>
      </c>
      <c r="G146" s="15">
        <v>16368</v>
      </c>
      <c r="H146" s="16">
        <v>2005.3364844303096</v>
      </c>
      <c r="I146" s="66">
        <v>2043.1838577106366</v>
      </c>
      <c r="J146" s="17">
        <v>37.84737328032702</v>
      </c>
      <c r="K146" s="63">
        <v>1.8873328029574536E-2</v>
      </c>
      <c r="M146" s="76"/>
      <c r="N146" s="76"/>
      <c r="O146" s="76"/>
      <c r="P146" s="76"/>
      <c r="Q146" s="76"/>
      <c r="R146" s="76"/>
      <c r="S146" s="67"/>
    </row>
    <row r="147" spans="1:19" x14ac:dyDescent="0.2">
      <c r="A147" s="10" t="s">
        <v>270</v>
      </c>
      <c r="B147" s="10" t="s">
        <v>271</v>
      </c>
      <c r="C147" s="12">
        <v>250.65115395007712</v>
      </c>
      <c r="D147" s="12">
        <v>249.91121746625896</v>
      </c>
      <c r="E147" s="13">
        <v>-0.73993648381815547</v>
      </c>
      <c r="F147" s="63">
        <v>-2.9520569610684126E-3</v>
      </c>
      <c r="G147" s="15">
        <v>136518</v>
      </c>
      <c r="H147" s="16">
        <v>1836.0300762542458</v>
      </c>
      <c r="I147" s="66">
        <v>1830.6100108869084</v>
      </c>
      <c r="J147" s="17">
        <v>-5.4200653673374291</v>
      </c>
      <c r="K147" s="63">
        <v>-2.952056961068475E-3</v>
      </c>
      <c r="M147" s="76"/>
      <c r="N147" s="76"/>
      <c r="O147" s="76"/>
      <c r="P147" s="76"/>
      <c r="Q147" s="76"/>
      <c r="R147" s="76"/>
      <c r="S147" s="67"/>
    </row>
    <row r="148" spans="1:19" x14ac:dyDescent="0.2">
      <c r="A148" s="10" t="s">
        <v>272</v>
      </c>
      <c r="B148" s="10" t="s">
        <v>273</v>
      </c>
      <c r="C148" s="12">
        <v>117.41595166946969</v>
      </c>
      <c r="D148" s="12">
        <v>114.30933930073181</v>
      </c>
      <c r="E148" s="13">
        <v>-3.1066123687378848</v>
      </c>
      <c r="F148" s="63">
        <v>-2.6458179868806202E-2</v>
      </c>
      <c r="G148" s="15">
        <v>51364</v>
      </c>
      <c r="H148" s="16">
        <v>2285.9580965164259</v>
      </c>
      <c r="I148" s="66">
        <v>2225.4758060262402</v>
      </c>
      <c r="J148" s="17">
        <v>-60.482290490185733</v>
      </c>
      <c r="K148" s="63">
        <v>-2.6458179868806327E-2</v>
      </c>
      <c r="M148" s="76"/>
      <c r="N148" s="76"/>
      <c r="O148" s="76"/>
      <c r="P148" s="76"/>
      <c r="Q148" s="76"/>
      <c r="R148" s="76"/>
      <c r="S148" s="67"/>
    </row>
    <row r="149" spans="1:19" x14ac:dyDescent="0.2">
      <c r="A149" s="10" t="s">
        <v>274</v>
      </c>
      <c r="B149" s="10" t="s">
        <v>275</v>
      </c>
      <c r="C149" s="12">
        <v>207.39760756278633</v>
      </c>
      <c r="D149" s="12">
        <v>209.13354992897055</v>
      </c>
      <c r="E149" s="13">
        <v>1.7359423661842186</v>
      </c>
      <c r="F149" s="63">
        <v>8.3701176044602612E-3</v>
      </c>
      <c r="G149" s="15">
        <v>112566</v>
      </c>
      <c r="H149" s="16">
        <v>1842.4533834620254</v>
      </c>
      <c r="I149" s="66">
        <v>1857.8749349623381</v>
      </c>
      <c r="J149" s="17">
        <v>15.421551500312717</v>
      </c>
      <c r="K149" s="63">
        <v>8.3701176044601779E-3</v>
      </c>
      <c r="M149" s="76"/>
      <c r="N149" s="76"/>
      <c r="O149" s="76"/>
      <c r="P149" s="76"/>
      <c r="Q149" s="76"/>
      <c r="R149" s="76"/>
      <c r="S149" s="67"/>
    </row>
    <row r="150" spans="1:19" x14ac:dyDescent="0.2">
      <c r="A150" s="10" t="s">
        <v>276</v>
      </c>
      <c r="B150" s="10" t="s">
        <v>277</v>
      </c>
      <c r="C150" s="12">
        <v>212.55715656494573</v>
      </c>
      <c r="D150" s="12">
        <v>206.46157859929275</v>
      </c>
      <c r="E150" s="13">
        <v>-6.0955779656529785</v>
      </c>
      <c r="F150" s="63">
        <v>-2.8677359370821779E-2</v>
      </c>
      <c r="G150" s="15">
        <v>102708</v>
      </c>
      <c r="H150" s="16">
        <v>2069.5287277032535</v>
      </c>
      <c r="I150" s="66">
        <v>2010.1801086506673</v>
      </c>
      <c r="J150" s="17">
        <v>-59.348619052586173</v>
      </c>
      <c r="K150" s="63">
        <v>-2.8677359370821973E-2</v>
      </c>
      <c r="M150" s="76"/>
      <c r="N150" s="76"/>
      <c r="O150" s="76"/>
      <c r="P150" s="76"/>
      <c r="Q150" s="76"/>
      <c r="R150" s="76"/>
      <c r="S150" s="67"/>
    </row>
    <row r="151" spans="1:19" x14ac:dyDescent="0.2">
      <c r="A151" s="10" t="s">
        <v>278</v>
      </c>
      <c r="B151" s="10" t="s">
        <v>279</v>
      </c>
      <c r="C151" s="12">
        <v>150.95622067439948</v>
      </c>
      <c r="D151" s="12">
        <v>147.58528742783832</v>
      </c>
      <c r="E151" s="13">
        <v>-3.370933246561151</v>
      </c>
      <c r="F151" s="63">
        <v>-2.2330535512226322E-2</v>
      </c>
      <c r="G151" s="15">
        <v>79454</v>
      </c>
      <c r="H151" s="16">
        <v>1899.9197104538409</v>
      </c>
      <c r="I151" s="66">
        <v>1857.4934858891727</v>
      </c>
      <c r="J151" s="17">
        <v>-42.426224564668246</v>
      </c>
      <c r="K151" s="63">
        <v>-2.2330535512226322E-2</v>
      </c>
      <c r="M151" s="76"/>
      <c r="N151" s="76"/>
      <c r="O151" s="76"/>
      <c r="P151" s="76"/>
      <c r="Q151" s="76"/>
      <c r="R151" s="76"/>
      <c r="S151" s="67"/>
    </row>
    <row r="152" spans="1:19" x14ac:dyDescent="0.2">
      <c r="A152" s="10" t="s">
        <v>280</v>
      </c>
      <c r="B152" s="10" t="s">
        <v>281</v>
      </c>
      <c r="C152" s="12">
        <v>171.53707612727149</v>
      </c>
      <c r="D152" s="12">
        <v>168.22067203994024</v>
      </c>
      <c r="E152" s="13">
        <v>-3.3164040873312501</v>
      </c>
      <c r="F152" s="63">
        <v>-1.9333453514566452E-2</v>
      </c>
      <c r="G152" s="15">
        <v>84284</v>
      </c>
      <c r="H152" s="16">
        <v>2035.2270434159684</v>
      </c>
      <c r="I152" s="66">
        <v>1995.8790759804974</v>
      </c>
      <c r="J152" s="17">
        <v>-39.347967435470991</v>
      </c>
      <c r="K152" s="63">
        <v>-1.9333453514566376E-2</v>
      </c>
      <c r="M152" s="76"/>
      <c r="N152" s="76"/>
      <c r="O152" s="76"/>
      <c r="P152" s="76"/>
      <c r="Q152" s="76"/>
      <c r="R152" s="76"/>
      <c r="S152" s="67"/>
    </row>
    <row r="153" spans="1:19" x14ac:dyDescent="0.2">
      <c r="A153" s="10" t="s">
        <v>282</v>
      </c>
      <c r="B153" s="10" t="s">
        <v>283</v>
      </c>
      <c r="C153" s="12">
        <v>251.2099336380044</v>
      </c>
      <c r="D153" s="12">
        <v>241.11365970242963</v>
      </c>
      <c r="E153" s="13">
        <v>-10.096273935574771</v>
      </c>
      <c r="F153" s="63">
        <v>-4.0190583984324388E-2</v>
      </c>
      <c r="G153" s="15">
        <v>114022</v>
      </c>
      <c r="H153" s="16">
        <v>2203.1707358054095</v>
      </c>
      <c r="I153" s="66">
        <v>2114.6240173162164</v>
      </c>
      <c r="J153" s="17">
        <v>-88.546718489193154</v>
      </c>
      <c r="K153" s="63">
        <v>-4.0190583984324423E-2</v>
      </c>
      <c r="M153" s="76"/>
      <c r="N153" s="76"/>
      <c r="O153" s="76"/>
      <c r="P153" s="76"/>
      <c r="Q153" s="76"/>
      <c r="R153" s="76"/>
      <c r="S153" s="67"/>
    </row>
    <row r="154" spans="1:19" x14ac:dyDescent="0.2">
      <c r="A154" s="10" t="s">
        <v>284</v>
      </c>
      <c r="B154" s="10" t="s">
        <v>285</v>
      </c>
      <c r="C154" s="12">
        <v>164.08027793369831</v>
      </c>
      <c r="D154" s="12">
        <v>164.10682928770291</v>
      </c>
      <c r="E154" s="13">
        <v>2.6551354004595851E-2</v>
      </c>
      <c r="F154" s="63">
        <v>1.6181928955120824E-4</v>
      </c>
      <c r="G154" s="15">
        <v>92843</v>
      </c>
      <c r="H154" s="16">
        <v>1767.2875492357884</v>
      </c>
      <c r="I154" s="66">
        <v>1767.5735304514385</v>
      </c>
      <c r="J154" s="17">
        <v>0.28598121565005385</v>
      </c>
      <c r="K154" s="63">
        <v>1.6181928955122103E-4</v>
      </c>
      <c r="M154" s="76"/>
      <c r="N154" s="76"/>
      <c r="O154" s="76"/>
      <c r="P154" s="76"/>
      <c r="Q154" s="76"/>
      <c r="R154" s="76"/>
      <c r="S154" s="67"/>
    </row>
    <row r="155" spans="1:19" x14ac:dyDescent="0.2">
      <c r="A155" s="10" t="s">
        <v>286</v>
      </c>
      <c r="B155" s="10" t="s">
        <v>287</v>
      </c>
      <c r="C155" s="12">
        <v>150.44458231039948</v>
      </c>
      <c r="D155" s="12">
        <v>146.72343287298267</v>
      </c>
      <c r="E155" s="13">
        <v>-3.7211494374168126</v>
      </c>
      <c r="F155" s="63">
        <v>-2.473435321013609E-2</v>
      </c>
      <c r="G155" s="15">
        <v>71374</v>
      </c>
      <c r="H155" s="16">
        <v>2107.8345379325733</v>
      </c>
      <c r="I155" s="66">
        <v>2055.6986139628248</v>
      </c>
      <c r="J155" s="17">
        <v>-52.135923969748546</v>
      </c>
      <c r="K155" s="63">
        <v>-2.4734353210136222E-2</v>
      </c>
      <c r="M155" s="76"/>
      <c r="N155" s="76"/>
      <c r="O155" s="76"/>
      <c r="P155" s="76"/>
      <c r="Q155" s="76"/>
      <c r="R155" s="76"/>
      <c r="S155" s="67"/>
    </row>
    <row r="156" spans="1:19" x14ac:dyDescent="0.2">
      <c r="A156" s="10" t="s">
        <v>288</v>
      </c>
      <c r="B156" s="10" t="s">
        <v>289</v>
      </c>
      <c r="C156" s="12">
        <v>136.47495095402897</v>
      </c>
      <c r="D156" s="12">
        <v>133.6750529506437</v>
      </c>
      <c r="E156" s="13">
        <v>-2.7998980033852661</v>
      </c>
      <c r="F156" s="63">
        <v>-2.0515838135955075E-2</v>
      </c>
      <c r="G156" s="15">
        <v>65252</v>
      </c>
      <c r="H156" s="16">
        <v>2091.5060220993832</v>
      </c>
      <c r="I156" s="66">
        <v>2048.5970230896173</v>
      </c>
      <c r="J156" s="17">
        <v>-42.908999009765921</v>
      </c>
      <c r="K156" s="63">
        <v>-2.0515838135954929E-2</v>
      </c>
      <c r="M156" s="76"/>
      <c r="N156" s="76"/>
      <c r="O156" s="76"/>
      <c r="P156" s="76"/>
      <c r="Q156" s="76"/>
      <c r="R156" s="76"/>
      <c r="S156" s="67"/>
    </row>
    <row r="157" spans="1:19" x14ac:dyDescent="0.2">
      <c r="A157" s="10" t="s">
        <v>290</v>
      </c>
      <c r="B157" s="10" t="s">
        <v>291</v>
      </c>
      <c r="C157" s="12">
        <v>136.16559690134039</v>
      </c>
      <c r="D157" s="12">
        <v>132.30464251612523</v>
      </c>
      <c r="E157" s="13">
        <v>-3.860954385215166</v>
      </c>
      <c r="F157" s="63">
        <v>-2.8354844932032604E-2</v>
      </c>
      <c r="G157" s="15">
        <v>65702</v>
      </c>
      <c r="H157" s="16">
        <v>2072.472632512563</v>
      </c>
      <c r="I157" s="66">
        <v>2013.7079923917877</v>
      </c>
      <c r="J157" s="17">
        <v>-58.764640120775312</v>
      </c>
      <c r="K157" s="63">
        <v>-2.8354844932032698E-2</v>
      </c>
      <c r="M157" s="76"/>
      <c r="N157" s="76"/>
      <c r="O157" s="76"/>
      <c r="P157" s="76"/>
      <c r="Q157" s="76"/>
      <c r="R157" s="76"/>
      <c r="S157" s="67"/>
    </row>
    <row r="158" spans="1:19" x14ac:dyDescent="0.2">
      <c r="A158" s="10" t="s">
        <v>292</v>
      </c>
      <c r="B158" s="10" t="s">
        <v>293</v>
      </c>
      <c r="C158" s="12">
        <v>159.34849211815251</v>
      </c>
      <c r="D158" s="12">
        <v>158.83795326842724</v>
      </c>
      <c r="E158" s="13">
        <v>-0.51053884972526475</v>
      </c>
      <c r="F158" s="63">
        <v>-3.2039139055468082E-3</v>
      </c>
      <c r="G158" s="15">
        <v>90686</v>
      </c>
      <c r="H158" s="16">
        <v>1757.1454482296331</v>
      </c>
      <c r="I158" s="66">
        <v>1751.5157054939821</v>
      </c>
      <c r="J158" s="17">
        <v>-5.629742735651007</v>
      </c>
      <c r="K158" s="63">
        <v>-3.203913905546698E-3</v>
      </c>
      <c r="M158" s="76"/>
      <c r="N158" s="76"/>
      <c r="O158" s="76"/>
      <c r="P158" s="76"/>
      <c r="Q158" s="76"/>
      <c r="R158" s="76"/>
      <c r="S158" s="67"/>
    </row>
    <row r="159" spans="1:19" x14ac:dyDescent="0.2">
      <c r="A159" s="10" t="s">
        <v>294</v>
      </c>
      <c r="B159" s="10" t="s">
        <v>295</v>
      </c>
      <c r="C159" s="12">
        <v>125.86698426661199</v>
      </c>
      <c r="D159" s="12">
        <v>128.09510388673743</v>
      </c>
      <c r="E159" s="13">
        <v>2.2281196201254403</v>
      </c>
      <c r="F159" s="63">
        <v>1.7702176890214735E-2</v>
      </c>
      <c r="G159" s="15">
        <v>66205</v>
      </c>
      <c r="H159" s="16">
        <v>1901.1703688031416</v>
      </c>
      <c r="I159" s="66">
        <v>1934.8252229701295</v>
      </c>
      <c r="J159" s="17">
        <v>33.654854166987889</v>
      </c>
      <c r="K159" s="63">
        <v>1.7702176890214676E-2</v>
      </c>
      <c r="M159" s="76"/>
      <c r="N159" s="76"/>
      <c r="O159" s="76"/>
      <c r="P159" s="76"/>
      <c r="Q159" s="76"/>
      <c r="R159" s="76"/>
      <c r="S159" s="67"/>
    </row>
    <row r="160" spans="1:19" x14ac:dyDescent="0.2">
      <c r="A160" s="10" t="s">
        <v>296</v>
      </c>
      <c r="B160" s="10" t="s">
        <v>297</v>
      </c>
      <c r="C160" s="12">
        <v>368.13531873031695</v>
      </c>
      <c r="D160" s="12">
        <v>373.25380792198325</v>
      </c>
      <c r="E160" s="13">
        <v>5.1184891916662991</v>
      </c>
      <c r="F160" s="63">
        <v>1.3903825390401961E-2</v>
      </c>
      <c r="G160" s="15">
        <v>209021</v>
      </c>
      <c r="H160" s="16">
        <v>1761.2360419781598</v>
      </c>
      <c r="I160" s="66">
        <v>1785.723960377107</v>
      </c>
      <c r="J160" s="17">
        <v>24.487918398947158</v>
      </c>
      <c r="K160" s="63">
        <v>1.3903825390402054E-2</v>
      </c>
      <c r="M160" s="76"/>
      <c r="N160" s="76"/>
      <c r="O160" s="76"/>
      <c r="P160" s="76"/>
      <c r="Q160" s="76"/>
      <c r="R160" s="76"/>
      <c r="S160" s="67"/>
    </row>
    <row r="161" spans="1:19" x14ac:dyDescent="0.2">
      <c r="A161" s="10" t="s">
        <v>298</v>
      </c>
      <c r="B161" s="10" t="s">
        <v>299</v>
      </c>
      <c r="C161" s="12">
        <v>95.359973564288993</v>
      </c>
      <c r="D161" s="12">
        <v>97.788489506729221</v>
      </c>
      <c r="E161" s="13">
        <v>2.4285159424402281</v>
      </c>
      <c r="F161" s="63">
        <v>2.5466826926110582E-2</v>
      </c>
      <c r="G161" s="15">
        <v>62242</v>
      </c>
      <c r="H161" s="16">
        <v>1532.0840198626167</v>
      </c>
      <c r="I161" s="66">
        <v>1571.1013384327177</v>
      </c>
      <c r="J161" s="17">
        <v>39.017318570100997</v>
      </c>
      <c r="K161" s="63">
        <v>2.5466826926110561E-2</v>
      </c>
      <c r="M161" s="76"/>
      <c r="N161" s="76"/>
      <c r="O161" s="76"/>
      <c r="P161" s="76"/>
      <c r="Q161" s="76"/>
      <c r="R161" s="76"/>
      <c r="S161" s="67"/>
    </row>
    <row r="162" spans="1:19" x14ac:dyDescent="0.2">
      <c r="A162" s="10" t="s">
        <v>300</v>
      </c>
      <c r="B162" s="10" t="s">
        <v>301</v>
      </c>
      <c r="C162" s="12">
        <v>120.12343828646995</v>
      </c>
      <c r="D162" s="12">
        <v>123.2999192214217</v>
      </c>
      <c r="E162" s="13">
        <v>3.1764809349517549</v>
      </c>
      <c r="F162" s="63">
        <v>2.6443473315977638E-2</v>
      </c>
      <c r="G162" s="15">
        <v>63818</v>
      </c>
      <c r="H162" s="16">
        <v>1882.2814611311849</v>
      </c>
      <c r="I162" s="66">
        <v>1932.0555207217667</v>
      </c>
      <c r="J162" s="17">
        <v>49.774059590581828</v>
      </c>
      <c r="K162" s="63">
        <v>2.6443473315977607E-2</v>
      </c>
      <c r="M162" s="76"/>
      <c r="N162" s="76"/>
      <c r="O162" s="76"/>
      <c r="P162" s="76"/>
      <c r="Q162" s="76"/>
      <c r="R162" s="76"/>
      <c r="S162" s="67"/>
    </row>
    <row r="163" spans="1:19" x14ac:dyDescent="0.2">
      <c r="A163" s="10" t="s">
        <v>302</v>
      </c>
      <c r="B163" s="10" t="s">
        <v>303</v>
      </c>
      <c r="C163" s="12">
        <v>142.62962442456217</v>
      </c>
      <c r="D163" s="12">
        <v>142.66728520563169</v>
      </c>
      <c r="E163" s="13">
        <v>3.7660781069519089E-2</v>
      </c>
      <c r="F163" s="63">
        <v>2.6404599480270069E-4</v>
      </c>
      <c r="G163" s="15">
        <v>86636</v>
      </c>
      <c r="H163" s="16">
        <v>1646.3089757671426</v>
      </c>
      <c r="I163" s="66">
        <v>1646.7436770584018</v>
      </c>
      <c r="J163" s="17">
        <v>0.4347012912592163</v>
      </c>
      <c r="K163" s="63">
        <v>2.6404599480280147E-4</v>
      </c>
      <c r="M163" s="76"/>
      <c r="N163" s="76"/>
      <c r="O163" s="76"/>
      <c r="P163" s="76"/>
      <c r="Q163" s="76"/>
      <c r="R163" s="76"/>
      <c r="S163" s="67"/>
    </row>
    <row r="164" spans="1:19" x14ac:dyDescent="0.2">
      <c r="A164" s="10" t="s">
        <v>18</v>
      </c>
      <c r="B164" s="10" t="s">
        <v>19</v>
      </c>
      <c r="C164" s="12">
        <v>5.1239485469819703</v>
      </c>
      <c r="D164" s="12">
        <v>5.175133496811358</v>
      </c>
      <c r="E164" s="13">
        <v>5.1184949829387705E-2</v>
      </c>
      <c r="F164" s="63">
        <v>9.9893567158350714E-3</v>
      </c>
      <c r="G164" s="15">
        <v>1202</v>
      </c>
      <c r="H164" s="16">
        <v>4262.8523685374121</v>
      </c>
      <c r="I164" s="66">
        <v>4305.4355214736761</v>
      </c>
      <c r="J164" s="17">
        <v>42.583152936264014</v>
      </c>
      <c r="K164" s="63">
        <v>9.989356715835394E-3</v>
      </c>
      <c r="M164" s="76"/>
      <c r="N164" s="76"/>
      <c r="O164" s="76"/>
      <c r="P164" s="76"/>
      <c r="Q164" s="76"/>
      <c r="R164" s="76"/>
      <c r="S164" s="67"/>
    </row>
    <row r="165" spans="1:19" x14ac:dyDescent="0.2">
      <c r="A165" s="10" t="s">
        <v>304</v>
      </c>
      <c r="B165" s="10" t="s">
        <v>305</v>
      </c>
      <c r="C165" s="12">
        <v>352.565749000869</v>
      </c>
      <c r="D165" s="12">
        <v>361.20792416156286</v>
      </c>
      <c r="E165" s="13">
        <v>8.6421751606938528</v>
      </c>
      <c r="F165" s="63">
        <v>2.4512236895344451E-2</v>
      </c>
      <c r="G165" s="15">
        <v>213326</v>
      </c>
      <c r="H165" s="16">
        <v>1652.7087603052089</v>
      </c>
      <c r="I165" s="66">
        <v>1693.2203489568215</v>
      </c>
      <c r="J165" s="17">
        <v>40.511588651612556</v>
      </c>
      <c r="K165" s="63">
        <v>2.4512236895344586E-2</v>
      </c>
      <c r="M165" s="76"/>
      <c r="N165" s="76"/>
      <c r="O165" s="76"/>
      <c r="P165" s="76"/>
      <c r="Q165" s="76"/>
      <c r="R165" s="76"/>
      <c r="S165" s="67"/>
    </row>
    <row r="166" spans="1:19" x14ac:dyDescent="0.2">
      <c r="A166" s="10" t="s">
        <v>306</v>
      </c>
      <c r="B166" s="10" t="s">
        <v>307</v>
      </c>
      <c r="C166" s="12">
        <v>412.35874524270588</v>
      </c>
      <c r="D166" s="12">
        <v>418.97053141616067</v>
      </c>
      <c r="E166" s="13">
        <v>6.6117861734547887</v>
      </c>
      <c r="F166" s="63">
        <v>1.6034063178563672E-2</v>
      </c>
      <c r="G166" s="15">
        <v>270484</v>
      </c>
      <c r="H166" s="16">
        <v>1524.5217655857864</v>
      </c>
      <c r="I166" s="66">
        <v>1548.9660438922845</v>
      </c>
      <c r="J166" s="17">
        <v>24.444278306498063</v>
      </c>
      <c r="K166" s="63">
        <v>1.6034063178563755E-2</v>
      </c>
      <c r="M166" s="76"/>
      <c r="N166" s="76"/>
      <c r="O166" s="76"/>
      <c r="P166" s="76"/>
      <c r="Q166" s="76"/>
      <c r="R166" s="76"/>
      <c r="S166" s="67"/>
    </row>
    <row r="167" spans="1:19" x14ac:dyDescent="0.2">
      <c r="A167" s="10" t="s">
        <v>308</v>
      </c>
      <c r="B167" s="10" t="s">
        <v>309</v>
      </c>
      <c r="C167" s="12">
        <v>408.51876977026438</v>
      </c>
      <c r="D167" s="12">
        <v>406.59529918431497</v>
      </c>
      <c r="E167" s="13">
        <v>-1.923470585949417</v>
      </c>
      <c r="F167" s="63">
        <v>-4.7084019836618638E-3</v>
      </c>
      <c r="G167" s="15">
        <v>241194</v>
      </c>
      <c r="H167" s="16">
        <v>1693.7352080493893</v>
      </c>
      <c r="I167" s="66">
        <v>1685.7604218360116</v>
      </c>
      <c r="J167" s="17">
        <v>-7.9747862133776835</v>
      </c>
      <c r="K167" s="63">
        <v>-4.7084019836618638E-3</v>
      </c>
      <c r="M167" s="76"/>
      <c r="N167" s="76"/>
      <c r="O167" s="76"/>
      <c r="P167" s="76"/>
      <c r="Q167" s="76"/>
      <c r="R167" s="76"/>
      <c r="S167" s="67"/>
    </row>
    <row r="168" spans="1:19" x14ac:dyDescent="0.2">
      <c r="A168" s="10" t="s">
        <v>310</v>
      </c>
      <c r="B168" s="10" t="s">
        <v>311</v>
      </c>
      <c r="C168" s="12">
        <v>551.551376738513</v>
      </c>
      <c r="D168" s="12">
        <v>551.32902198421004</v>
      </c>
      <c r="E168" s="13">
        <v>-0.22235475430295537</v>
      </c>
      <c r="F168" s="63">
        <v>-4.0314422858991856E-4</v>
      </c>
      <c r="G168" s="15">
        <v>349837</v>
      </c>
      <c r="H168" s="16">
        <v>1576.5953193587673</v>
      </c>
      <c r="I168" s="66">
        <v>1575.9597240549458</v>
      </c>
      <c r="J168" s="17">
        <v>-0.63559530382144658</v>
      </c>
      <c r="K168" s="63">
        <v>-4.0314422858996936E-4</v>
      </c>
      <c r="M168" s="76"/>
      <c r="N168" s="76"/>
      <c r="O168" s="76"/>
      <c r="P168" s="76"/>
      <c r="Q168" s="76"/>
      <c r="R168" s="76"/>
      <c r="S168" s="67"/>
    </row>
    <row r="169" spans="1:19" x14ac:dyDescent="0.2">
      <c r="A169" s="10" t="s">
        <v>312</v>
      </c>
      <c r="B169" s="10" t="s">
        <v>313</v>
      </c>
      <c r="C169" s="12">
        <v>572.5825751325915</v>
      </c>
      <c r="D169" s="12">
        <v>576.19268775683292</v>
      </c>
      <c r="E169" s="13">
        <v>3.6101126242414239</v>
      </c>
      <c r="F169" s="63">
        <v>6.3049641763992543E-3</v>
      </c>
      <c r="G169" s="15">
        <v>357515</v>
      </c>
      <c r="H169" s="16">
        <v>1601.5623823688279</v>
      </c>
      <c r="I169" s="66">
        <v>1611.660175815932</v>
      </c>
      <c r="J169" s="17">
        <v>10.097793447104095</v>
      </c>
      <c r="K169" s="63">
        <v>6.3049641763992482E-3</v>
      </c>
      <c r="M169" s="76"/>
      <c r="N169" s="76"/>
      <c r="O169" s="76"/>
      <c r="P169" s="76"/>
      <c r="Q169" s="76"/>
      <c r="R169" s="76"/>
      <c r="S169" s="67"/>
    </row>
    <row r="170" spans="1:19" x14ac:dyDescent="0.2">
      <c r="A170" s="10" t="s">
        <v>314</v>
      </c>
      <c r="B170" s="10" t="s">
        <v>315</v>
      </c>
      <c r="C170" s="12">
        <v>304.46451231079419</v>
      </c>
      <c r="D170" s="12">
        <v>310.6501761333875</v>
      </c>
      <c r="E170" s="13">
        <v>6.1856638225933125</v>
      </c>
      <c r="F170" s="63">
        <v>2.0316534678035156E-2</v>
      </c>
      <c r="G170" s="15">
        <v>197204</v>
      </c>
      <c r="H170" s="16">
        <v>1543.9063726435274</v>
      </c>
      <c r="I170" s="66">
        <v>1575.2732000029791</v>
      </c>
      <c r="J170" s="17">
        <v>31.36682735945169</v>
      </c>
      <c r="K170" s="63">
        <v>2.0316534678035153E-2</v>
      </c>
      <c r="M170" s="76"/>
      <c r="N170" s="76"/>
      <c r="O170" s="76"/>
      <c r="P170" s="76"/>
      <c r="Q170" s="76"/>
      <c r="R170" s="76"/>
      <c r="S170" s="67"/>
    </row>
    <row r="171" spans="1:19" x14ac:dyDescent="0.2">
      <c r="A171" s="10" t="s">
        <v>316</v>
      </c>
      <c r="B171" s="10" t="s">
        <v>317</v>
      </c>
      <c r="C171" s="12">
        <v>423.1217986694956</v>
      </c>
      <c r="D171" s="12">
        <v>425.73462748944962</v>
      </c>
      <c r="E171" s="13">
        <v>2.6128288199540179</v>
      </c>
      <c r="F171" s="63">
        <v>6.1751222181651837E-3</v>
      </c>
      <c r="G171" s="15">
        <v>246051</v>
      </c>
      <c r="H171" s="16">
        <v>1719.6507986941554</v>
      </c>
      <c r="I171" s="66">
        <v>1730.2698525486571</v>
      </c>
      <c r="J171" s="17">
        <v>10.619053854501772</v>
      </c>
      <c r="K171" s="63">
        <v>6.1751222181651777E-3</v>
      </c>
      <c r="M171" s="76"/>
      <c r="N171" s="76"/>
      <c r="O171" s="76"/>
      <c r="P171" s="76"/>
      <c r="Q171" s="76"/>
      <c r="R171" s="76"/>
      <c r="S171" s="67"/>
    </row>
    <row r="172" spans="1:19" x14ac:dyDescent="0.2">
      <c r="A172" s="10" t="s">
        <v>318</v>
      </c>
      <c r="B172" s="10" t="s">
        <v>319</v>
      </c>
      <c r="C172" s="12">
        <v>1004.2975267727129</v>
      </c>
      <c r="D172" s="12">
        <v>1012.4686769137708</v>
      </c>
      <c r="E172" s="13">
        <v>8.1711501410578649</v>
      </c>
      <c r="F172" s="63">
        <v>8.1361846696124691E-3</v>
      </c>
      <c r="G172" s="15">
        <v>616088</v>
      </c>
      <c r="H172" s="16">
        <v>1630.1202535558441</v>
      </c>
      <c r="I172" s="66">
        <v>1643.3832129724501</v>
      </c>
      <c r="J172" s="17">
        <v>13.262959416606009</v>
      </c>
      <c r="K172" s="63">
        <v>8.1361846696125662E-3</v>
      </c>
      <c r="M172" s="76"/>
      <c r="N172" s="76"/>
      <c r="O172" s="76"/>
      <c r="P172" s="76"/>
      <c r="Q172" s="76"/>
      <c r="R172" s="76"/>
      <c r="S172" s="67"/>
    </row>
    <row r="173" spans="1:19" x14ac:dyDescent="0.2">
      <c r="A173" s="10" t="s">
        <v>320</v>
      </c>
      <c r="B173" s="10" t="s">
        <v>321</v>
      </c>
      <c r="C173" s="12">
        <v>431.71645163758848</v>
      </c>
      <c r="D173" s="12">
        <v>434.9674572951177</v>
      </c>
      <c r="E173" s="13">
        <v>3.2510056575292197</v>
      </c>
      <c r="F173" s="63">
        <v>7.5304187394237415E-3</v>
      </c>
      <c r="G173" s="15">
        <v>276753</v>
      </c>
      <c r="H173" s="16">
        <v>1559.9341349058132</v>
      </c>
      <c r="I173" s="66">
        <v>1571.6810921475746</v>
      </c>
      <c r="J173" s="17">
        <v>11.746957241761493</v>
      </c>
      <c r="K173" s="63">
        <v>7.530418739423738E-3</v>
      </c>
      <c r="M173" s="76"/>
      <c r="N173" s="76"/>
      <c r="O173" s="76"/>
      <c r="P173" s="76"/>
      <c r="Q173" s="76"/>
      <c r="R173" s="76"/>
      <c r="S173" s="67"/>
    </row>
    <row r="174" spans="1:19" x14ac:dyDescent="0.2">
      <c r="A174" s="10" t="s">
        <v>322</v>
      </c>
      <c r="B174" s="10" t="s">
        <v>323</v>
      </c>
      <c r="C174" s="12">
        <v>842.01062687311799</v>
      </c>
      <c r="D174" s="12">
        <v>862.86599757547094</v>
      </c>
      <c r="E174" s="13">
        <v>20.855370702352957</v>
      </c>
      <c r="F174" s="63">
        <v>2.4768536211711777E-2</v>
      </c>
      <c r="G174" s="15">
        <v>573311</v>
      </c>
      <c r="H174" s="16">
        <v>1468.6803966313537</v>
      </c>
      <c r="I174" s="66">
        <v>1505.0574602187485</v>
      </c>
      <c r="J174" s="17">
        <v>36.377063587394787</v>
      </c>
      <c r="K174" s="63">
        <v>2.4768536211711701E-2</v>
      </c>
      <c r="M174" s="76"/>
      <c r="N174" s="76"/>
      <c r="O174" s="76"/>
      <c r="P174" s="76"/>
      <c r="Q174" s="76"/>
      <c r="R174" s="76"/>
      <c r="S174" s="67"/>
    </row>
    <row r="175" spans="1:19" x14ac:dyDescent="0.2">
      <c r="A175" s="10" t="s">
        <v>324</v>
      </c>
      <c r="B175" s="10" t="s">
        <v>325</v>
      </c>
      <c r="C175" s="12">
        <v>808.32508679330692</v>
      </c>
      <c r="D175" s="12">
        <v>822.61044699254694</v>
      </c>
      <c r="E175" s="13">
        <v>14.285360199240017</v>
      </c>
      <c r="F175" s="63">
        <v>1.7672790851897512E-2</v>
      </c>
      <c r="G175" s="15">
        <v>477032</v>
      </c>
      <c r="H175" s="16">
        <v>1694.4881827493898</v>
      </c>
      <c r="I175" s="66">
        <v>1724.4345180041316</v>
      </c>
      <c r="J175" s="17">
        <v>29.946335254741825</v>
      </c>
      <c r="K175" s="63">
        <v>1.7672790851897494E-2</v>
      </c>
      <c r="M175" s="76"/>
      <c r="N175" s="76"/>
      <c r="O175" s="76"/>
      <c r="P175" s="76"/>
      <c r="Q175" s="76"/>
      <c r="R175" s="76"/>
      <c r="S175" s="67"/>
    </row>
    <row r="176" spans="1:19" x14ac:dyDescent="0.2">
      <c r="A176" s="10" t="s">
        <v>326</v>
      </c>
      <c r="B176" s="10" t="s">
        <v>327</v>
      </c>
      <c r="C176" s="12">
        <v>1029.5335803531548</v>
      </c>
      <c r="D176" s="12">
        <v>1035.5111853501592</v>
      </c>
      <c r="E176" s="13">
        <v>5.9776049970043914</v>
      </c>
      <c r="F176" s="63">
        <v>5.8061292133413742E-3</v>
      </c>
      <c r="G176" s="15">
        <v>644354</v>
      </c>
      <c r="H176" s="16">
        <v>1597.7763470905043</v>
      </c>
      <c r="I176" s="66">
        <v>1607.0532430157323</v>
      </c>
      <c r="J176" s="17">
        <v>9.2768959252280183</v>
      </c>
      <c r="K176" s="63">
        <v>5.8061292133413578E-3</v>
      </c>
      <c r="M176" s="76"/>
      <c r="N176" s="76"/>
      <c r="O176" s="76"/>
      <c r="P176" s="76"/>
      <c r="Q176" s="76"/>
      <c r="R176" s="76"/>
      <c r="S176" s="67"/>
    </row>
    <row r="177" spans="1:19" x14ac:dyDescent="0.2">
      <c r="A177" s="10" t="s">
        <v>328</v>
      </c>
      <c r="B177" s="10" t="s">
        <v>329</v>
      </c>
      <c r="C177" s="12">
        <v>868.80992887775676</v>
      </c>
      <c r="D177" s="12">
        <v>864.45648970302466</v>
      </c>
      <c r="E177" s="13">
        <v>-4.3534391747321024</v>
      </c>
      <c r="F177" s="63">
        <v>-5.0108073469595903E-3</v>
      </c>
      <c r="G177" s="15">
        <v>529922</v>
      </c>
      <c r="H177" s="16">
        <v>1639.5053024365034</v>
      </c>
      <c r="I177" s="66">
        <v>1631.2900572216754</v>
      </c>
      <c r="J177" s="17">
        <v>-8.2152452148279735</v>
      </c>
      <c r="K177" s="63">
        <v>-5.0108073469595522E-3</v>
      </c>
      <c r="M177" s="76"/>
      <c r="N177" s="76"/>
      <c r="O177" s="76"/>
      <c r="P177" s="76"/>
      <c r="Q177" s="76"/>
      <c r="R177" s="76"/>
      <c r="S177" s="67"/>
    </row>
    <row r="178" spans="1:19" x14ac:dyDescent="0.2">
      <c r="A178" s="10" t="s">
        <v>330</v>
      </c>
      <c r="B178" s="10" t="s">
        <v>331</v>
      </c>
      <c r="C178" s="12">
        <v>399.49409305222667</v>
      </c>
      <c r="D178" s="12">
        <v>406.45621426920837</v>
      </c>
      <c r="E178" s="13">
        <v>6.9621212169816999</v>
      </c>
      <c r="F178" s="63">
        <v>1.742734457921391E-2</v>
      </c>
      <c r="G178" s="15">
        <v>282727</v>
      </c>
      <c r="H178" s="16">
        <v>1413.0029783226457</v>
      </c>
      <c r="I178" s="66">
        <v>1437.6278681173301</v>
      </c>
      <c r="J178" s="17">
        <v>24.62488979468435</v>
      </c>
      <c r="K178" s="63">
        <v>1.7427344579213966E-2</v>
      </c>
      <c r="M178" s="76"/>
      <c r="N178" s="76"/>
      <c r="O178" s="76"/>
      <c r="P178" s="76"/>
      <c r="Q178" s="76"/>
      <c r="R178" s="76"/>
      <c r="S178" s="67"/>
    </row>
    <row r="179" spans="1:19" x14ac:dyDescent="0.2">
      <c r="A179" s="10" t="s">
        <v>332</v>
      </c>
      <c r="B179" s="10" t="s">
        <v>333</v>
      </c>
      <c r="C179" s="12">
        <v>515.9288977086801</v>
      </c>
      <c r="D179" s="12">
        <v>514.1023279058428</v>
      </c>
      <c r="E179" s="13">
        <v>-1.8265698028372981</v>
      </c>
      <c r="F179" s="63">
        <v>-3.5403518022529396E-3</v>
      </c>
      <c r="G179" s="15">
        <v>331397</v>
      </c>
      <c r="H179" s="16">
        <v>1556.8303204575784</v>
      </c>
      <c r="I179" s="66">
        <v>1551.3185934267442</v>
      </c>
      <c r="J179" s="17">
        <v>-5.5117270308342086</v>
      </c>
      <c r="K179" s="63">
        <v>-3.5403518022530675E-3</v>
      </c>
      <c r="M179" s="76"/>
      <c r="N179" s="76"/>
      <c r="O179" s="76"/>
      <c r="P179" s="76"/>
      <c r="Q179" s="76"/>
      <c r="R179" s="76"/>
      <c r="S179" s="67"/>
    </row>
    <row r="180" spans="1:19" x14ac:dyDescent="0.2">
      <c r="A180" s="10" t="s">
        <v>334</v>
      </c>
      <c r="B180" s="10" t="s">
        <v>335</v>
      </c>
      <c r="C180" s="12">
        <v>696.9045886814489</v>
      </c>
      <c r="D180" s="12">
        <v>691.89815311628047</v>
      </c>
      <c r="E180" s="13">
        <v>-5.0064355651684309</v>
      </c>
      <c r="F180" s="63">
        <v>-7.1838177657011296E-3</v>
      </c>
      <c r="G180" s="15">
        <v>408045</v>
      </c>
      <c r="H180" s="16">
        <v>1707.9111095135313</v>
      </c>
      <c r="I180" s="66">
        <v>1695.6417873427697</v>
      </c>
      <c r="J180" s="17">
        <v>-12.269322170761598</v>
      </c>
      <c r="K180" s="63">
        <v>-7.1838177657011087E-3</v>
      </c>
      <c r="M180" s="76"/>
      <c r="N180" s="76"/>
      <c r="O180" s="76"/>
      <c r="P180" s="76"/>
      <c r="Q180" s="76"/>
      <c r="R180" s="76"/>
      <c r="S180" s="67"/>
    </row>
    <row r="181" spans="1:19" x14ac:dyDescent="0.2">
      <c r="A181" s="10" t="s">
        <v>336</v>
      </c>
      <c r="B181" s="10" t="s">
        <v>337</v>
      </c>
      <c r="C181" s="12">
        <v>416.40384717736919</v>
      </c>
      <c r="D181" s="12">
        <v>421.43063589680537</v>
      </c>
      <c r="E181" s="13">
        <v>5.0267887194361833</v>
      </c>
      <c r="F181" s="63">
        <v>1.2071907484790837E-2</v>
      </c>
      <c r="G181" s="15">
        <v>278618</v>
      </c>
      <c r="H181" s="16">
        <v>1494.5331858579459</v>
      </c>
      <c r="I181" s="66">
        <v>1512.5750522105727</v>
      </c>
      <c r="J181" s="17">
        <v>18.041866352626812</v>
      </c>
      <c r="K181" s="63">
        <v>1.2071907484790824E-2</v>
      </c>
      <c r="M181" s="76"/>
      <c r="N181" s="76"/>
      <c r="O181" s="76"/>
      <c r="P181" s="76"/>
      <c r="Q181" s="76"/>
      <c r="R181" s="76"/>
      <c r="S181" s="67"/>
    </row>
    <row r="182" spans="1:19" x14ac:dyDescent="0.2">
      <c r="A182" s="10" t="s">
        <v>338</v>
      </c>
      <c r="B182" s="10" t="s">
        <v>339</v>
      </c>
      <c r="C182" s="12">
        <v>471.02266420357444</v>
      </c>
      <c r="D182" s="12">
        <v>473.20404835610935</v>
      </c>
      <c r="E182" s="13">
        <v>2.1813841525349176</v>
      </c>
      <c r="F182" s="63">
        <v>4.6311660102880542E-3</v>
      </c>
      <c r="G182" s="15">
        <v>306720</v>
      </c>
      <c r="H182" s="16">
        <v>1535.6763960732083</v>
      </c>
      <c r="I182" s="66">
        <v>1542.7883684015042</v>
      </c>
      <c r="J182" s="17">
        <v>7.1119723282959058</v>
      </c>
      <c r="K182" s="63">
        <v>4.6311660102880594E-3</v>
      </c>
      <c r="M182" s="76"/>
      <c r="N182" s="76"/>
      <c r="O182" s="76"/>
      <c r="P182" s="76"/>
      <c r="Q182" s="76"/>
      <c r="R182" s="76"/>
      <c r="S182" s="67"/>
    </row>
    <row r="183" spans="1:19" x14ac:dyDescent="0.2">
      <c r="A183" s="10" t="s">
        <v>340</v>
      </c>
      <c r="B183" s="10" t="s">
        <v>341</v>
      </c>
      <c r="C183" s="12">
        <v>572.52729446484989</v>
      </c>
      <c r="D183" s="12">
        <v>572.78810836256969</v>
      </c>
      <c r="E183" s="13">
        <v>0.26081389771979957</v>
      </c>
      <c r="F183" s="63">
        <v>4.5554840833149509E-4</v>
      </c>
      <c r="G183" s="15">
        <v>354636</v>
      </c>
      <c r="H183" s="16">
        <v>1614.4082790941977</v>
      </c>
      <c r="I183" s="66">
        <v>1615.1437202161362</v>
      </c>
      <c r="J183" s="17">
        <v>0.73544112193849287</v>
      </c>
      <c r="K183" s="63">
        <v>4.555484083314598E-4</v>
      </c>
      <c r="M183" s="76"/>
      <c r="N183" s="76"/>
      <c r="O183" s="76"/>
      <c r="P183" s="76"/>
      <c r="Q183" s="76"/>
      <c r="R183" s="76"/>
      <c r="S183" s="67"/>
    </row>
    <row r="184" spans="1:19" x14ac:dyDescent="0.2">
      <c r="A184" s="10" t="s">
        <v>342</v>
      </c>
      <c r="B184" s="10" t="s">
        <v>343</v>
      </c>
      <c r="C184" s="12">
        <v>473.04354194275169</v>
      </c>
      <c r="D184" s="12">
        <v>479.12935467852145</v>
      </c>
      <c r="E184" s="13">
        <v>6.085812735769764</v>
      </c>
      <c r="F184" s="63">
        <v>1.2865227396987224E-2</v>
      </c>
      <c r="G184" s="15">
        <v>276925</v>
      </c>
      <c r="H184" s="16">
        <v>1708.200927842382</v>
      </c>
      <c r="I184" s="66">
        <v>1730.1773212188189</v>
      </c>
      <c r="J184" s="17">
        <v>21.976393376436818</v>
      </c>
      <c r="K184" s="63">
        <v>1.2865227396987229E-2</v>
      </c>
      <c r="M184" s="76"/>
      <c r="N184" s="76"/>
      <c r="O184" s="76"/>
      <c r="P184" s="76"/>
      <c r="Q184" s="76"/>
      <c r="R184" s="76"/>
      <c r="S184" s="67"/>
    </row>
    <row r="185" spans="1:19" x14ac:dyDescent="0.2">
      <c r="A185" s="10" t="s">
        <v>344</v>
      </c>
      <c r="B185" s="10" t="s">
        <v>345</v>
      </c>
      <c r="C185" s="12">
        <v>367.25059744472037</v>
      </c>
      <c r="D185" s="12">
        <v>369.173547938968</v>
      </c>
      <c r="E185" s="13">
        <v>1.9229504942476296</v>
      </c>
      <c r="F185" s="63">
        <v>5.2360717930134276E-3</v>
      </c>
      <c r="G185" s="15">
        <v>246611</v>
      </c>
      <c r="H185" s="16">
        <v>1489.1898473495519</v>
      </c>
      <c r="I185" s="66">
        <v>1496.9873523037008</v>
      </c>
      <c r="J185" s="17">
        <v>7.7975049541489625</v>
      </c>
      <c r="K185" s="63">
        <v>5.2360717930134285E-3</v>
      </c>
      <c r="M185" s="76"/>
      <c r="N185" s="76"/>
      <c r="O185" s="76"/>
      <c r="P185" s="76"/>
      <c r="Q185" s="76"/>
      <c r="R185" s="76"/>
      <c r="S185" s="67"/>
    </row>
    <row r="186" spans="1:19" x14ac:dyDescent="0.2">
      <c r="A186" s="10" t="s">
        <v>346</v>
      </c>
      <c r="B186" s="10" t="s">
        <v>347</v>
      </c>
      <c r="C186" s="12">
        <v>545.83812696480311</v>
      </c>
      <c r="D186" s="12">
        <v>549.47958756186972</v>
      </c>
      <c r="E186" s="13">
        <v>3.6414605970666116</v>
      </c>
      <c r="F186" s="63">
        <v>6.6713196040653665E-3</v>
      </c>
      <c r="G186" s="15">
        <v>369240</v>
      </c>
      <c r="H186" s="16">
        <v>1478.2746369970835</v>
      </c>
      <c r="I186" s="66">
        <v>1488.1366795630747</v>
      </c>
      <c r="J186" s="17">
        <v>9.8620425659912598</v>
      </c>
      <c r="K186" s="63">
        <v>6.6713196040653691E-3</v>
      </c>
      <c r="M186" s="76"/>
      <c r="N186" s="76"/>
      <c r="O186" s="76"/>
      <c r="P186" s="76"/>
      <c r="Q186" s="76"/>
      <c r="R186" s="76"/>
      <c r="S186" s="67"/>
    </row>
    <row r="187" spans="1:19" x14ac:dyDescent="0.2">
      <c r="A187" s="10" t="s">
        <v>348</v>
      </c>
      <c r="B187" s="10" t="s">
        <v>349</v>
      </c>
      <c r="C187" s="12">
        <v>531.44647391491947</v>
      </c>
      <c r="D187" s="12">
        <v>530.97478599843419</v>
      </c>
      <c r="E187" s="13">
        <v>-0.47168791648527986</v>
      </c>
      <c r="F187" s="63">
        <v>-8.875548896026611E-4</v>
      </c>
      <c r="G187" s="15">
        <v>333058</v>
      </c>
      <c r="H187" s="16">
        <v>1595.6574347858916</v>
      </c>
      <c r="I187" s="66">
        <v>1594.2412012275165</v>
      </c>
      <c r="J187" s="17">
        <v>-1.4162335583750973</v>
      </c>
      <c r="K187" s="63">
        <v>-8.8755488960268615E-4</v>
      </c>
      <c r="M187" s="76"/>
      <c r="N187" s="76"/>
      <c r="O187" s="76"/>
      <c r="P187" s="76"/>
      <c r="Q187" s="76"/>
      <c r="R187" s="76"/>
      <c r="S187" s="67"/>
    </row>
    <row r="188" spans="1:19" x14ac:dyDescent="0.2">
      <c r="A188" s="10" t="s">
        <v>350</v>
      </c>
      <c r="B188" s="10" t="s">
        <v>351</v>
      </c>
      <c r="C188" s="12">
        <v>869.87080303388871</v>
      </c>
      <c r="D188" s="12">
        <v>897.59338963387995</v>
      </c>
      <c r="E188" s="13">
        <v>27.722586599991246</v>
      </c>
      <c r="F188" s="63">
        <v>3.1869774802536076E-2</v>
      </c>
      <c r="G188" s="15">
        <v>481447</v>
      </c>
      <c r="H188" s="16">
        <v>1806.7841383036734</v>
      </c>
      <c r="I188" s="66">
        <v>1864.3659419082057</v>
      </c>
      <c r="J188" s="17">
        <v>57.581803604532297</v>
      </c>
      <c r="K188" s="63">
        <v>3.186977480253609E-2</v>
      </c>
      <c r="M188" s="76"/>
      <c r="N188" s="76"/>
      <c r="O188" s="76"/>
      <c r="P188" s="76"/>
      <c r="Q188" s="76"/>
      <c r="R188" s="76"/>
      <c r="S188" s="67"/>
    </row>
    <row r="189" spans="1:19" x14ac:dyDescent="0.2">
      <c r="A189" s="10" t="s">
        <v>352</v>
      </c>
      <c r="B189" s="10" t="s">
        <v>353</v>
      </c>
      <c r="C189" s="12">
        <v>393.89550970807045</v>
      </c>
      <c r="D189" s="12">
        <v>396.20580834973629</v>
      </c>
      <c r="E189" s="13">
        <v>2.3102986416658382</v>
      </c>
      <c r="F189" s="63">
        <v>5.8652576247393128E-3</v>
      </c>
      <c r="G189" s="15">
        <v>242785</v>
      </c>
      <c r="H189" s="16">
        <v>1622.404636645882</v>
      </c>
      <c r="I189" s="66">
        <v>1631.9204578113818</v>
      </c>
      <c r="J189" s="17">
        <v>9.5158211654998013</v>
      </c>
      <c r="K189" s="63">
        <v>5.8652576247393918E-3</v>
      </c>
      <c r="M189" s="76"/>
      <c r="N189" s="76"/>
      <c r="O189" s="76"/>
      <c r="P189" s="76"/>
      <c r="Q189" s="76"/>
      <c r="R189" s="76"/>
      <c r="S189" s="67"/>
    </row>
    <row r="190" spans="1:19" x14ac:dyDescent="0.2">
      <c r="A190" s="10" t="s">
        <v>354</v>
      </c>
      <c r="B190" s="10" t="s">
        <v>355</v>
      </c>
      <c r="C190" s="12">
        <v>584.61638938046553</v>
      </c>
      <c r="D190" s="12">
        <v>600.08115835397712</v>
      </c>
      <c r="E190" s="13">
        <v>15.464768973511582</v>
      </c>
      <c r="F190" s="63">
        <v>2.6452848832890289E-2</v>
      </c>
      <c r="G190" s="15">
        <v>365536</v>
      </c>
      <c r="H190" s="16">
        <v>1599.3401180197452</v>
      </c>
      <c r="I190" s="66">
        <v>1641.6472203940984</v>
      </c>
      <c r="J190" s="17">
        <v>42.307102374353235</v>
      </c>
      <c r="K190" s="63">
        <v>2.6452848832890289E-2</v>
      </c>
      <c r="M190" s="76"/>
      <c r="N190" s="76"/>
      <c r="O190" s="76"/>
      <c r="P190" s="76"/>
      <c r="Q190" s="76"/>
      <c r="R190" s="76"/>
      <c r="S190" s="67"/>
    </row>
    <row r="191" spans="1:19" x14ac:dyDescent="0.2">
      <c r="A191" s="10" t="s">
        <v>356</v>
      </c>
      <c r="B191" s="10" t="s">
        <v>357</v>
      </c>
      <c r="C191" s="12">
        <v>383.2603150166463</v>
      </c>
      <c r="D191" s="12">
        <v>387.40910225656671</v>
      </c>
      <c r="E191" s="13">
        <v>4.1487872399204093</v>
      </c>
      <c r="F191" s="63">
        <v>1.0824985205525944E-2</v>
      </c>
      <c r="G191" s="15">
        <v>253235</v>
      </c>
      <c r="H191" s="16">
        <v>1513.4571248707575</v>
      </c>
      <c r="I191" s="66">
        <v>1529.8402758566815</v>
      </c>
      <c r="J191" s="17">
        <v>16.383150985923976</v>
      </c>
      <c r="K191" s="63">
        <v>1.0824985205526072E-2</v>
      </c>
      <c r="M191" s="76"/>
      <c r="N191" s="76"/>
      <c r="O191" s="76"/>
      <c r="P191" s="76"/>
      <c r="Q191" s="76"/>
      <c r="R191" s="76"/>
      <c r="S191" s="67"/>
    </row>
    <row r="192" spans="1:19" x14ac:dyDescent="0.2">
      <c r="A192" s="10" t="s">
        <v>358</v>
      </c>
      <c r="B192" s="10" t="s">
        <v>359</v>
      </c>
      <c r="C192" s="12">
        <v>22.467644816758597</v>
      </c>
      <c r="D192" s="12">
        <v>22.977663029283018</v>
      </c>
      <c r="E192" s="13">
        <v>0.5100182125244217</v>
      </c>
      <c r="F192" s="63">
        <v>2.2700119068287904E-2</v>
      </c>
      <c r="G192" s="15">
        <v>75446</v>
      </c>
      <c r="H192" s="16">
        <v>297.79769393683688</v>
      </c>
      <c r="I192" s="66">
        <v>304.55773704746468</v>
      </c>
      <c r="J192" s="17">
        <v>6.7600431106278052</v>
      </c>
      <c r="K192" s="63">
        <v>2.2700119068288071E-2</v>
      </c>
      <c r="M192" s="76"/>
      <c r="N192" s="76"/>
      <c r="O192" s="76"/>
      <c r="P192" s="76"/>
      <c r="Q192" s="76"/>
      <c r="R192" s="76"/>
      <c r="S192" s="67"/>
    </row>
    <row r="193" spans="1:19" x14ac:dyDescent="0.2">
      <c r="A193" s="10" t="s">
        <v>360</v>
      </c>
      <c r="B193" s="10" t="s">
        <v>361</v>
      </c>
      <c r="C193" s="12">
        <v>10.859975683038664</v>
      </c>
      <c r="D193" s="12">
        <v>10.469639713434301</v>
      </c>
      <c r="E193" s="13">
        <v>-0.39033596960436334</v>
      </c>
      <c r="F193" s="63">
        <v>-3.5942619117830824E-2</v>
      </c>
      <c r="G193" s="15">
        <v>38826</v>
      </c>
      <c r="H193" s="16">
        <v>279.70884672741624</v>
      </c>
      <c r="I193" s="66">
        <v>269.655378185605</v>
      </c>
      <c r="J193" s="17">
        <v>-10.053468541811242</v>
      </c>
      <c r="K193" s="63">
        <v>-3.5942619117830824E-2</v>
      </c>
      <c r="M193" s="76"/>
      <c r="N193" s="76"/>
      <c r="O193" s="76"/>
      <c r="P193" s="76"/>
      <c r="Q193" s="76"/>
      <c r="R193" s="76"/>
      <c r="S193" s="67"/>
    </row>
    <row r="194" spans="1:19" x14ac:dyDescent="0.2">
      <c r="A194" s="10" t="s">
        <v>362</v>
      </c>
      <c r="B194" s="10" t="s">
        <v>363</v>
      </c>
      <c r="C194" s="12">
        <v>8.0109404350399327</v>
      </c>
      <c r="D194" s="12">
        <v>7.9333786398606447</v>
      </c>
      <c r="E194" s="13">
        <v>-7.7561795179287962E-2</v>
      </c>
      <c r="F194" s="63">
        <v>-9.6819837581155772E-3</v>
      </c>
      <c r="G194" s="15">
        <v>28266</v>
      </c>
      <c r="H194" s="16">
        <v>283.41259587631544</v>
      </c>
      <c r="I194" s="66">
        <v>280.66859972619562</v>
      </c>
      <c r="J194" s="17">
        <v>-2.7439961501198127</v>
      </c>
      <c r="K194" s="63">
        <v>-9.6819837581154106E-3</v>
      </c>
      <c r="M194" s="76"/>
      <c r="N194" s="76"/>
      <c r="O194" s="76"/>
      <c r="P194" s="76"/>
      <c r="Q194" s="76"/>
      <c r="R194" s="76"/>
      <c r="S194" s="67"/>
    </row>
    <row r="195" spans="1:19" x14ac:dyDescent="0.2">
      <c r="A195" s="10" t="s">
        <v>364</v>
      </c>
      <c r="B195" s="10" t="s">
        <v>365</v>
      </c>
      <c r="C195" s="12">
        <v>18.611428309177068</v>
      </c>
      <c r="D195" s="12">
        <v>18.054608416352284</v>
      </c>
      <c r="E195" s="13">
        <v>-0.55681989282478384</v>
      </c>
      <c r="F195" s="63">
        <v>-2.9918170898803224E-2</v>
      </c>
      <c r="G195" s="15">
        <v>70788</v>
      </c>
      <c r="H195" s="16">
        <v>262.91784354943024</v>
      </c>
      <c r="I195" s="66">
        <v>255.05182257377359</v>
      </c>
      <c r="J195" s="17">
        <v>-7.866020975656653</v>
      </c>
      <c r="K195" s="63">
        <v>-2.9918170898803186E-2</v>
      </c>
      <c r="M195" s="76"/>
      <c r="N195" s="76"/>
      <c r="O195" s="76"/>
      <c r="P195" s="76"/>
      <c r="Q195" s="76"/>
      <c r="R195" s="76"/>
      <c r="S195" s="67"/>
    </row>
    <row r="196" spans="1:19" x14ac:dyDescent="0.2">
      <c r="A196" s="10" t="s">
        <v>366</v>
      </c>
      <c r="B196" s="10" t="s">
        <v>367</v>
      </c>
      <c r="C196" s="12">
        <v>18.971943046470383</v>
      </c>
      <c r="D196" s="12">
        <v>19.407326327333877</v>
      </c>
      <c r="E196" s="13">
        <v>0.43538328086349409</v>
      </c>
      <c r="F196" s="63">
        <v>2.2948797590054675E-2</v>
      </c>
      <c r="G196" s="15">
        <v>52306</v>
      </c>
      <c r="H196" s="16">
        <v>362.71064593871415</v>
      </c>
      <c r="I196" s="66">
        <v>371.03441913611971</v>
      </c>
      <c r="J196" s="17">
        <v>8.3237731974055578</v>
      </c>
      <c r="K196" s="63">
        <v>2.2948797590054731E-2</v>
      </c>
      <c r="M196" s="76"/>
      <c r="N196" s="76"/>
      <c r="O196" s="76"/>
      <c r="P196" s="76"/>
      <c r="Q196" s="76"/>
      <c r="R196" s="76"/>
      <c r="S196" s="67"/>
    </row>
    <row r="197" spans="1:19" x14ac:dyDescent="0.2">
      <c r="A197" s="10" t="s">
        <v>368</v>
      </c>
      <c r="B197" s="10" t="s">
        <v>369</v>
      </c>
      <c r="C197" s="12">
        <v>10.473552960901488</v>
      </c>
      <c r="D197" s="12">
        <v>10.036267725106791</v>
      </c>
      <c r="E197" s="13">
        <v>-0.4372852357946968</v>
      </c>
      <c r="F197" s="63">
        <v>-4.175137486076725E-2</v>
      </c>
      <c r="G197" s="15">
        <v>36562</v>
      </c>
      <c r="H197" s="16">
        <v>286.46006676061177</v>
      </c>
      <c r="I197" s="66">
        <v>274.49996513064906</v>
      </c>
      <c r="J197" s="17">
        <v>-11.960101629962708</v>
      </c>
      <c r="K197" s="63">
        <v>-4.1751374860767229E-2</v>
      </c>
      <c r="M197" s="76"/>
      <c r="N197" s="76"/>
      <c r="O197" s="76"/>
      <c r="P197" s="76"/>
      <c r="Q197" s="76"/>
      <c r="R197" s="76"/>
      <c r="S197" s="67"/>
    </row>
    <row r="198" spans="1:19" x14ac:dyDescent="0.2">
      <c r="A198" s="10" t="s">
        <v>370</v>
      </c>
      <c r="B198" s="10" t="s">
        <v>371</v>
      </c>
      <c r="C198" s="12">
        <v>15.606315122203792</v>
      </c>
      <c r="D198" s="12">
        <v>14.807870782007537</v>
      </c>
      <c r="E198" s="13">
        <v>-0.7984443401962551</v>
      </c>
      <c r="F198" s="63">
        <v>-5.116161848226896E-2</v>
      </c>
      <c r="G198" s="15">
        <v>43488</v>
      </c>
      <c r="H198" s="16">
        <v>358.86486208158095</v>
      </c>
      <c r="I198" s="66">
        <v>340.50475492107103</v>
      </c>
      <c r="J198" s="17">
        <v>-18.360107160509926</v>
      </c>
      <c r="K198" s="63">
        <v>-5.1161618482268995E-2</v>
      </c>
      <c r="M198" s="76"/>
      <c r="N198" s="76"/>
      <c r="O198" s="76"/>
      <c r="P198" s="76"/>
      <c r="Q198" s="76"/>
      <c r="R198" s="76"/>
      <c r="S198" s="67"/>
    </row>
    <row r="199" spans="1:19" x14ac:dyDescent="0.2">
      <c r="A199" s="10" t="s">
        <v>372</v>
      </c>
      <c r="B199" s="10" t="s">
        <v>373</v>
      </c>
      <c r="C199" s="12">
        <v>20.472956308736119</v>
      </c>
      <c r="D199" s="12">
        <v>19.997050206909531</v>
      </c>
      <c r="E199" s="13">
        <v>-0.47590610182658821</v>
      </c>
      <c r="F199" s="63">
        <v>-2.3245597492117534E-2</v>
      </c>
      <c r="G199" s="15">
        <v>74259</v>
      </c>
      <c r="H199" s="16">
        <v>275.69663352234909</v>
      </c>
      <c r="I199" s="66">
        <v>269.2879005495567</v>
      </c>
      <c r="J199" s="17">
        <v>-6.408732972792393</v>
      </c>
      <c r="K199" s="63">
        <v>-2.3245597492117635E-2</v>
      </c>
      <c r="M199" s="76"/>
      <c r="N199" s="76"/>
      <c r="O199" s="76"/>
      <c r="P199" s="76"/>
      <c r="Q199" s="76"/>
      <c r="R199" s="76"/>
      <c r="S199" s="67"/>
    </row>
    <row r="200" spans="1:19" x14ac:dyDescent="0.2">
      <c r="A200" s="10" t="s">
        <v>374</v>
      </c>
      <c r="B200" s="10" t="s">
        <v>375</v>
      </c>
      <c r="C200" s="12">
        <v>15.677543193516421</v>
      </c>
      <c r="D200" s="12">
        <v>15.999204284419166</v>
      </c>
      <c r="E200" s="13">
        <v>0.32166109090274553</v>
      </c>
      <c r="F200" s="63">
        <v>2.0517314921879543E-2</v>
      </c>
      <c r="G200" s="15">
        <v>63869</v>
      </c>
      <c r="H200" s="16">
        <v>245.46404661911757</v>
      </c>
      <c r="I200" s="66">
        <v>250.50030976560095</v>
      </c>
      <c r="J200" s="17">
        <v>5.0362631464833783</v>
      </c>
      <c r="K200" s="63">
        <v>2.051731492187963E-2</v>
      </c>
      <c r="M200" s="76"/>
      <c r="N200" s="76"/>
      <c r="O200" s="76"/>
      <c r="P200" s="76"/>
      <c r="Q200" s="76"/>
      <c r="R200" s="76"/>
      <c r="S200" s="67"/>
    </row>
    <row r="201" spans="1:19" x14ac:dyDescent="0.2">
      <c r="A201" s="10" t="s">
        <v>376</v>
      </c>
      <c r="B201" s="10" t="s">
        <v>377</v>
      </c>
      <c r="C201" s="12">
        <v>12.59548964022574</v>
      </c>
      <c r="D201" s="12">
        <v>11.789378303251292</v>
      </c>
      <c r="E201" s="13">
        <v>-0.80611133697444792</v>
      </c>
      <c r="F201" s="63">
        <v>-6.4000000000000043E-2</v>
      </c>
      <c r="G201" s="15">
        <v>45922</v>
      </c>
      <c r="H201" s="16">
        <v>274.28007578558731</v>
      </c>
      <c r="I201" s="66">
        <v>256.7261509353097</v>
      </c>
      <c r="J201" s="17">
        <v>-17.55392485027761</v>
      </c>
      <c r="K201" s="63">
        <v>-6.4000000000000085E-2</v>
      </c>
      <c r="M201" s="76"/>
      <c r="N201" s="76"/>
      <c r="O201" s="76"/>
      <c r="P201" s="76"/>
      <c r="Q201" s="76"/>
      <c r="R201" s="76"/>
      <c r="S201" s="67"/>
    </row>
    <row r="202" spans="1:19" x14ac:dyDescent="0.2">
      <c r="A202" s="10" t="s">
        <v>378</v>
      </c>
      <c r="B202" s="10" t="s">
        <v>379</v>
      </c>
      <c r="C202" s="12">
        <v>11.91455186095615</v>
      </c>
      <c r="D202" s="12">
        <v>11.152020541854956</v>
      </c>
      <c r="E202" s="13">
        <v>-0.76253131910119443</v>
      </c>
      <c r="F202" s="63">
        <v>-6.4000000000000071E-2</v>
      </c>
      <c r="G202" s="15">
        <v>33386</v>
      </c>
      <c r="H202" s="16">
        <v>356.87269696747592</v>
      </c>
      <c r="I202" s="66">
        <v>334.03284436155741</v>
      </c>
      <c r="J202" s="17">
        <v>-22.839852605918509</v>
      </c>
      <c r="K202" s="63">
        <v>-6.400000000000014E-2</v>
      </c>
      <c r="M202" s="76"/>
      <c r="N202" s="76"/>
      <c r="O202" s="76"/>
      <c r="P202" s="76"/>
      <c r="Q202" s="76"/>
      <c r="R202" s="76"/>
      <c r="S202" s="67"/>
    </row>
    <row r="203" spans="1:19" x14ac:dyDescent="0.2">
      <c r="A203" s="10" t="s">
        <v>380</v>
      </c>
      <c r="B203" s="10" t="s">
        <v>381</v>
      </c>
      <c r="C203" s="12">
        <v>14.457211988269712</v>
      </c>
      <c r="D203" s="12">
        <v>13.838530333821454</v>
      </c>
      <c r="E203" s="13">
        <v>-0.61868165444825785</v>
      </c>
      <c r="F203" s="63">
        <v>-4.2793980952222567E-2</v>
      </c>
      <c r="G203" s="15">
        <v>50438</v>
      </c>
      <c r="H203" s="16">
        <v>286.63333177901012</v>
      </c>
      <c r="I203" s="66">
        <v>274.36715043858709</v>
      </c>
      <c r="J203" s="17">
        <v>-12.266181340423032</v>
      </c>
      <c r="K203" s="63">
        <v>-4.2793980952222498E-2</v>
      </c>
      <c r="M203" s="76"/>
      <c r="N203" s="76"/>
      <c r="O203" s="76"/>
      <c r="P203" s="76"/>
      <c r="Q203" s="76"/>
      <c r="R203" s="76"/>
      <c r="S203" s="67"/>
    </row>
    <row r="204" spans="1:19" x14ac:dyDescent="0.2">
      <c r="A204" s="10" t="s">
        <v>382</v>
      </c>
      <c r="B204" s="10" t="s">
        <v>383</v>
      </c>
      <c r="C204" s="12">
        <v>9.363854089648445</v>
      </c>
      <c r="D204" s="12">
        <v>8.7645674279109436</v>
      </c>
      <c r="E204" s="13">
        <v>-0.59928666173750145</v>
      </c>
      <c r="F204" s="63">
        <v>-6.4000000000000098E-2</v>
      </c>
      <c r="G204" s="15">
        <v>33217</v>
      </c>
      <c r="H204" s="16">
        <v>281.89945177615215</v>
      </c>
      <c r="I204" s="66">
        <v>263.85788686247838</v>
      </c>
      <c r="J204" s="17">
        <v>-18.041564913673767</v>
      </c>
      <c r="K204" s="63">
        <v>-6.4000000000000098E-2</v>
      </c>
      <c r="M204" s="76"/>
      <c r="N204" s="76"/>
      <c r="O204" s="76"/>
      <c r="P204" s="76"/>
      <c r="Q204" s="76"/>
      <c r="R204" s="76"/>
      <c r="S204" s="67"/>
    </row>
    <row r="205" spans="1:19" x14ac:dyDescent="0.2">
      <c r="A205" s="10" t="s">
        <v>384</v>
      </c>
      <c r="B205" s="10" t="s">
        <v>385</v>
      </c>
      <c r="C205" s="12">
        <v>7.7132978749117136</v>
      </c>
      <c r="D205" s="12">
        <v>7.3329754123601125</v>
      </c>
      <c r="E205" s="13">
        <v>-0.38032246255160107</v>
      </c>
      <c r="F205" s="63">
        <v>-4.9307373929981184E-2</v>
      </c>
      <c r="G205" s="15">
        <v>25724</v>
      </c>
      <c r="H205" s="16">
        <v>299.84830799687893</v>
      </c>
      <c r="I205" s="66">
        <v>285.06357535220462</v>
      </c>
      <c r="J205" s="17">
        <v>-14.784732644674307</v>
      </c>
      <c r="K205" s="63">
        <v>-4.9307373929981281E-2</v>
      </c>
      <c r="M205" s="76"/>
      <c r="N205" s="76"/>
      <c r="O205" s="76"/>
      <c r="P205" s="76"/>
      <c r="Q205" s="76"/>
      <c r="R205" s="76"/>
      <c r="S205" s="67"/>
    </row>
    <row r="206" spans="1:19" x14ac:dyDescent="0.2">
      <c r="A206" s="10" t="s">
        <v>386</v>
      </c>
      <c r="B206" s="10" t="s">
        <v>387</v>
      </c>
      <c r="C206" s="12">
        <v>12.9542462750449</v>
      </c>
      <c r="D206" s="12">
        <v>12.708804924069433</v>
      </c>
      <c r="E206" s="13">
        <v>-0.24544135097546693</v>
      </c>
      <c r="F206" s="63">
        <v>-1.8946787467541505E-2</v>
      </c>
      <c r="G206" s="15">
        <v>52507</v>
      </c>
      <c r="H206" s="16">
        <v>246.71465280905213</v>
      </c>
      <c r="I206" s="66">
        <v>242.04020271715072</v>
      </c>
      <c r="J206" s="17">
        <v>-4.6744500919014058</v>
      </c>
      <c r="K206" s="63">
        <v>-1.8946787467541519E-2</v>
      </c>
      <c r="M206" s="76"/>
      <c r="N206" s="76"/>
      <c r="O206" s="76"/>
      <c r="P206" s="76"/>
      <c r="Q206" s="76"/>
      <c r="R206" s="76"/>
      <c r="S206" s="67"/>
    </row>
    <row r="207" spans="1:19" x14ac:dyDescent="0.2">
      <c r="A207" s="10" t="s">
        <v>388</v>
      </c>
      <c r="B207" s="10" t="s">
        <v>389</v>
      </c>
      <c r="C207" s="12">
        <v>13.538047589855443</v>
      </c>
      <c r="D207" s="12">
        <v>12.833930147840707</v>
      </c>
      <c r="E207" s="13">
        <v>-0.70411744201473603</v>
      </c>
      <c r="F207" s="63">
        <v>-5.2010264947093043E-2</v>
      </c>
      <c r="G207" s="15">
        <v>55574</v>
      </c>
      <c r="H207" s="16">
        <v>243.6039800960061</v>
      </c>
      <c r="I207" s="66">
        <v>230.93407254904645</v>
      </c>
      <c r="J207" s="17">
        <v>-12.669907546959649</v>
      </c>
      <c r="K207" s="63">
        <v>-5.2010264947093009E-2</v>
      </c>
      <c r="M207" s="76"/>
      <c r="N207" s="76"/>
      <c r="O207" s="76"/>
      <c r="P207" s="76"/>
      <c r="Q207" s="76"/>
      <c r="R207" s="76"/>
      <c r="S207" s="67"/>
    </row>
    <row r="208" spans="1:19" x14ac:dyDescent="0.2">
      <c r="A208" s="10" t="s">
        <v>390</v>
      </c>
      <c r="B208" s="10" t="s">
        <v>391</v>
      </c>
      <c r="C208" s="12">
        <v>10.752040049753518</v>
      </c>
      <c r="D208" s="12">
        <v>10.110494042186845</v>
      </c>
      <c r="E208" s="13">
        <v>-0.64154600756667257</v>
      </c>
      <c r="F208" s="63">
        <v>-5.9667375176990667E-2</v>
      </c>
      <c r="G208" s="15">
        <v>34851</v>
      </c>
      <c r="H208" s="16">
        <v>308.51453472650763</v>
      </c>
      <c r="I208" s="66">
        <v>290.10628223542636</v>
      </c>
      <c r="J208" s="17">
        <v>-18.408252491081271</v>
      </c>
      <c r="K208" s="63">
        <v>-5.9667375176990743E-2</v>
      </c>
      <c r="M208" s="76"/>
      <c r="N208" s="76"/>
      <c r="O208" s="76"/>
      <c r="P208" s="76"/>
      <c r="Q208" s="76"/>
      <c r="R208" s="76"/>
      <c r="S208" s="67"/>
    </row>
    <row r="209" spans="1:19" x14ac:dyDescent="0.2">
      <c r="A209" s="10" t="s">
        <v>392</v>
      </c>
      <c r="B209" s="10" t="s">
        <v>393</v>
      </c>
      <c r="C209" s="12">
        <v>11.727899477448668</v>
      </c>
      <c r="D209" s="12">
        <v>10.977313910891953</v>
      </c>
      <c r="E209" s="13">
        <v>-0.75058556655671538</v>
      </c>
      <c r="F209" s="63">
        <v>-6.4000000000000057E-2</v>
      </c>
      <c r="G209" s="15">
        <v>48835</v>
      </c>
      <c r="H209" s="16">
        <v>240.15356767581994</v>
      </c>
      <c r="I209" s="66">
        <v>224.78373934456746</v>
      </c>
      <c r="J209" s="17">
        <v>-15.369828331252478</v>
      </c>
      <c r="K209" s="63">
        <v>-6.4000000000000001E-2</v>
      </c>
      <c r="M209" s="76"/>
      <c r="N209" s="76"/>
      <c r="O209" s="76"/>
      <c r="P209" s="76"/>
      <c r="Q209" s="76"/>
      <c r="R209" s="76"/>
      <c r="S209" s="67"/>
    </row>
    <row r="210" spans="1:19" x14ac:dyDescent="0.2">
      <c r="A210" s="10" t="s">
        <v>394</v>
      </c>
      <c r="B210" s="10" t="s">
        <v>395</v>
      </c>
      <c r="C210" s="12">
        <v>9.615403402229628</v>
      </c>
      <c r="D210" s="12">
        <v>9.3219854312791153</v>
      </c>
      <c r="E210" s="13">
        <v>-0.2934179709505127</v>
      </c>
      <c r="F210" s="63">
        <v>-3.0515409356873649E-2</v>
      </c>
      <c r="G210" s="15">
        <v>33301</v>
      </c>
      <c r="H210" s="16">
        <v>288.74218198341276</v>
      </c>
      <c r="I210" s="66">
        <v>279.931096101592</v>
      </c>
      <c r="J210" s="17">
        <v>-8.8110858818207589</v>
      </c>
      <c r="K210" s="63">
        <v>-3.0515409356873687E-2</v>
      </c>
      <c r="M210" s="76"/>
      <c r="N210" s="76"/>
      <c r="O210" s="76"/>
      <c r="P210" s="76"/>
      <c r="Q210" s="76"/>
      <c r="R210" s="76"/>
      <c r="S210" s="67"/>
    </row>
    <row r="211" spans="1:19" x14ac:dyDescent="0.2">
      <c r="A211" s="10" t="s">
        <v>396</v>
      </c>
      <c r="B211" s="10" t="s">
        <v>397</v>
      </c>
      <c r="C211" s="12">
        <v>13.326434775689831</v>
      </c>
      <c r="D211" s="12">
        <v>12.627874551780678</v>
      </c>
      <c r="E211" s="13">
        <v>-0.69856022390915307</v>
      </c>
      <c r="F211" s="63">
        <v>-5.2419138026583913E-2</v>
      </c>
      <c r="G211" s="15">
        <v>50862</v>
      </c>
      <c r="H211" s="16">
        <v>262.01161526660047</v>
      </c>
      <c r="I211" s="66">
        <v>248.27719224137232</v>
      </c>
      <c r="J211" s="17">
        <v>-13.734423025228153</v>
      </c>
      <c r="K211" s="63">
        <v>-5.2419138026583996E-2</v>
      </c>
      <c r="M211" s="76"/>
      <c r="N211" s="76"/>
      <c r="O211" s="76"/>
      <c r="P211" s="76"/>
      <c r="Q211" s="76"/>
      <c r="R211" s="76"/>
      <c r="S211" s="67"/>
    </row>
    <row r="212" spans="1:19" x14ac:dyDescent="0.2">
      <c r="A212" s="10" t="s">
        <v>398</v>
      </c>
      <c r="B212" s="10" t="s">
        <v>399</v>
      </c>
      <c r="C212" s="12">
        <v>10.668869499178717</v>
      </c>
      <c r="D212" s="12">
        <v>10.13123263752086</v>
      </c>
      <c r="E212" s="13">
        <v>-0.53763686165785707</v>
      </c>
      <c r="F212" s="63">
        <v>-5.0393048832328861E-2</v>
      </c>
      <c r="G212" s="15">
        <v>40996</v>
      </c>
      <c r="H212" s="16">
        <v>260.24171868423059</v>
      </c>
      <c r="I212" s="66">
        <v>247.12734504636694</v>
      </c>
      <c r="J212" s="17">
        <v>-13.11437363786365</v>
      </c>
      <c r="K212" s="63">
        <v>-5.0393048832328965E-2</v>
      </c>
      <c r="M212" s="76"/>
      <c r="N212" s="76"/>
      <c r="O212" s="76"/>
      <c r="P212" s="76"/>
      <c r="Q212" s="76"/>
      <c r="R212" s="76"/>
      <c r="S212" s="67"/>
    </row>
    <row r="213" spans="1:19" x14ac:dyDescent="0.2">
      <c r="A213" s="10" t="s">
        <v>400</v>
      </c>
      <c r="B213" s="10" t="s">
        <v>401</v>
      </c>
      <c r="C213" s="12">
        <v>11.230814718457818</v>
      </c>
      <c r="D213" s="12">
        <v>10.514239716612318</v>
      </c>
      <c r="E213" s="13">
        <v>-0.71657500184550038</v>
      </c>
      <c r="F213" s="63">
        <v>-6.3804365026858739E-2</v>
      </c>
      <c r="G213" s="15">
        <v>44511</v>
      </c>
      <c r="H213" s="16">
        <v>252.31548872094129</v>
      </c>
      <c r="I213" s="66">
        <v>236.2166591766601</v>
      </c>
      <c r="J213" s="17">
        <v>-16.098829544281188</v>
      </c>
      <c r="K213" s="63">
        <v>-6.3804365026858698E-2</v>
      </c>
      <c r="M213" s="76"/>
      <c r="N213" s="76"/>
      <c r="O213" s="76"/>
      <c r="P213" s="76"/>
      <c r="Q213" s="76"/>
      <c r="R213" s="76"/>
      <c r="S213" s="67"/>
    </row>
    <row r="214" spans="1:19" x14ac:dyDescent="0.2">
      <c r="A214" s="10" t="s">
        <v>402</v>
      </c>
      <c r="B214" s="10" t="s">
        <v>403</v>
      </c>
      <c r="C214" s="12">
        <v>11.540178695511838</v>
      </c>
      <c r="D214" s="12">
        <v>11.362183227169725</v>
      </c>
      <c r="E214" s="13">
        <v>-0.17799546834211277</v>
      </c>
      <c r="F214" s="63">
        <v>-1.5423978522216306E-2</v>
      </c>
      <c r="G214" s="15">
        <v>40907</v>
      </c>
      <c r="H214" s="16">
        <v>282.10767583816551</v>
      </c>
      <c r="I214" s="66">
        <v>277.75645310508531</v>
      </c>
      <c r="J214" s="17">
        <v>-4.351222733080192</v>
      </c>
      <c r="K214" s="63">
        <v>-1.542397852221619E-2</v>
      </c>
      <c r="M214" s="76"/>
      <c r="N214" s="76"/>
      <c r="O214" s="76"/>
      <c r="P214" s="76"/>
      <c r="Q214" s="76"/>
      <c r="R214" s="76"/>
      <c r="S214" s="67"/>
    </row>
    <row r="215" spans="1:19" x14ac:dyDescent="0.2">
      <c r="A215" s="10" t="s">
        <v>404</v>
      </c>
      <c r="B215" s="10" t="s">
        <v>405</v>
      </c>
      <c r="C215" s="12">
        <v>14.19002486914359</v>
      </c>
      <c r="D215" s="12">
        <v>14.577236551564065</v>
      </c>
      <c r="E215" s="13">
        <v>0.38721168242047455</v>
      </c>
      <c r="F215" s="63">
        <v>2.7287597167110808E-2</v>
      </c>
      <c r="G215" s="15">
        <v>65580</v>
      </c>
      <c r="H215" s="16">
        <v>216.37732340871591</v>
      </c>
      <c r="I215" s="66">
        <v>222.28174064599062</v>
      </c>
      <c r="J215" s="17">
        <v>5.9044172372747141</v>
      </c>
      <c r="K215" s="63">
        <v>2.7287597167110895E-2</v>
      </c>
      <c r="M215" s="76"/>
      <c r="N215" s="76"/>
      <c r="O215" s="76"/>
      <c r="P215" s="76"/>
      <c r="Q215" s="76"/>
      <c r="R215" s="76"/>
      <c r="S215" s="67"/>
    </row>
    <row r="216" spans="1:19" x14ac:dyDescent="0.2">
      <c r="A216" s="10" t="s">
        <v>406</v>
      </c>
      <c r="B216" s="10" t="s">
        <v>407</v>
      </c>
      <c r="C216" s="12">
        <v>16.071862263963503</v>
      </c>
      <c r="D216" s="12">
        <v>15.565710110408505</v>
      </c>
      <c r="E216" s="13">
        <v>-0.50615215355499821</v>
      </c>
      <c r="F216" s="63">
        <v>-3.149306192661306E-2</v>
      </c>
      <c r="G216" s="15">
        <v>54038</v>
      </c>
      <c r="H216" s="16">
        <v>297.41778496545959</v>
      </c>
      <c r="I216" s="66">
        <v>288.05118824546628</v>
      </c>
      <c r="J216" s="17">
        <v>-9.3665967199933107</v>
      </c>
      <c r="K216" s="63">
        <v>-3.1493061926613081E-2</v>
      </c>
      <c r="M216" s="76"/>
      <c r="N216" s="76"/>
      <c r="O216" s="76"/>
      <c r="P216" s="76"/>
      <c r="Q216" s="76"/>
      <c r="R216" s="76"/>
      <c r="S216" s="67"/>
    </row>
    <row r="217" spans="1:19" x14ac:dyDescent="0.2">
      <c r="A217" s="10" t="s">
        <v>408</v>
      </c>
      <c r="B217" s="10" t="s">
        <v>409</v>
      </c>
      <c r="C217" s="12">
        <v>10.948239134105528</v>
      </c>
      <c r="D217" s="12">
        <v>10.664880991757904</v>
      </c>
      <c r="E217" s="13">
        <v>-0.28335814234762324</v>
      </c>
      <c r="F217" s="63">
        <v>-2.588161793661567E-2</v>
      </c>
      <c r="G217" s="15">
        <v>34754</v>
      </c>
      <c r="H217" s="16">
        <v>315.02097986146998</v>
      </c>
      <c r="I217" s="66">
        <v>306.86772721867709</v>
      </c>
      <c r="J217" s="17">
        <v>-8.1532526427928929</v>
      </c>
      <c r="K217" s="63">
        <v>-2.5881617936615756E-2</v>
      </c>
      <c r="M217" s="76"/>
      <c r="N217" s="76"/>
      <c r="O217" s="76"/>
      <c r="P217" s="76"/>
      <c r="Q217" s="76"/>
      <c r="R217" s="76"/>
      <c r="S217" s="67"/>
    </row>
    <row r="218" spans="1:19" x14ac:dyDescent="0.2">
      <c r="A218" s="10" t="s">
        <v>410</v>
      </c>
      <c r="B218" s="10" t="s">
        <v>411</v>
      </c>
      <c r="C218" s="12">
        <v>12.245164048022422</v>
      </c>
      <c r="D218" s="12">
        <v>11.619701518489729</v>
      </c>
      <c r="E218" s="13">
        <v>-0.62546252953269388</v>
      </c>
      <c r="F218" s="63">
        <v>-5.1078329949667371E-2</v>
      </c>
      <c r="G218" s="15">
        <v>44149</v>
      </c>
      <c r="H218" s="16">
        <v>277.35994129023135</v>
      </c>
      <c r="I218" s="66">
        <v>263.19285869418849</v>
      </c>
      <c r="J218" s="17">
        <v>-14.16708259604286</v>
      </c>
      <c r="K218" s="63">
        <v>-5.1078329949667559E-2</v>
      </c>
      <c r="M218" s="76"/>
      <c r="N218" s="76"/>
      <c r="O218" s="76"/>
      <c r="P218" s="76"/>
      <c r="Q218" s="76"/>
      <c r="R218" s="76"/>
      <c r="S218" s="67"/>
    </row>
    <row r="219" spans="1:19" x14ac:dyDescent="0.2">
      <c r="A219" s="10" t="s">
        <v>412</v>
      </c>
      <c r="B219" s="10" t="s">
        <v>413</v>
      </c>
      <c r="C219" s="12">
        <v>10.736263497058919</v>
      </c>
      <c r="D219" s="12">
        <v>10.508797640104079</v>
      </c>
      <c r="E219" s="13">
        <v>-0.22746585695484001</v>
      </c>
      <c r="F219" s="63">
        <v>-2.1186687250843998E-2</v>
      </c>
      <c r="G219" s="15">
        <v>43065</v>
      </c>
      <c r="H219" s="16">
        <v>249.30369202505329</v>
      </c>
      <c r="I219" s="66">
        <v>244.02177267163773</v>
      </c>
      <c r="J219" s="17">
        <v>-5.2819193534155602</v>
      </c>
      <c r="K219" s="63">
        <v>-2.1186687250844098E-2</v>
      </c>
      <c r="M219" s="76"/>
      <c r="N219" s="76"/>
      <c r="O219" s="76"/>
      <c r="P219" s="76"/>
      <c r="Q219" s="76"/>
      <c r="R219" s="76"/>
      <c r="S219" s="67"/>
    </row>
    <row r="220" spans="1:19" x14ac:dyDescent="0.2">
      <c r="A220" s="10" t="s">
        <v>414</v>
      </c>
      <c r="B220" s="10" t="s">
        <v>415</v>
      </c>
      <c r="C220" s="12">
        <v>15.943857157354623</v>
      </c>
      <c r="D220" s="12">
        <v>15.943351647015193</v>
      </c>
      <c r="E220" s="13">
        <v>-5.0551033942980439E-4</v>
      </c>
      <c r="F220" s="63">
        <v>-3.1705649043438734E-5</v>
      </c>
      <c r="G220" s="15">
        <v>59712</v>
      </c>
      <c r="H220" s="16">
        <v>267.01261316577279</v>
      </c>
      <c r="I220" s="66">
        <v>267.00414735756954</v>
      </c>
      <c r="J220" s="17">
        <v>-8.46580820325471E-3</v>
      </c>
      <c r="K220" s="63">
        <v>-3.1705649043623177E-5</v>
      </c>
      <c r="M220" s="76"/>
      <c r="N220" s="76"/>
      <c r="O220" s="76"/>
      <c r="P220" s="76"/>
      <c r="Q220" s="76"/>
      <c r="R220" s="76"/>
      <c r="S220" s="67"/>
    </row>
    <row r="221" spans="1:19" x14ac:dyDescent="0.2">
      <c r="A221" s="10" t="s">
        <v>416</v>
      </c>
      <c r="B221" s="10" t="s">
        <v>417</v>
      </c>
      <c r="C221" s="12">
        <v>9.4266608273830652</v>
      </c>
      <c r="D221" s="12">
        <v>9.0256433518073624</v>
      </c>
      <c r="E221" s="13">
        <v>-0.40101747557570278</v>
      </c>
      <c r="F221" s="63">
        <v>-4.254077694307256E-2</v>
      </c>
      <c r="G221" s="15">
        <v>31188</v>
      </c>
      <c r="H221" s="16">
        <v>302.25281606332771</v>
      </c>
      <c r="I221" s="66">
        <v>289.39474643476217</v>
      </c>
      <c r="J221" s="17">
        <v>-12.858069628565545</v>
      </c>
      <c r="K221" s="63">
        <v>-4.2540776943072497E-2</v>
      </c>
      <c r="M221" s="76"/>
      <c r="N221" s="76"/>
      <c r="O221" s="76"/>
      <c r="P221" s="76"/>
      <c r="Q221" s="76"/>
      <c r="R221" s="76"/>
      <c r="S221" s="67"/>
    </row>
    <row r="222" spans="1:19" x14ac:dyDescent="0.2">
      <c r="A222" s="10" t="s">
        <v>418</v>
      </c>
      <c r="B222" s="10" t="s">
        <v>419</v>
      </c>
      <c r="C222" s="12">
        <v>8.6120419531728238</v>
      </c>
      <c r="D222" s="12">
        <v>8.3570407357727596</v>
      </c>
      <c r="E222" s="13">
        <v>-0.25500121740006421</v>
      </c>
      <c r="F222" s="63">
        <v>-2.9609843842680932E-2</v>
      </c>
      <c r="G222" s="15">
        <v>25029</v>
      </c>
      <c r="H222" s="16">
        <v>344.08254237775475</v>
      </c>
      <c r="I222" s="66">
        <v>333.89431202895679</v>
      </c>
      <c r="J222" s="17">
        <v>-10.188230348797958</v>
      </c>
      <c r="K222" s="63">
        <v>-2.9609843842680922E-2</v>
      </c>
      <c r="M222" s="76"/>
      <c r="N222" s="76"/>
      <c r="O222" s="76"/>
      <c r="P222" s="76"/>
      <c r="Q222" s="76"/>
      <c r="R222" s="76"/>
      <c r="S222" s="67"/>
    </row>
    <row r="223" spans="1:19" x14ac:dyDescent="0.2">
      <c r="A223" s="10" t="s">
        <v>420</v>
      </c>
      <c r="B223" s="10" t="s">
        <v>421</v>
      </c>
      <c r="C223" s="12">
        <v>6.1975271527005908</v>
      </c>
      <c r="D223" s="12">
        <v>6.0374080968142474</v>
      </c>
      <c r="E223" s="13">
        <v>-0.16011905588634345</v>
      </c>
      <c r="F223" s="63">
        <v>-2.5835958752769821E-2</v>
      </c>
      <c r="G223" s="15">
        <v>23526</v>
      </c>
      <c r="H223" s="16">
        <v>263.43310178953459</v>
      </c>
      <c r="I223" s="66">
        <v>256.62705503758599</v>
      </c>
      <c r="J223" s="17">
        <v>-6.8060467519485996</v>
      </c>
      <c r="K223" s="63">
        <v>-2.5835958752769707E-2</v>
      </c>
      <c r="M223" s="76"/>
      <c r="N223" s="76"/>
      <c r="O223" s="76"/>
      <c r="P223" s="76"/>
      <c r="Q223" s="76"/>
      <c r="R223" s="76"/>
      <c r="S223" s="67"/>
    </row>
    <row r="224" spans="1:19" x14ac:dyDescent="0.2">
      <c r="A224" s="10" t="s">
        <v>422</v>
      </c>
      <c r="B224" s="10" t="s">
        <v>423</v>
      </c>
      <c r="C224" s="12">
        <v>10.788135746550292</v>
      </c>
      <c r="D224" s="12">
        <v>10.562204864123608</v>
      </c>
      <c r="E224" s="13">
        <v>-0.22593088242668458</v>
      </c>
      <c r="F224" s="63">
        <v>-2.0942532401757197E-2</v>
      </c>
      <c r="G224" s="15">
        <v>39362</v>
      </c>
      <c r="H224" s="16">
        <v>274.07488812942159</v>
      </c>
      <c r="I224" s="66">
        <v>268.33506590426322</v>
      </c>
      <c r="J224" s="17">
        <v>-5.7398222251583775</v>
      </c>
      <c r="K224" s="63">
        <v>-2.0942532401757148E-2</v>
      </c>
      <c r="M224" s="76"/>
      <c r="N224" s="76"/>
      <c r="O224" s="76"/>
      <c r="P224" s="76"/>
      <c r="Q224" s="76"/>
      <c r="R224" s="76"/>
      <c r="S224" s="67"/>
    </row>
    <row r="225" spans="1:19" x14ac:dyDescent="0.2">
      <c r="A225" s="10" t="s">
        <v>424</v>
      </c>
      <c r="B225" s="10" t="s">
        <v>425</v>
      </c>
      <c r="C225" s="12">
        <v>7.5624996846851111</v>
      </c>
      <c r="D225" s="12">
        <v>7.494431052129519</v>
      </c>
      <c r="E225" s="13">
        <v>-6.8068632555592146E-2</v>
      </c>
      <c r="F225" s="63">
        <v>-9.0008112917265397E-3</v>
      </c>
      <c r="G225" s="15">
        <v>31206</v>
      </c>
      <c r="H225" s="16">
        <v>242.341206328434</v>
      </c>
      <c r="I225" s="66">
        <v>240.15993886206238</v>
      </c>
      <c r="J225" s="17">
        <v>-2.1812674663716223</v>
      </c>
      <c r="K225" s="63">
        <v>-9.0008112917266316E-3</v>
      </c>
      <c r="M225" s="76"/>
      <c r="N225" s="76"/>
      <c r="O225" s="76"/>
      <c r="P225" s="76"/>
      <c r="Q225" s="76"/>
      <c r="R225" s="76"/>
      <c r="S225" s="67"/>
    </row>
    <row r="226" spans="1:19" x14ac:dyDescent="0.2">
      <c r="A226" s="10" t="s">
        <v>426</v>
      </c>
      <c r="B226" s="10" t="s">
        <v>427</v>
      </c>
      <c r="C226" s="12">
        <v>5.8382774513424938</v>
      </c>
      <c r="D226" s="12">
        <v>5.5522217678480486</v>
      </c>
      <c r="E226" s="13">
        <v>-0.28605568349444521</v>
      </c>
      <c r="F226" s="63">
        <v>-4.8996589469838848E-2</v>
      </c>
      <c r="G226" s="15">
        <v>22088</v>
      </c>
      <c r="H226" s="16">
        <v>264.31897190069242</v>
      </c>
      <c r="I226" s="66">
        <v>251.36824374538432</v>
      </c>
      <c r="J226" s="17">
        <v>-12.950728155308099</v>
      </c>
      <c r="K226" s="63">
        <v>-4.8996589469838855E-2</v>
      </c>
      <c r="M226" s="76"/>
      <c r="N226" s="76"/>
      <c r="O226" s="76"/>
      <c r="P226" s="76"/>
      <c r="Q226" s="76"/>
      <c r="R226" s="76"/>
      <c r="S226" s="67"/>
    </row>
    <row r="227" spans="1:19" x14ac:dyDescent="0.2">
      <c r="A227" s="10" t="s">
        <v>428</v>
      </c>
      <c r="B227" s="10" t="s">
        <v>429</v>
      </c>
      <c r="C227" s="12">
        <v>12.580237529003339</v>
      </c>
      <c r="D227" s="12">
        <v>12.174096513604177</v>
      </c>
      <c r="E227" s="13">
        <v>-0.4061410153991627</v>
      </c>
      <c r="F227" s="63">
        <v>-3.2284049841095404E-2</v>
      </c>
      <c r="G227" s="15">
        <v>49696</v>
      </c>
      <c r="H227" s="16">
        <v>253.14386528097512</v>
      </c>
      <c r="I227" s="66">
        <v>244.9713561172766</v>
      </c>
      <c r="J227" s="17">
        <v>-8.1725091636985212</v>
      </c>
      <c r="K227" s="63">
        <v>-3.2284049841095327E-2</v>
      </c>
      <c r="M227" s="76"/>
      <c r="N227" s="76"/>
      <c r="O227" s="76"/>
      <c r="P227" s="76"/>
      <c r="Q227" s="76"/>
      <c r="R227" s="76"/>
      <c r="S227" s="67"/>
    </row>
    <row r="228" spans="1:19" x14ac:dyDescent="0.2">
      <c r="A228" s="10" t="s">
        <v>430</v>
      </c>
      <c r="B228" s="10" t="s">
        <v>431</v>
      </c>
      <c r="C228" s="12">
        <v>10.908597784248935</v>
      </c>
      <c r="D228" s="12">
        <v>10.520484641060939</v>
      </c>
      <c r="E228" s="13">
        <v>-0.38811314318799539</v>
      </c>
      <c r="F228" s="63">
        <v>-3.557864639105101E-2</v>
      </c>
      <c r="G228" s="15">
        <v>31326</v>
      </c>
      <c r="H228" s="16">
        <v>348.2282380210986</v>
      </c>
      <c r="I228" s="66">
        <v>335.83874867716719</v>
      </c>
      <c r="J228" s="17">
        <v>-12.389489343931416</v>
      </c>
      <c r="K228" s="63">
        <v>-3.5578646391051023E-2</v>
      </c>
      <c r="M228" s="76"/>
      <c r="N228" s="76"/>
      <c r="O228" s="76"/>
      <c r="P228" s="76"/>
      <c r="Q228" s="76"/>
      <c r="R228" s="76"/>
      <c r="S228" s="67"/>
    </row>
    <row r="229" spans="1:19" x14ac:dyDescent="0.2">
      <c r="A229" s="10" t="s">
        <v>432</v>
      </c>
      <c r="B229" s="10" t="s">
        <v>433</v>
      </c>
      <c r="C229" s="12">
        <v>16.075513628606451</v>
      </c>
      <c r="D229" s="12">
        <v>15.135636429352678</v>
      </c>
      <c r="E229" s="13">
        <v>-0.93987719925377355</v>
      </c>
      <c r="F229" s="63">
        <v>-5.8466386889266024E-2</v>
      </c>
      <c r="G229" s="15">
        <v>48097</v>
      </c>
      <c r="H229" s="16">
        <v>334.23110856407783</v>
      </c>
      <c r="I229" s="66">
        <v>314.68982326034217</v>
      </c>
      <c r="J229" s="17">
        <v>-19.541285303735663</v>
      </c>
      <c r="K229" s="63">
        <v>-5.8466386889266066E-2</v>
      </c>
      <c r="M229" s="76"/>
      <c r="N229" s="76"/>
      <c r="O229" s="76"/>
      <c r="P229" s="76"/>
      <c r="Q229" s="76"/>
      <c r="R229" s="76"/>
      <c r="S229" s="67"/>
    </row>
    <row r="230" spans="1:19" x14ac:dyDescent="0.2">
      <c r="A230" s="10" t="s">
        <v>434</v>
      </c>
      <c r="B230" s="10" t="s">
        <v>435</v>
      </c>
      <c r="C230" s="12">
        <v>15.898842089009982</v>
      </c>
      <c r="D230" s="12">
        <v>14.881316195313342</v>
      </c>
      <c r="E230" s="13">
        <v>-1.0175258936966394</v>
      </c>
      <c r="F230" s="63">
        <v>-6.4000000000000029E-2</v>
      </c>
      <c r="G230" s="15">
        <v>42724</v>
      </c>
      <c r="H230" s="16">
        <v>372.12906303272121</v>
      </c>
      <c r="I230" s="66">
        <v>348.31280299862703</v>
      </c>
      <c r="J230" s="17">
        <v>-23.816260034094171</v>
      </c>
      <c r="K230" s="63">
        <v>-6.4000000000000043E-2</v>
      </c>
      <c r="M230" s="76"/>
      <c r="N230" s="76"/>
      <c r="O230" s="76"/>
      <c r="P230" s="76"/>
      <c r="Q230" s="76"/>
      <c r="R230" s="76"/>
      <c r="S230" s="67"/>
    </row>
    <row r="231" spans="1:19" x14ac:dyDescent="0.2">
      <c r="A231" s="10" t="s">
        <v>436</v>
      </c>
      <c r="B231" s="10" t="s">
        <v>437</v>
      </c>
      <c r="C231" s="12">
        <v>12.523034673584821</v>
      </c>
      <c r="D231" s="12">
        <v>12.08424254413627</v>
      </c>
      <c r="E231" s="13">
        <v>-0.43879212944855084</v>
      </c>
      <c r="F231" s="63">
        <v>-3.5038801766963647E-2</v>
      </c>
      <c r="G231" s="15">
        <v>44011</v>
      </c>
      <c r="H231" s="16">
        <v>284.54328857751062</v>
      </c>
      <c r="I231" s="66">
        <v>274.57323269492332</v>
      </c>
      <c r="J231" s="17">
        <v>-9.9700558825873031</v>
      </c>
      <c r="K231" s="63">
        <v>-3.5038801766963563E-2</v>
      </c>
      <c r="M231" s="76"/>
      <c r="N231" s="76"/>
      <c r="O231" s="76"/>
      <c r="P231" s="76"/>
      <c r="Q231" s="76"/>
      <c r="R231" s="76"/>
      <c r="S231" s="67"/>
    </row>
    <row r="232" spans="1:19" x14ac:dyDescent="0.2">
      <c r="A232" s="10" t="s">
        <v>438</v>
      </c>
      <c r="B232" s="10" t="s">
        <v>439</v>
      </c>
      <c r="C232" s="12">
        <v>12.569829809654223</v>
      </c>
      <c r="D232" s="12">
        <v>12.165980044124467</v>
      </c>
      <c r="E232" s="13">
        <v>-0.40384976552975616</v>
      </c>
      <c r="F232" s="63">
        <v>-3.2128499084337681E-2</v>
      </c>
      <c r="G232" s="15">
        <v>44200</v>
      </c>
      <c r="H232" s="16">
        <v>284.38528981118151</v>
      </c>
      <c r="I232" s="66">
        <v>275.24841728788385</v>
      </c>
      <c r="J232" s="17">
        <v>-9.1368725232976544</v>
      </c>
      <c r="K232" s="63">
        <v>-3.2128499084337694E-2</v>
      </c>
      <c r="M232" s="76"/>
      <c r="N232" s="76"/>
      <c r="O232" s="76"/>
      <c r="P232" s="76"/>
      <c r="Q232" s="76"/>
      <c r="R232" s="76"/>
      <c r="S232" s="67"/>
    </row>
    <row r="233" spans="1:19" x14ac:dyDescent="0.2">
      <c r="A233" s="10" t="s">
        <v>440</v>
      </c>
      <c r="B233" s="10" t="s">
        <v>441</v>
      </c>
      <c r="C233" s="12">
        <v>19.824099951653178</v>
      </c>
      <c r="D233" s="12">
        <v>20.120670778244559</v>
      </c>
      <c r="E233" s="13">
        <v>0.29657082659138112</v>
      </c>
      <c r="F233" s="63">
        <v>1.4960115582278902E-2</v>
      </c>
      <c r="G233" s="15">
        <v>67019</v>
      </c>
      <c r="H233" s="16">
        <v>295.79820575736994</v>
      </c>
      <c r="I233" s="66">
        <v>300.22338110453092</v>
      </c>
      <c r="J233" s="17">
        <v>4.4251753471609732</v>
      </c>
      <c r="K233" s="63">
        <v>1.496011558227891E-2</v>
      </c>
      <c r="M233" s="76"/>
      <c r="N233" s="76"/>
      <c r="O233" s="76"/>
      <c r="P233" s="76"/>
      <c r="Q233" s="76"/>
      <c r="R233" s="76"/>
      <c r="S233" s="67"/>
    </row>
    <row r="234" spans="1:19" x14ac:dyDescent="0.2">
      <c r="A234" s="10" t="s">
        <v>442</v>
      </c>
      <c r="B234" s="10" t="s">
        <v>443</v>
      </c>
      <c r="C234" s="12">
        <v>29.132427187928474</v>
      </c>
      <c r="D234" s="12">
        <v>27.833057534282034</v>
      </c>
      <c r="E234" s="13">
        <v>-1.2993696536464405</v>
      </c>
      <c r="F234" s="63">
        <v>-4.4602176305613729E-2</v>
      </c>
      <c r="G234" s="15">
        <v>76210</v>
      </c>
      <c r="H234" s="16">
        <v>382.26515139651588</v>
      </c>
      <c r="I234" s="66">
        <v>365.21529371843633</v>
      </c>
      <c r="J234" s="17">
        <v>-17.049857678079547</v>
      </c>
      <c r="K234" s="63">
        <v>-4.4602176305613785E-2</v>
      </c>
      <c r="M234" s="76"/>
      <c r="N234" s="76"/>
      <c r="O234" s="76"/>
      <c r="P234" s="76"/>
      <c r="Q234" s="76"/>
      <c r="R234" s="76"/>
      <c r="S234" s="67"/>
    </row>
    <row r="235" spans="1:19" x14ac:dyDescent="0.2">
      <c r="A235" s="10" t="s">
        <v>444</v>
      </c>
      <c r="B235" s="10" t="s">
        <v>445</v>
      </c>
      <c r="C235" s="12">
        <v>17.20482335316812</v>
      </c>
      <c r="D235" s="12">
        <v>16.376131030430876</v>
      </c>
      <c r="E235" s="13">
        <v>-0.82869232273724336</v>
      </c>
      <c r="F235" s="63">
        <v>-4.8166279055962921E-2</v>
      </c>
      <c r="G235" s="15">
        <v>62844</v>
      </c>
      <c r="H235" s="16">
        <v>273.77034169002798</v>
      </c>
      <c r="I235" s="66">
        <v>260.58384301493982</v>
      </c>
      <c r="J235" s="17">
        <v>-13.18649867508816</v>
      </c>
      <c r="K235" s="63">
        <v>-4.8166279055962748E-2</v>
      </c>
      <c r="M235" s="76"/>
      <c r="N235" s="76"/>
      <c r="O235" s="76"/>
      <c r="P235" s="76"/>
      <c r="Q235" s="76"/>
      <c r="R235" s="76"/>
      <c r="S235" s="67"/>
    </row>
    <row r="236" spans="1:19" x14ac:dyDescent="0.2">
      <c r="A236" s="10" t="s">
        <v>446</v>
      </c>
      <c r="B236" s="10" t="s">
        <v>447</v>
      </c>
      <c r="C236" s="12">
        <v>10.042366645985821</v>
      </c>
      <c r="D236" s="12">
        <v>9.8106367313594518</v>
      </c>
      <c r="E236" s="13">
        <v>-0.23172991462636894</v>
      </c>
      <c r="F236" s="63">
        <v>-2.3075229454901154E-2</v>
      </c>
      <c r="G236" s="15">
        <v>32706</v>
      </c>
      <c r="H236" s="16">
        <v>307.04967424893965</v>
      </c>
      <c r="I236" s="66">
        <v>299.96443256159273</v>
      </c>
      <c r="J236" s="17">
        <v>-7.0852416873469224</v>
      </c>
      <c r="K236" s="63">
        <v>-2.3075229454901109E-2</v>
      </c>
      <c r="M236" s="76"/>
      <c r="N236" s="76"/>
      <c r="O236" s="76"/>
      <c r="P236" s="76"/>
      <c r="Q236" s="76"/>
      <c r="R236" s="76"/>
      <c r="S236" s="67"/>
    </row>
    <row r="237" spans="1:19" x14ac:dyDescent="0.2">
      <c r="A237" s="10" t="s">
        <v>448</v>
      </c>
      <c r="B237" s="10" t="s">
        <v>449</v>
      </c>
      <c r="C237" s="12">
        <v>12.315126454050233</v>
      </c>
      <c r="D237" s="12">
        <v>11.770360687901244</v>
      </c>
      <c r="E237" s="13">
        <v>-0.54476576614898953</v>
      </c>
      <c r="F237" s="63">
        <v>-4.4235499179127426E-2</v>
      </c>
      <c r="G237" s="15">
        <v>37816</v>
      </c>
      <c r="H237" s="16">
        <v>325.65915099561653</v>
      </c>
      <c r="I237" s="66">
        <v>311.25345588907459</v>
      </c>
      <c r="J237" s="17">
        <v>-14.405695106541941</v>
      </c>
      <c r="K237" s="63">
        <v>-4.423549917912746E-2</v>
      </c>
      <c r="M237" s="76"/>
      <c r="N237" s="76"/>
      <c r="O237" s="76"/>
      <c r="P237" s="76"/>
      <c r="Q237" s="76"/>
      <c r="R237" s="76"/>
      <c r="S237" s="67"/>
    </row>
    <row r="238" spans="1:19" x14ac:dyDescent="0.2">
      <c r="A238" s="10" t="s">
        <v>450</v>
      </c>
      <c r="B238" s="10" t="s">
        <v>451</v>
      </c>
      <c r="C238" s="12">
        <v>19.080137332646597</v>
      </c>
      <c r="D238" s="12">
        <v>18.272394529349391</v>
      </c>
      <c r="E238" s="13">
        <v>-0.80774280329720582</v>
      </c>
      <c r="F238" s="63">
        <v>-4.233422376447666E-2</v>
      </c>
      <c r="G238" s="15">
        <v>72046</v>
      </c>
      <c r="H238" s="16">
        <v>264.83270872285198</v>
      </c>
      <c r="I238" s="66">
        <v>253.62122157162634</v>
      </c>
      <c r="J238" s="17">
        <v>-11.21148715122564</v>
      </c>
      <c r="K238" s="63">
        <v>-4.2334223764476486E-2</v>
      </c>
      <c r="M238" s="76"/>
      <c r="N238" s="76"/>
      <c r="O238" s="76"/>
      <c r="P238" s="76"/>
      <c r="Q238" s="76"/>
      <c r="R238" s="76"/>
      <c r="S238" s="67"/>
    </row>
    <row r="239" spans="1:19" x14ac:dyDescent="0.2">
      <c r="A239" s="10" t="s">
        <v>452</v>
      </c>
      <c r="B239" s="10" t="s">
        <v>453</v>
      </c>
      <c r="C239" s="12">
        <v>22.864059407501795</v>
      </c>
      <c r="D239" s="12">
        <v>22.894254902245187</v>
      </c>
      <c r="E239" s="13">
        <v>3.0195494743392004E-2</v>
      </c>
      <c r="F239" s="63">
        <v>1.3206532665623119E-3</v>
      </c>
      <c r="G239" s="15">
        <v>77981</v>
      </c>
      <c r="H239" s="16">
        <v>293.20038737002341</v>
      </c>
      <c r="I239" s="66">
        <v>293.58760341936096</v>
      </c>
      <c r="J239" s="17">
        <v>0.38721604933755316</v>
      </c>
      <c r="K239" s="63">
        <v>1.3206532665623E-3</v>
      </c>
      <c r="M239" s="76"/>
      <c r="N239" s="76"/>
      <c r="O239" s="76"/>
      <c r="P239" s="76"/>
      <c r="Q239" s="76"/>
      <c r="R239" s="76"/>
      <c r="S239" s="67"/>
    </row>
    <row r="240" spans="1:19" x14ac:dyDescent="0.2">
      <c r="A240" s="10" t="s">
        <v>454</v>
      </c>
      <c r="B240" s="10" t="s">
        <v>455</v>
      </c>
      <c r="C240" s="12">
        <v>16.254688492917108</v>
      </c>
      <c r="D240" s="12">
        <v>15.554364253694793</v>
      </c>
      <c r="E240" s="13">
        <v>-0.70032423922231501</v>
      </c>
      <c r="F240" s="63">
        <v>-4.3084445421853364E-2</v>
      </c>
      <c r="G240" s="15">
        <v>55067</v>
      </c>
      <c r="H240" s="16">
        <v>295.18020761830326</v>
      </c>
      <c r="I240" s="66">
        <v>282.46253207356119</v>
      </c>
      <c r="J240" s="17">
        <v>-12.717675544742065</v>
      </c>
      <c r="K240" s="63">
        <v>-4.3084445421853142E-2</v>
      </c>
      <c r="M240" s="76"/>
      <c r="N240" s="76"/>
      <c r="O240" s="76"/>
      <c r="P240" s="76"/>
      <c r="Q240" s="76"/>
      <c r="R240" s="76"/>
      <c r="S240" s="67"/>
    </row>
    <row r="241" spans="1:19" x14ac:dyDescent="0.2">
      <c r="A241" s="10" t="s">
        <v>456</v>
      </c>
      <c r="B241" s="10" t="s">
        <v>457</v>
      </c>
      <c r="C241" s="12">
        <v>13.739386206124891</v>
      </c>
      <c r="D241" s="12">
        <v>13.13079459994573</v>
      </c>
      <c r="E241" s="13">
        <v>-0.60859160617916075</v>
      </c>
      <c r="F241" s="63">
        <v>-4.4295399885320656E-2</v>
      </c>
      <c r="G241" s="15">
        <v>36277</v>
      </c>
      <c r="H241" s="16">
        <v>378.73545789687381</v>
      </c>
      <c r="I241" s="66">
        <v>361.95921933858176</v>
      </c>
      <c r="J241" s="17">
        <v>-16.77623855829205</v>
      </c>
      <c r="K241" s="63">
        <v>-4.4295399885320656E-2</v>
      </c>
      <c r="M241" s="76"/>
      <c r="N241" s="76"/>
      <c r="O241" s="76"/>
      <c r="P241" s="76"/>
      <c r="Q241" s="76"/>
      <c r="R241" s="76"/>
      <c r="S241" s="67"/>
    </row>
    <row r="242" spans="1:19" x14ac:dyDescent="0.2">
      <c r="A242" s="10" t="s">
        <v>458</v>
      </c>
      <c r="B242" s="10" t="s">
        <v>459</v>
      </c>
      <c r="C242" s="12">
        <v>7.7658064739703407</v>
      </c>
      <c r="D242" s="12">
        <v>7.3816886772637069</v>
      </c>
      <c r="E242" s="13">
        <v>-0.38411779670663382</v>
      </c>
      <c r="F242" s="63">
        <v>-4.9462705257223599E-2</v>
      </c>
      <c r="G242" s="15">
        <v>27189</v>
      </c>
      <c r="H242" s="16">
        <v>285.62310029682374</v>
      </c>
      <c r="I242" s="66">
        <v>271.49540907218756</v>
      </c>
      <c r="J242" s="17">
        <v>-14.12769122463618</v>
      </c>
      <c r="K242" s="63">
        <v>-4.9462705257223509E-2</v>
      </c>
      <c r="M242" s="76"/>
      <c r="N242" s="76"/>
      <c r="O242" s="76"/>
      <c r="P242" s="76"/>
      <c r="Q242" s="76"/>
      <c r="R242" s="76"/>
      <c r="S242" s="67"/>
    </row>
    <row r="243" spans="1:19" x14ac:dyDescent="0.2">
      <c r="A243" s="10" t="s">
        <v>460</v>
      </c>
      <c r="B243" s="10" t="s">
        <v>461</v>
      </c>
      <c r="C243" s="12">
        <v>10.338965947693964</v>
      </c>
      <c r="D243" s="12">
        <v>10.287471320696802</v>
      </c>
      <c r="E243" s="13">
        <v>-5.1494626997161674E-2</v>
      </c>
      <c r="F243" s="63">
        <v>-4.9806360962671705E-3</v>
      </c>
      <c r="G243" s="15">
        <v>35041</v>
      </c>
      <c r="H243" s="16">
        <v>295.05339310219358</v>
      </c>
      <c r="I243" s="66">
        <v>293.58383952218264</v>
      </c>
      <c r="J243" s="17">
        <v>-1.4695535800109383</v>
      </c>
      <c r="K243" s="63">
        <v>-4.9806360962673258E-3</v>
      </c>
      <c r="M243" s="76"/>
      <c r="N243" s="76"/>
      <c r="O243" s="76"/>
      <c r="P243" s="76"/>
      <c r="Q243" s="76"/>
      <c r="R243" s="76"/>
      <c r="S243" s="67"/>
    </row>
    <row r="244" spans="1:19" x14ac:dyDescent="0.2">
      <c r="A244" s="10" t="s">
        <v>462</v>
      </c>
      <c r="B244" s="10" t="s">
        <v>463</v>
      </c>
      <c r="C244" s="12">
        <v>18.556091883568815</v>
      </c>
      <c r="D244" s="12">
        <v>17.36850200302041</v>
      </c>
      <c r="E244" s="13">
        <v>-1.1875898805484049</v>
      </c>
      <c r="F244" s="63">
        <v>-6.4000000000000043E-2</v>
      </c>
      <c r="G244" s="15">
        <v>68521</v>
      </c>
      <c r="H244" s="16">
        <v>270.80883062957071</v>
      </c>
      <c r="I244" s="66">
        <v>253.47706546927816</v>
      </c>
      <c r="J244" s="17">
        <v>-17.331765160292548</v>
      </c>
      <c r="K244" s="63">
        <v>-6.4000000000000085E-2</v>
      </c>
      <c r="M244" s="76"/>
      <c r="N244" s="76"/>
      <c r="O244" s="76"/>
      <c r="P244" s="76"/>
      <c r="Q244" s="76"/>
      <c r="R244" s="76"/>
      <c r="S244" s="67"/>
    </row>
    <row r="245" spans="1:19" x14ac:dyDescent="0.2">
      <c r="A245" s="10" t="s">
        <v>464</v>
      </c>
      <c r="B245" s="10" t="s">
        <v>465</v>
      </c>
      <c r="C245" s="12">
        <v>10.855694648640634</v>
      </c>
      <c r="D245" s="12">
        <v>11.19270559920756</v>
      </c>
      <c r="E245" s="13">
        <v>0.33701095056692587</v>
      </c>
      <c r="F245" s="63">
        <v>3.1044623257630674E-2</v>
      </c>
      <c r="G245" s="15">
        <v>34390</v>
      </c>
      <c r="H245" s="16">
        <v>315.66428172842785</v>
      </c>
      <c r="I245" s="66">
        <v>325.46396043057746</v>
      </c>
      <c r="J245" s="17">
        <v>9.7996787021496061</v>
      </c>
      <c r="K245" s="63">
        <v>3.1044623257630591E-2</v>
      </c>
      <c r="M245" s="76"/>
      <c r="N245" s="76"/>
      <c r="O245" s="76"/>
      <c r="P245" s="76"/>
      <c r="Q245" s="76"/>
      <c r="R245" s="76"/>
      <c r="S245" s="67"/>
    </row>
    <row r="246" spans="1:19" x14ac:dyDescent="0.2">
      <c r="A246" s="10" t="s">
        <v>466</v>
      </c>
      <c r="B246" s="10" t="s">
        <v>467</v>
      </c>
      <c r="C246" s="12">
        <v>14.679925553263747</v>
      </c>
      <c r="D246" s="12">
        <v>14.347080742978369</v>
      </c>
      <c r="E246" s="13">
        <v>-0.33284481028537805</v>
      </c>
      <c r="F246" s="63">
        <v>-2.2673467183311265E-2</v>
      </c>
      <c r="G246" s="15">
        <v>54080</v>
      </c>
      <c r="H246" s="16">
        <v>271.44832753816104</v>
      </c>
      <c r="I246" s="66">
        <v>265.29365279175977</v>
      </c>
      <c r="J246" s="17">
        <v>-6.1546747464012697</v>
      </c>
      <c r="K246" s="63">
        <v>-2.2673467183311442E-2</v>
      </c>
      <c r="M246" s="76"/>
      <c r="N246" s="76"/>
      <c r="O246" s="76"/>
      <c r="P246" s="76"/>
      <c r="Q246" s="76"/>
      <c r="R246" s="76"/>
      <c r="S246" s="67"/>
    </row>
    <row r="247" spans="1:19" x14ac:dyDescent="0.2">
      <c r="A247" s="10" t="s">
        <v>468</v>
      </c>
      <c r="B247" s="10" t="s">
        <v>469</v>
      </c>
      <c r="C247" s="12">
        <v>10.910586775011012</v>
      </c>
      <c r="D247" s="12">
        <v>10.964921458340651</v>
      </c>
      <c r="E247" s="13">
        <v>5.4334683329638978E-2</v>
      </c>
      <c r="F247" s="63">
        <v>4.979996442912131E-3</v>
      </c>
      <c r="G247" s="15">
        <v>40812</v>
      </c>
      <c r="H247" s="16">
        <v>267.33771378543105</v>
      </c>
      <c r="I247" s="66">
        <v>268.66905464913873</v>
      </c>
      <c r="J247" s="17">
        <v>1.3313408637076805</v>
      </c>
      <c r="K247" s="63">
        <v>4.9799964429120278E-3</v>
      </c>
      <c r="M247" s="76"/>
      <c r="N247" s="76"/>
      <c r="O247" s="76"/>
      <c r="P247" s="76"/>
      <c r="Q247" s="76"/>
      <c r="R247" s="76"/>
      <c r="S247" s="67"/>
    </row>
    <row r="248" spans="1:19" x14ac:dyDescent="0.2">
      <c r="A248" s="10" t="s">
        <v>470</v>
      </c>
      <c r="B248" s="10" t="s">
        <v>471</v>
      </c>
      <c r="C248" s="12">
        <v>10.826021976429628</v>
      </c>
      <c r="D248" s="12">
        <v>10.418205554426169</v>
      </c>
      <c r="E248" s="13">
        <v>-0.40781642200345836</v>
      </c>
      <c r="F248" s="63">
        <v>-3.7670016086366227E-2</v>
      </c>
      <c r="G248" s="15">
        <v>37068</v>
      </c>
      <c r="H248" s="16">
        <v>292.05843251401825</v>
      </c>
      <c r="I248" s="66">
        <v>281.05658666305624</v>
      </c>
      <c r="J248" s="17">
        <v>-11.001845850962013</v>
      </c>
      <c r="K248" s="63">
        <v>-3.7670016086366366E-2</v>
      </c>
      <c r="M248" s="76"/>
      <c r="N248" s="76"/>
      <c r="O248" s="76"/>
      <c r="P248" s="76"/>
      <c r="Q248" s="76"/>
      <c r="R248" s="76"/>
      <c r="S248" s="67"/>
    </row>
    <row r="249" spans="1:19" x14ac:dyDescent="0.2">
      <c r="A249" s="10" t="s">
        <v>472</v>
      </c>
      <c r="B249" s="10" t="s">
        <v>473</v>
      </c>
      <c r="C249" s="12">
        <v>16.959091170481635</v>
      </c>
      <c r="D249" s="12">
        <v>16.425788573703819</v>
      </c>
      <c r="E249" s="13">
        <v>-0.53330259677781555</v>
      </c>
      <c r="F249" s="63">
        <v>-3.1446413691440155E-2</v>
      </c>
      <c r="G249" s="15">
        <v>55224</v>
      </c>
      <c r="H249" s="16">
        <v>307.09639233814346</v>
      </c>
      <c r="I249" s="66">
        <v>297.4393121415294</v>
      </c>
      <c r="J249" s="17">
        <v>-9.6570801966140607</v>
      </c>
      <c r="K249" s="63">
        <v>-3.144641369144012E-2</v>
      </c>
      <c r="M249" s="76"/>
      <c r="N249" s="76"/>
      <c r="O249" s="76"/>
      <c r="P249" s="76"/>
      <c r="Q249" s="76"/>
      <c r="R249" s="76"/>
      <c r="S249" s="67"/>
    </row>
    <row r="250" spans="1:19" x14ac:dyDescent="0.2">
      <c r="A250" s="10" t="s">
        <v>474</v>
      </c>
      <c r="B250" s="10" t="s">
        <v>475</v>
      </c>
      <c r="C250" s="12">
        <v>14.417856039356263</v>
      </c>
      <c r="D250" s="12">
        <v>14.407174555103168</v>
      </c>
      <c r="E250" s="13">
        <v>-1.0681484253094453E-2</v>
      </c>
      <c r="F250" s="63">
        <v>-7.4085108243121056E-4</v>
      </c>
      <c r="G250" s="15">
        <v>51399</v>
      </c>
      <c r="H250" s="16">
        <v>280.50849314882123</v>
      </c>
      <c r="I250" s="66">
        <v>280.30067812804077</v>
      </c>
      <c r="J250" s="17">
        <v>-0.20781502078045833</v>
      </c>
      <c r="K250" s="63">
        <v>-7.4085108243123301E-4</v>
      </c>
      <c r="M250" s="76"/>
      <c r="N250" s="76"/>
      <c r="O250" s="76"/>
      <c r="P250" s="76"/>
      <c r="Q250" s="76"/>
      <c r="R250" s="76"/>
      <c r="S250" s="67"/>
    </row>
    <row r="251" spans="1:19" x14ac:dyDescent="0.2">
      <c r="A251" s="10" t="s">
        <v>476</v>
      </c>
      <c r="B251" s="10" t="s">
        <v>477</v>
      </c>
      <c r="C251" s="12">
        <v>8.7913936032401665</v>
      </c>
      <c r="D251" s="12">
        <v>9.0697495937362227</v>
      </c>
      <c r="E251" s="13">
        <v>0.27835599049605619</v>
      </c>
      <c r="F251" s="63">
        <v>3.1662328301791082E-2</v>
      </c>
      <c r="G251" s="15">
        <v>38170</v>
      </c>
      <c r="H251" s="16">
        <v>230.32207501284168</v>
      </c>
      <c r="I251" s="66">
        <v>237.614608167048</v>
      </c>
      <c r="J251" s="17">
        <v>7.2925331542063248</v>
      </c>
      <c r="K251" s="63">
        <v>3.1662328301790992E-2</v>
      </c>
      <c r="M251" s="76"/>
      <c r="N251" s="76"/>
      <c r="O251" s="76"/>
      <c r="P251" s="76"/>
      <c r="Q251" s="76"/>
      <c r="R251" s="76"/>
      <c r="S251" s="67"/>
    </row>
    <row r="252" spans="1:19" x14ac:dyDescent="0.2">
      <c r="A252" s="10" t="s">
        <v>478</v>
      </c>
      <c r="B252" s="10" t="s">
        <v>479</v>
      </c>
      <c r="C252" s="12">
        <v>17.217964673667474</v>
      </c>
      <c r="D252" s="12">
        <v>16.909212533068256</v>
      </c>
      <c r="E252" s="13">
        <v>-0.30875214059921774</v>
      </c>
      <c r="F252" s="63">
        <v>-1.7931976656417003E-2</v>
      </c>
      <c r="G252" s="15">
        <v>72780</v>
      </c>
      <c r="H252" s="16">
        <v>236.57549702758277</v>
      </c>
      <c r="I252" s="66">
        <v>232.33323073740391</v>
      </c>
      <c r="J252" s="17">
        <v>-4.2422662901788613</v>
      </c>
      <c r="K252" s="63">
        <v>-1.7931976656416989E-2</v>
      </c>
      <c r="M252" s="76"/>
      <c r="N252" s="76"/>
      <c r="O252" s="76"/>
      <c r="P252" s="76"/>
      <c r="Q252" s="76"/>
      <c r="R252" s="76"/>
      <c r="S252" s="67"/>
    </row>
    <row r="253" spans="1:19" x14ac:dyDescent="0.2">
      <c r="A253" s="10" t="s">
        <v>480</v>
      </c>
      <c r="B253" s="10" t="s">
        <v>481</v>
      </c>
      <c r="C253" s="12">
        <v>12.381358760321447</v>
      </c>
      <c r="D253" s="12">
        <v>12.589240425471994</v>
      </c>
      <c r="E253" s="13">
        <v>0.20788166515054662</v>
      </c>
      <c r="F253" s="63">
        <v>1.6789891091496777E-2</v>
      </c>
      <c r="G253" s="15">
        <v>50283</v>
      </c>
      <c r="H253" s="16">
        <v>246.23349363246916</v>
      </c>
      <c r="I253" s="66">
        <v>250.36772717363709</v>
      </c>
      <c r="J253" s="17">
        <v>4.1342335411679301</v>
      </c>
      <c r="K253" s="63">
        <v>1.6789891091496808E-2</v>
      </c>
      <c r="M253" s="76"/>
      <c r="N253" s="76"/>
      <c r="O253" s="76"/>
      <c r="P253" s="76"/>
      <c r="Q253" s="76"/>
      <c r="R253" s="76"/>
      <c r="S253" s="67"/>
    </row>
    <row r="254" spans="1:19" x14ac:dyDescent="0.2">
      <c r="A254" s="10" t="s">
        <v>482</v>
      </c>
      <c r="B254" s="10" t="s">
        <v>483</v>
      </c>
      <c r="C254" s="12">
        <v>12.682289289507661</v>
      </c>
      <c r="D254" s="12">
        <v>12.341892494293932</v>
      </c>
      <c r="E254" s="13">
        <v>-0.34039679521372967</v>
      </c>
      <c r="F254" s="63">
        <v>-2.6840327281869171E-2</v>
      </c>
      <c r="G254" s="15">
        <v>53621</v>
      </c>
      <c r="H254" s="16">
        <v>236.51720947963784</v>
      </c>
      <c r="I254" s="66">
        <v>230.16901016940997</v>
      </c>
      <c r="J254" s="17">
        <v>-6.3481993102278693</v>
      </c>
      <c r="K254" s="63">
        <v>-2.6840327281869088E-2</v>
      </c>
      <c r="M254" s="76"/>
      <c r="N254" s="76"/>
      <c r="O254" s="76"/>
      <c r="P254" s="76"/>
      <c r="Q254" s="76"/>
      <c r="R254" s="76"/>
      <c r="S254" s="67"/>
    </row>
    <row r="255" spans="1:19" x14ac:dyDescent="0.2">
      <c r="A255" s="10" t="s">
        <v>484</v>
      </c>
      <c r="B255" s="10" t="s">
        <v>485</v>
      </c>
      <c r="C255" s="12">
        <v>11.407833696003081</v>
      </c>
      <c r="D255" s="12">
        <v>11.060541690617269</v>
      </c>
      <c r="E255" s="13">
        <v>-0.34729200538581217</v>
      </c>
      <c r="F255" s="63">
        <v>-3.0443291394359258E-2</v>
      </c>
      <c r="G255" s="15">
        <v>48419</v>
      </c>
      <c r="H255" s="16">
        <v>235.60655313003329</v>
      </c>
      <c r="I255" s="66">
        <v>228.43391417867508</v>
      </c>
      <c r="J255" s="17">
        <v>-7.1726389513582092</v>
      </c>
      <c r="K255" s="63">
        <v>-3.0443291394359341E-2</v>
      </c>
      <c r="M255" s="76"/>
      <c r="N255" s="76"/>
      <c r="O255" s="76"/>
      <c r="P255" s="76"/>
      <c r="Q255" s="76"/>
      <c r="R255" s="76"/>
      <c r="S255" s="67"/>
    </row>
    <row r="256" spans="1:19" x14ac:dyDescent="0.2">
      <c r="A256" s="10" t="s">
        <v>486</v>
      </c>
      <c r="B256" s="10" t="s">
        <v>487</v>
      </c>
      <c r="C256" s="12">
        <v>11.265351884620168</v>
      </c>
      <c r="D256" s="12">
        <v>10.584907982707168</v>
      </c>
      <c r="E256" s="13">
        <v>-0.68044390191299975</v>
      </c>
      <c r="F256" s="63">
        <v>-6.0401477812864798E-2</v>
      </c>
      <c r="G256" s="15">
        <v>36651</v>
      </c>
      <c r="H256" s="16">
        <v>307.3681996294826</v>
      </c>
      <c r="I256" s="66">
        <v>288.80270613918225</v>
      </c>
      <c r="J256" s="17">
        <v>-18.565493490300355</v>
      </c>
      <c r="K256" s="63">
        <v>-6.040147781286468E-2</v>
      </c>
      <c r="M256" s="76"/>
      <c r="N256" s="76"/>
      <c r="O256" s="76"/>
      <c r="P256" s="76"/>
      <c r="Q256" s="76"/>
      <c r="R256" s="76"/>
      <c r="S256" s="67"/>
    </row>
    <row r="257" spans="1:19" x14ac:dyDescent="0.2">
      <c r="A257" s="10" t="s">
        <v>488</v>
      </c>
      <c r="B257" s="10" t="s">
        <v>489</v>
      </c>
      <c r="C257" s="12">
        <v>9.873442367582884</v>
      </c>
      <c r="D257" s="12">
        <v>9.8657780509395856</v>
      </c>
      <c r="E257" s="13">
        <v>-7.6643166432983634E-3</v>
      </c>
      <c r="F257" s="63">
        <v>-7.7625577361572866E-4</v>
      </c>
      <c r="G257" s="15">
        <v>37442</v>
      </c>
      <c r="H257" s="16">
        <v>263.69965193052946</v>
      </c>
      <c r="I257" s="66">
        <v>263.4949535532179</v>
      </c>
      <c r="J257" s="17">
        <v>-0.20469837731155849</v>
      </c>
      <c r="K257" s="63">
        <v>-7.762557736158309E-4</v>
      </c>
      <c r="M257" s="76"/>
      <c r="N257" s="76"/>
      <c r="O257" s="76"/>
      <c r="P257" s="76"/>
      <c r="Q257" s="76"/>
      <c r="R257" s="76"/>
      <c r="S257" s="67"/>
    </row>
    <row r="258" spans="1:19" x14ac:dyDescent="0.2">
      <c r="A258" s="10" t="s">
        <v>490</v>
      </c>
      <c r="B258" s="10" t="s">
        <v>491</v>
      </c>
      <c r="C258" s="12">
        <v>15.441426253019744</v>
      </c>
      <c r="D258" s="12">
        <v>14.71378418712837</v>
      </c>
      <c r="E258" s="13">
        <v>-0.72764206589137359</v>
      </c>
      <c r="F258" s="63">
        <v>-4.7122723896639733E-2</v>
      </c>
      <c r="G258" s="15">
        <v>53281</v>
      </c>
      <c r="H258" s="16">
        <v>289.81111940503638</v>
      </c>
      <c r="I258" s="66">
        <v>276.15443004313676</v>
      </c>
      <c r="J258" s="17">
        <v>-13.656689361899623</v>
      </c>
      <c r="K258" s="63">
        <v>-4.7122723896639747E-2</v>
      </c>
      <c r="M258" s="76"/>
      <c r="N258" s="76"/>
      <c r="O258" s="76"/>
      <c r="P258" s="76"/>
      <c r="Q258" s="76"/>
      <c r="R258" s="76"/>
      <c r="S258" s="67"/>
    </row>
    <row r="259" spans="1:19" x14ac:dyDescent="0.2">
      <c r="A259" s="10" t="s">
        <v>492</v>
      </c>
      <c r="B259" s="10" t="s">
        <v>493</v>
      </c>
      <c r="C259" s="12">
        <v>20.496865471026307</v>
      </c>
      <c r="D259" s="12">
        <v>19.701652465325949</v>
      </c>
      <c r="E259" s="13">
        <v>-0.79521300570035791</v>
      </c>
      <c r="F259" s="63">
        <v>-3.8796810508633373E-2</v>
      </c>
      <c r="G259" s="15">
        <v>80565</v>
      </c>
      <c r="H259" s="16">
        <v>254.41401937598596</v>
      </c>
      <c r="I259" s="66">
        <v>244.54356687551603</v>
      </c>
      <c r="J259" s="17">
        <v>-9.8704525004699235</v>
      </c>
      <c r="K259" s="63">
        <v>-3.8796810508633442E-2</v>
      </c>
      <c r="M259" s="76"/>
      <c r="N259" s="76"/>
      <c r="O259" s="76"/>
      <c r="P259" s="76"/>
      <c r="Q259" s="76"/>
      <c r="R259" s="76"/>
      <c r="S259" s="67"/>
    </row>
    <row r="260" spans="1:19" x14ac:dyDescent="0.2">
      <c r="A260" s="10" t="s">
        <v>494</v>
      </c>
      <c r="B260" s="10" t="s">
        <v>495</v>
      </c>
      <c r="C260" s="12">
        <v>12.15903085500196</v>
      </c>
      <c r="D260" s="12">
        <v>11.77552563934718</v>
      </c>
      <c r="E260" s="13">
        <v>-0.38350521565478068</v>
      </c>
      <c r="F260" s="63">
        <v>-3.1540771647685636E-2</v>
      </c>
      <c r="G260" s="15">
        <v>38881</v>
      </c>
      <c r="H260" s="16">
        <v>312.72423175849281</v>
      </c>
      <c r="I260" s="66">
        <v>302.86066817590029</v>
      </c>
      <c r="J260" s="17">
        <v>-9.8635635825925192</v>
      </c>
      <c r="K260" s="63">
        <v>-3.1540771647685567E-2</v>
      </c>
      <c r="M260" s="76"/>
      <c r="N260" s="76"/>
      <c r="O260" s="76"/>
      <c r="P260" s="76"/>
      <c r="Q260" s="76"/>
      <c r="R260" s="76"/>
      <c r="S260" s="67"/>
    </row>
    <row r="261" spans="1:19" x14ac:dyDescent="0.2">
      <c r="A261" s="10" t="s">
        <v>496</v>
      </c>
      <c r="B261" s="10" t="s">
        <v>497</v>
      </c>
      <c r="C261" s="12">
        <v>13.714615726066583</v>
      </c>
      <c r="D261" s="12">
        <v>13.864558052720609</v>
      </c>
      <c r="E261" s="13">
        <v>0.14994232665402585</v>
      </c>
      <c r="F261" s="63">
        <v>1.0933031566392274E-2</v>
      </c>
      <c r="G261" s="15">
        <v>50904</v>
      </c>
      <c r="H261" s="16">
        <v>269.4211795942673</v>
      </c>
      <c r="I261" s="66">
        <v>272.36676985542607</v>
      </c>
      <c r="J261" s="17">
        <v>2.9455902611587703</v>
      </c>
      <c r="K261" s="63">
        <v>1.0933031566392288E-2</v>
      </c>
      <c r="M261" s="76"/>
      <c r="N261" s="76"/>
      <c r="O261" s="76"/>
      <c r="P261" s="76"/>
      <c r="Q261" s="76"/>
      <c r="R261" s="76"/>
      <c r="S261" s="67"/>
    </row>
    <row r="262" spans="1:19" x14ac:dyDescent="0.2">
      <c r="A262" s="10" t="s">
        <v>498</v>
      </c>
      <c r="B262" s="10" t="s">
        <v>499</v>
      </c>
      <c r="C262" s="12">
        <v>13.465773844969705</v>
      </c>
      <c r="D262" s="12">
        <v>13.599161490176519</v>
      </c>
      <c r="E262" s="13">
        <v>0.13338764520681323</v>
      </c>
      <c r="F262" s="63">
        <v>9.9056798920354443E-3</v>
      </c>
      <c r="G262" s="15">
        <v>50484</v>
      </c>
      <c r="H262" s="16">
        <v>266.73349665180467</v>
      </c>
      <c r="I262" s="66">
        <v>269.37567328612073</v>
      </c>
      <c r="J262" s="17">
        <v>2.6421766343160584</v>
      </c>
      <c r="K262" s="63">
        <v>9.9056798920353437E-3</v>
      </c>
      <c r="M262" s="76"/>
      <c r="N262" s="76"/>
      <c r="O262" s="76"/>
      <c r="P262" s="76"/>
      <c r="Q262" s="76"/>
      <c r="R262" s="76"/>
      <c r="S262" s="67"/>
    </row>
    <row r="263" spans="1:19" x14ac:dyDescent="0.2">
      <c r="A263" s="10" t="s">
        <v>500</v>
      </c>
      <c r="B263" s="10" t="s">
        <v>501</v>
      </c>
      <c r="C263" s="12">
        <v>10.205592911914339</v>
      </c>
      <c r="D263" s="12">
        <v>9.564156028353322</v>
      </c>
      <c r="E263" s="13">
        <v>-0.64143688356101691</v>
      </c>
      <c r="F263" s="63">
        <v>-6.2851505943587335E-2</v>
      </c>
      <c r="G263" s="15">
        <v>39794</v>
      </c>
      <c r="H263" s="16">
        <v>256.46059486139467</v>
      </c>
      <c r="I263" s="66">
        <v>240.34166025916778</v>
      </c>
      <c r="J263" s="17">
        <v>-16.118934602226886</v>
      </c>
      <c r="K263" s="63">
        <v>-6.2851505943587321E-2</v>
      </c>
      <c r="M263" s="76"/>
      <c r="N263" s="76"/>
      <c r="O263" s="76"/>
      <c r="P263" s="76"/>
      <c r="Q263" s="76"/>
      <c r="R263" s="76"/>
      <c r="S263" s="67"/>
    </row>
    <row r="264" spans="1:19" x14ac:dyDescent="0.2">
      <c r="A264" s="10" t="s">
        <v>502</v>
      </c>
      <c r="B264" s="10" t="s">
        <v>503</v>
      </c>
      <c r="C264" s="12">
        <v>18.284231248369831</v>
      </c>
      <c r="D264" s="12">
        <v>17.826918161963015</v>
      </c>
      <c r="E264" s="13">
        <v>-0.45731308640681689</v>
      </c>
      <c r="F264" s="63">
        <v>-2.5011337922538558E-2</v>
      </c>
      <c r="G264" s="15">
        <v>61901</v>
      </c>
      <c r="H264" s="16">
        <v>295.37860855834043</v>
      </c>
      <c r="I264" s="66">
        <v>287.99079436459851</v>
      </c>
      <c r="J264" s="17">
        <v>-7.3878141937419173</v>
      </c>
      <c r="K264" s="63">
        <v>-2.5011337922538644E-2</v>
      </c>
      <c r="M264" s="76"/>
      <c r="N264" s="76"/>
      <c r="O264" s="76"/>
      <c r="P264" s="76"/>
      <c r="Q264" s="76"/>
      <c r="R264" s="76"/>
      <c r="S264" s="67"/>
    </row>
    <row r="265" spans="1:19" x14ac:dyDescent="0.2">
      <c r="A265" s="10" t="s">
        <v>504</v>
      </c>
      <c r="B265" s="10" t="s">
        <v>505</v>
      </c>
      <c r="C265" s="12">
        <v>16.734373556945499</v>
      </c>
      <c r="D265" s="12">
        <v>16.553536680970932</v>
      </c>
      <c r="E265" s="13">
        <v>-0.18083687597456688</v>
      </c>
      <c r="F265" s="63">
        <v>-1.0806312848174208E-2</v>
      </c>
      <c r="G265" s="15">
        <v>59783</v>
      </c>
      <c r="H265" s="16">
        <v>279.91859821262733</v>
      </c>
      <c r="I265" s="66">
        <v>276.8937102683193</v>
      </c>
      <c r="J265" s="17">
        <v>-3.0248879443080341</v>
      </c>
      <c r="K265" s="63">
        <v>-1.0806312848174227E-2</v>
      </c>
      <c r="M265" s="76"/>
      <c r="N265" s="76"/>
      <c r="O265" s="76"/>
      <c r="P265" s="76"/>
      <c r="Q265" s="76"/>
      <c r="R265" s="76"/>
      <c r="S265" s="67"/>
    </row>
    <row r="266" spans="1:19" x14ac:dyDescent="0.2">
      <c r="A266" s="10" t="s">
        <v>506</v>
      </c>
      <c r="B266" s="10" t="s">
        <v>507</v>
      </c>
      <c r="C266" s="12">
        <v>13.246767371874069</v>
      </c>
      <c r="D266" s="12">
        <v>13.001086112948986</v>
      </c>
      <c r="E266" s="13">
        <v>-0.24568125892508341</v>
      </c>
      <c r="F266" s="63">
        <v>-1.8546506632759412E-2</v>
      </c>
      <c r="G266" s="15">
        <v>42101</v>
      </c>
      <c r="H266" s="16">
        <v>314.64258264350184</v>
      </c>
      <c r="I266" s="66">
        <v>308.80706189755551</v>
      </c>
      <c r="J266" s="17">
        <v>-5.8355207459463259</v>
      </c>
      <c r="K266" s="63">
        <v>-1.8546506632759627E-2</v>
      </c>
      <c r="M266" s="76"/>
      <c r="N266" s="76"/>
      <c r="O266" s="76"/>
      <c r="P266" s="76"/>
      <c r="Q266" s="76"/>
      <c r="R266" s="76"/>
      <c r="S266" s="67"/>
    </row>
    <row r="267" spans="1:19" x14ac:dyDescent="0.2">
      <c r="A267" s="10" t="s">
        <v>508</v>
      </c>
      <c r="B267" s="10" t="s">
        <v>509</v>
      </c>
      <c r="C267" s="12">
        <v>17.503467382085862</v>
      </c>
      <c r="D267" s="12">
        <v>17.153810046645312</v>
      </c>
      <c r="E267" s="13">
        <v>-0.34965733544055055</v>
      </c>
      <c r="F267" s="63">
        <v>-1.9976461109552021E-2</v>
      </c>
      <c r="G267" s="15">
        <v>56226</v>
      </c>
      <c r="H267" s="16">
        <v>311.30557717223104</v>
      </c>
      <c r="I267" s="66">
        <v>305.08679341666328</v>
      </c>
      <c r="J267" s="17">
        <v>-6.2187837555677561</v>
      </c>
      <c r="K267" s="63">
        <v>-1.9976461109552143E-2</v>
      </c>
      <c r="M267" s="76"/>
      <c r="N267" s="76"/>
      <c r="O267" s="76"/>
      <c r="P267" s="76"/>
      <c r="Q267" s="76"/>
      <c r="R267" s="76"/>
      <c r="S267" s="67"/>
    </row>
    <row r="268" spans="1:19" x14ac:dyDescent="0.2">
      <c r="A268" s="10" t="s">
        <v>510</v>
      </c>
      <c r="B268" s="10" t="s">
        <v>511</v>
      </c>
      <c r="C268" s="12">
        <v>17.778564367701083</v>
      </c>
      <c r="D268" s="12">
        <v>17.798203971981103</v>
      </c>
      <c r="E268" s="13">
        <v>1.963960428001954E-2</v>
      </c>
      <c r="F268" s="63">
        <v>1.1046788634800834E-3</v>
      </c>
      <c r="G268" s="15">
        <v>59271</v>
      </c>
      <c r="H268" s="16">
        <v>299.95384534934595</v>
      </c>
      <c r="I268" s="66">
        <v>300.28519802232296</v>
      </c>
      <c r="J268" s="17">
        <v>0.33135267297700466</v>
      </c>
      <c r="K268" s="63">
        <v>1.1046788634801116E-3</v>
      </c>
      <c r="M268" s="76"/>
      <c r="N268" s="76"/>
      <c r="O268" s="76"/>
      <c r="P268" s="76"/>
      <c r="Q268" s="76"/>
      <c r="R268" s="76"/>
      <c r="S268" s="67"/>
    </row>
    <row r="269" spans="1:19" x14ac:dyDescent="0.2">
      <c r="A269" s="10" t="s">
        <v>512</v>
      </c>
      <c r="B269" s="10" t="s">
        <v>513</v>
      </c>
      <c r="C269" s="12">
        <v>11.390828576683765</v>
      </c>
      <c r="D269" s="12">
        <v>10.865529807285647</v>
      </c>
      <c r="E269" s="13">
        <v>-0.52529876939811793</v>
      </c>
      <c r="F269" s="63">
        <v>-4.6115940193619281E-2</v>
      </c>
      <c r="G269" s="15">
        <v>36166</v>
      </c>
      <c r="H269" s="16">
        <v>314.95959123717762</v>
      </c>
      <c r="I269" s="66">
        <v>300.43493356427712</v>
      </c>
      <c r="J269" s="17">
        <v>-14.524657672900503</v>
      </c>
      <c r="K269" s="63">
        <v>-4.611594019361942E-2</v>
      </c>
      <c r="M269" s="76"/>
      <c r="N269" s="76"/>
      <c r="O269" s="76"/>
      <c r="P269" s="76"/>
      <c r="Q269" s="76"/>
      <c r="R269" s="76"/>
      <c r="S269" s="67"/>
    </row>
    <row r="270" spans="1:19" x14ac:dyDescent="0.2">
      <c r="A270" s="10" t="s">
        <v>514</v>
      </c>
      <c r="B270" s="10" t="s">
        <v>515</v>
      </c>
      <c r="C270" s="12">
        <v>10.81481570935645</v>
      </c>
      <c r="D270" s="12">
        <v>10.792930044601651</v>
      </c>
      <c r="E270" s="13">
        <v>-2.1885664754799805E-2</v>
      </c>
      <c r="F270" s="63">
        <v>-2.0236743133648961E-3</v>
      </c>
      <c r="G270" s="15">
        <v>36842</v>
      </c>
      <c r="H270" s="16">
        <v>293.54583652777944</v>
      </c>
      <c r="I270" s="66">
        <v>292.95179535860296</v>
      </c>
      <c r="J270" s="17">
        <v>-0.59404116917647798</v>
      </c>
      <c r="K270" s="63">
        <v>-2.0236743133648957E-3</v>
      </c>
      <c r="M270" s="76"/>
      <c r="N270" s="76"/>
      <c r="O270" s="76"/>
      <c r="P270" s="76"/>
      <c r="Q270" s="76"/>
      <c r="R270" s="76"/>
      <c r="S270" s="67"/>
    </row>
    <row r="271" spans="1:19" x14ac:dyDescent="0.2">
      <c r="A271" s="10" t="s">
        <v>516</v>
      </c>
      <c r="B271" s="10" t="s">
        <v>517</v>
      </c>
      <c r="C271" s="12">
        <v>16.559595227629568</v>
      </c>
      <c r="D271" s="12">
        <v>16.305861940496317</v>
      </c>
      <c r="E271" s="13">
        <v>-0.25373328713325094</v>
      </c>
      <c r="F271" s="63">
        <v>-1.5322432924561992E-2</v>
      </c>
      <c r="G271" s="15">
        <v>38301</v>
      </c>
      <c r="H271" s="16">
        <v>432.35412202369571</v>
      </c>
      <c r="I271" s="66">
        <v>425.72940498932974</v>
      </c>
      <c r="J271" s="17">
        <v>-6.6247170343659718</v>
      </c>
      <c r="K271" s="63">
        <v>-1.5322432924562E-2</v>
      </c>
      <c r="M271" s="76"/>
      <c r="N271" s="76"/>
      <c r="O271" s="76"/>
      <c r="P271" s="76"/>
      <c r="Q271" s="76"/>
      <c r="R271" s="76"/>
      <c r="S271" s="67"/>
    </row>
    <row r="272" spans="1:19" x14ac:dyDescent="0.2">
      <c r="A272" s="10" t="s">
        <v>518</v>
      </c>
      <c r="B272" s="10" t="s">
        <v>519</v>
      </c>
      <c r="C272" s="12">
        <v>15.063899522475612</v>
      </c>
      <c r="D272" s="12">
        <v>14.56559532296545</v>
      </c>
      <c r="E272" s="13">
        <v>-0.49830419951016225</v>
      </c>
      <c r="F272" s="63">
        <v>-3.3079362934324098E-2</v>
      </c>
      <c r="G272" s="15">
        <v>46647</v>
      </c>
      <c r="H272" s="16">
        <v>322.93394049940218</v>
      </c>
      <c r="I272" s="66">
        <v>312.25149147781104</v>
      </c>
      <c r="J272" s="17">
        <v>-10.68244902159114</v>
      </c>
      <c r="K272" s="63">
        <v>-3.3079362934324071E-2</v>
      </c>
      <c r="M272" s="76"/>
      <c r="N272" s="76"/>
      <c r="O272" s="76"/>
      <c r="P272" s="76"/>
      <c r="Q272" s="76"/>
      <c r="R272" s="76"/>
      <c r="S272" s="67"/>
    </row>
    <row r="273" spans="1:19" x14ac:dyDescent="0.2">
      <c r="A273" s="10" t="s">
        <v>520</v>
      </c>
      <c r="B273" s="10" t="s">
        <v>521</v>
      </c>
      <c r="C273" s="12">
        <v>15.154814993194986</v>
      </c>
      <c r="D273" s="12">
        <v>14.593389242500852</v>
      </c>
      <c r="E273" s="13">
        <v>-0.56142575069413425</v>
      </c>
      <c r="F273" s="63">
        <v>-3.7046031307292962E-2</v>
      </c>
      <c r="G273" s="15">
        <v>51467</v>
      </c>
      <c r="H273" s="16">
        <v>294.45693343686219</v>
      </c>
      <c r="I273" s="66">
        <v>283.54847266211067</v>
      </c>
      <c r="J273" s="17">
        <v>-10.908460774751518</v>
      </c>
      <c r="K273" s="63">
        <v>-3.7046031307293101E-2</v>
      </c>
      <c r="M273" s="76"/>
      <c r="N273" s="76"/>
      <c r="O273" s="76"/>
      <c r="P273" s="76"/>
      <c r="Q273" s="76"/>
      <c r="R273" s="76"/>
      <c r="S273" s="67"/>
    </row>
    <row r="274" spans="1:19" x14ac:dyDescent="0.2">
      <c r="A274" s="10" t="s">
        <v>522</v>
      </c>
      <c r="B274" s="10" t="s">
        <v>523</v>
      </c>
      <c r="C274" s="12">
        <v>20.892083883573974</v>
      </c>
      <c r="D274" s="12">
        <v>20.047593376607146</v>
      </c>
      <c r="E274" s="13">
        <v>-0.84449050696682804</v>
      </c>
      <c r="F274" s="63">
        <v>-4.0421554483169267E-2</v>
      </c>
      <c r="G274" s="15">
        <v>65925</v>
      </c>
      <c r="H274" s="16">
        <v>316.90684692565759</v>
      </c>
      <c r="I274" s="66">
        <v>304.09697954656269</v>
      </c>
      <c r="J274" s="17">
        <v>-12.809867379094896</v>
      </c>
      <c r="K274" s="63">
        <v>-4.0421554483169413E-2</v>
      </c>
      <c r="M274" s="76"/>
      <c r="N274" s="76"/>
      <c r="O274" s="76"/>
      <c r="P274" s="76"/>
      <c r="Q274" s="76"/>
      <c r="R274" s="76"/>
      <c r="S274" s="67"/>
    </row>
    <row r="275" spans="1:19" x14ac:dyDescent="0.2">
      <c r="A275" s="10" t="s">
        <v>524</v>
      </c>
      <c r="B275" s="10" t="s">
        <v>525</v>
      </c>
      <c r="C275" s="12">
        <v>12.986119559985395</v>
      </c>
      <c r="D275" s="12">
        <v>12.90862467188793</v>
      </c>
      <c r="E275" s="13">
        <v>-7.749488809746552E-2</v>
      </c>
      <c r="F275" s="63">
        <v>-5.9675169121539088E-3</v>
      </c>
      <c r="G275" s="15">
        <v>42046</v>
      </c>
      <c r="H275" s="16">
        <v>308.85505303680247</v>
      </c>
      <c r="I275" s="66">
        <v>307.0119552844011</v>
      </c>
      <c r="J275" s="17">
        <v>-1.843097752401377</v>
      </c>
      <c r="K275" s="63">
        <v>-5.9675169121541213E-3</v>
      </c>
      <c r="M275" s="76"/>
      <c r="N275" s="76"/>
      <c r="O275" s="76"/>
      <c r="P275" s="76"/>
      <c r="Q275" s="76"/>
      <c r="R275" s="76"/>
      <c r="S275" s="67"/>
    </row>
    <row r="276" spans="1:19" x14ac:dyDescent="0.2">
      <c r="A276" s="10" t="s">
        <v>526</v>
      </c>
      <c r="B276" s="10" t="s">
        <v>527</v>
      </c>
      <c r="C276" s="12">
        <v>14.845727628832101</v>
      </c>
      <c r="D276" s="12">
        <v>14.010755340236082</v>
      </c>
      <c r="E276" s="13">
        <v>-0.83497228859601869</v>
      </c>
      <c r="F276" s="63">
        <v>-5.6243271429445262E-2</v>
      </c>
      <c r="G276" s="15">
        <v>50807</v>
      </c>
      <c r="H276" s="16">
        <v>292.19846928242373</v>
      </c>
      <c r="I276" s="66">
        <v>275.76427146330394</v>
      </c>
      <c r="J276" s="17">
        <v>-16.434197819119788</v>
      </c>
      <c r="K276" s="63">
        <v>-5.6243271429445282E-2</v>
      </c>
      <c r="M276" s="76"/>
      <c r="N276" s="76"/>
      <c r="O276" s="76"/>
      <c r="P276" s="76"/>
      <c r="Q276" s="76"/>
      <c r="R276" s="76"/>
      <c r="S276" s="67"/>
    </row>
    <row r="277" spans="1:19" x14ac:dyDescent="0.2">
      <c r="A277" s="10" t="s">
        <v>528</v>
      </c>
      <c r="B277" s="10" t="s">
        <v>529</v>
      </c>
      <c r="C277" s="12">
        <v>13.440839618669303</v>
      </c>
      <c r="D277" s="12">
        <v>12.811864288467159</v>
      </c>
      <c r="E277" s="13">
        <v>-0.62897533020214347</v>
      </c>
      <c r="F277" s="63">
        <v>-4.6795836275622081E-2</v>
      </c>
      <c r="G277" s="15">
        <v>42252</v>
      </c>
      <c r="H277" s="16">
        <v>318.11132298280086</v>
      </c>
      <c r="I277" s="66">
        <v>303.22503759507623</v>
      </c>
      <c r="J277" s="17">
        <v>-14.886285387724627</v>
      </c>
      <c r="K277" s="63">
        <v>-4.6795836275621901E-2</v>
      </c>
      <c r="M277" s="76"/>
      <c r="N277" s="76"/>
      <c r="O277" s="76"/>
      <c r="P277" s="76"/>
      <c r="Q277" s="76"/>
      <c r="R277" s="76"/>
      <c r="S277" s="67"/>
    </row>
    <row r="278" spans="1:19" x14ac:dyDescent="0.2">
      <c r="A278" s="10" t="s">
        <v>530</v>
      </c>
      <c r="B278" s="10" t="s">
        <v>531</v>
      </c>
      <c r="C278" s="12">
        <v>23.591750889982453</v>
      </c>
      <c r="D278" s="12">
        <v>23.335580059153902</v>
      </c>
      <c r="E278" s="13">
        <v>-0.25617083082855174</v>
      </c>
      <c r="F278" s="63">
        <v>-1.0858491683096196E-2</v>
      </c>
      <c r="G278" s="15">
        <v>67178</v>
      </c>
      <c r="H278" s="16">
        <v>351.18269210131967</v>
      </c>
      <c r="I278" s="66">
        <v>347.36937775989014</v>
      </c>
      <c r="J278" s="17">
        <v>-3.8133143414295319</v>
      </c>
      <c r="K278" s="63">
        <v>-1.0858491683096253E-2</v>
      </c>
      <c r="M278" s="76"/>
      <c r="N278" s="76"/>
      <c r="O278" s="76"/>
      <c r="P278" s="76"/>
      <c r="Q278" s="76"/>
      <c r="R278" s="76"/>
      <c r="S278" s="67"/>
    </row>
    <row r="279" spans="1:19" x14ac:dyDescent="0.2">
      <c r="A279" s="10" t="s">
        <v>532</v>
      </c>
      <c r="B279" s="10" t="s">
        <v>533</v>
      </c>
      <c r="C279" s="12">
        <v>15.109579416400358</v>
      </c>
      <c r="D279" s="12">
        <v>14.918951365590452</v>
      </c>
      <c r="E279" s="13">
        <v>-0.19062805080990586</v>
      </c>
      <c r="F279" s="63">
        <v>-1.2616370420145042E-2</v>
      </c>
      <c r="G279" s="15">
        <v>49006</v>
      </c>
      <c r="H279" s="16">
        <v>308.32101000694519</v>
      </c>
      <c r="I279" s="66">
        <v>304.4311179363844</v>
      </c>
      <c r="J279" s="17">
        <v>-3.8898920705607907</v>
      </c>
      <c r="K279" s="63">
        <v>-1.2616370420144796E-2</v>
      </c>
      <c r="M279" s="76"/>
      <c r="N279" s="76"/>
      <c r="O279" s="76"/>
      <c r="P279" s="76"/>
      <c r="Q279" s="76"/>
      <c r="R279" s="76"/>
      <c r="S279" s="67"/>
    </row>
    <row r="280" spans="1:19" x14ac:dyDescent="0.2">
      <c r="A280" s="10" t="s">
        <v>534</v>
      </c>
      <c r="B280" s="10" t="s">
        <v>535</v>
      </c>
      <c r="C280" s="12">
        <v>17.607933992613699</v>
      </c>
      <c r="D280" s="12">
        <v>16.822011371816416</v>
      </c>
      <c r="E280" s="13">
        <v>-0.78592262079728314</v>
      </c>
      <c r="F280" s="63">
        <v>-4.4634573319446084E-2</v>
      </c>
      <c r="G280" s="15">
        <v>49587</v>
      </c>
      <c r="H280" s="16">
        <v>355.0917376048904</v>
      </c>
      <c r="I280" s="66">
        <v>339.24236940763535</v>
      </c>
      <c r="J280" s="17">
        <v>-15.849368197255046</v>
      </c>
      <c r="K280" s="63">
        <v>-4.4634573319446237E-2</v>
      </c>
      <c r="M280" s="76"/>
      <c r="N280" s="76"/>
      <c r="O280" s="76"/>
      <c r="P280" s="76"/>
      <c r="Q280" s="76"/>
      <c r="R280" s="76"/>
      <c r="S280" s="67"/>
    </row>
    <row r="281" spans="1:19" x14ac:dyDescent="0.2">
      <c r="A281" s="10" t="s">
        <v>536</v>
      </c>
      <c r="B281" s="10" t="s">
        <v>537</v>
      </c>
      <c r="C281" s="12">
        <v>18.18209113400345</v>
      </c>
      <c r="D281" s="12">
        <v>17.432525876158802</v>
      </c>
      <c r="E281" s="13">
        <v>-0.74956525784464745</v>
      </c>
      <c r="F281" s="63">
        <v>-4.1225470289434379E-2</v>
      </c>
      <c r="G281" s="15">
        <v>60896</v>
      </c>
      <c r="H281" s="16">
        <v>298.57611557415021</v>
      </c>
      <c r="I281" s="66">
        <v>286.26717479241336</v>
      </c>
      <c r="J281" s="17">
        <v>-12.308940781736851</v>
      </c>
      <c r="K281" s="63">
        <v>-4.1225470289434366E-2</v>
      </c>
      <c r="M281" s="76"/>
      <c r="N281" s="76"/>
      <c r="O281" s="76"/>
      <c r="P281" s="76"/>
      <c r="Q281" s="76"/>
      <c r="R281" s="76"/>
      <c r="S281" s="67"/>
    </row>
    <row r="282" spans="1:19" x14ac:dyDescent="0.2">
      <c r="A282" s="10" t="s">
        <v>538</v>
      </c>
      <c r="B282" s="10" t="s">
        <v>539</v>
      </c>
      <c r="C282" s="12">
        <v>21.370718604007866</v>
      </c>
      <c r="D282" s="12">
        <v>20.234560249522364</v>
      </c>
      <c r="E282" s="13">
        <v>-1.1361583544855023</v>
      </c>
      <c r="F282" s="63">
        <v>-5.3164255986807435E-2</v>
      </c>
      <c r="G282" s="15">
        <v>66089</v>
      </c>
      <c r="H282" s="16">
        <v>323.36271700294856</v>
      </c>
      <c r="I282" s="66">
        <v>306.17137873961423</v>
      </c>
      <c r="J282" s="17">
        <v>-17.19133826333433</v>
      </c>
      <c r="K282" s="63">
        <v>-5.3164255986807449E-2</v>
      </c>
      <c r="M282" s="76"/>
      <c r="N282" s="76"/>
      <c r="O282" s="76"/>
      <c r="P282" s="76"/>
      <c r="Q282" s="76"/>
      <c r="R282" s="76"/>
      <c r="S282" s="67"/>
    </row>
    <row r="283" spans="1:19" x14ac:dyDescent="0.2">
      <c r="A283" s="10" t="s">
        <v>540</v>
      </c>
      <c r="B283" s="10" t="s">
        <v>541</v>
      </c>
      <c r="C283" s="12">
        <v>15.680860712228508</v>
      </c>
      <c r="D283" s="12">
        <v>15.729049432972651</v>
      </c>
      <c r="E283" s="13">
        <v>4.8188720744143154E-2</v>
      </c>
      <c r="F283" s="63">
        <v>3.0730915622867454E-3</v>
      </c>
      <c r="G283" s="15">
        <v>51232</v>
      </c>
      <c r="H283" s="16">
        <v>306.07551358971949</v>
      </c>
      <c r="I283" s="66">
        <v>307.01611166795465</v>
      </c>
      <c r="J283" s="17">
        <v>0.94059807823515484</v>
      </c>
      <c r="K283" s="63">
        <v>3.0730915622867645E-3</v>
      </c>
      <c r="M283" s="76"/>
      <c r="N283" s="76"/>
      <c r="O283" s="76"/>
      <c r="P283" s="76"/>
      <c r="Q283" s="76"/>
      <c r="R283" s="76"/>
      <c r="S283" s="67"/>
    </row>
    <row r="284" spans="1:19" x14ac:dyDescent="0.2">
      <c r="A284" s="10" t="s">
        <v>542</v>
      </c>
      <c r="B284" s="10" t="s">
        <v>543</v>
      </c>
      <c r="C284" s="12">
        <v>12.70864993026912</v>
      </c>
      <c r="D284" s="12">
        <v>12.155274417384215</v>
      </c>
      <c r="E284" s="13">
        <v>-0.55337551288490516</v>
      </c>
      <c r="F284" s="63">
        <v>-4.3543217880830147E-2</v>
      </c>
      <c r="G284" s="15">
        <v>47869</v>
      </c>
      <c r="H284" s="16">
        <v>265.48810149092566</v>
      </c>
      <c r="I284" s="66">
        <v>253.92789524293829</v>
      </c>
      <c r="J284" s="17">
        <v>-11.560206247987367</v>
      </c>
      <c r="K284" s="63">
        <v>-4.3543217880830314E-2</v>
      </c>
      <c r="M284" s="76"/>
      <c r="N284" s="76"/>
      <c r="O284" s="76"/>
      <c r="P284" s="76"/>
      <c r="Q284" s="76"/>
      <c r="R284" s="76"/>
      <c r="S284" s="67"/>
    </row>
    <row r="285" spans="1:19" x14ac:dyDescent="0.2">
      <c r="A285" s="10" t="s">
        <v>544</v>
      </c>
      <c r="B285" s="10" t="s">
        <v>545</v>
      </c>
      <c r="C285" s="12">
        <v>17.111934121817772</v>
      </c>
      <c r="D285" s="12">
        <v>16.016770338021434</v>
      </c>
      <c r="E285" s="13">
        <v>-1.0951637837963375</v>
      </c>
      <c r="F285" s="63">
        <v>-6.4000000000000001E-2</v>
      </c>
      <c r="G285" s="15">
        <v>40579</v>
      </c>
      <c r="H285" s="16">
        <v>421.69432765267186</v>
      </c>
      <c r="I285" s="66">
        <v>394.70589068290087</v>
      </c>
      <c r="J285" s="17">
        <v>-26.988436969770987</v>
      </c>
      <c r="K285" s="63">
        <v>-6.3999999999999974E-2</v>
      </c>
      <c r="M285" s="76"/>
      <c r="N285" s="76"/>
      <c r="O285" s="76"/>
      <c r="P285" s="76"/>
      <c r="Q285" s="76"/>
      <c r="R285" s="76"/>
      <c r="S285" s="67"/>
    </row>
    <row r="286" spans="1:19" x14ac:dyDescent="0.2">
      <c r="A286" s="10" t="s">
        <v>546</v>
      </c>
      <c r="B286" s="10" t="s">
        <v>547</v>
      </c>
      <c r="C286" s="12">
        <v>14.82366989730958</v>
      </c>
      <c r="D286" s="12">
        <v>14.703536925584894</v>
      </c>
      <c r="E286" s="13">
        <v>-0.1201329717246864</v>
      </c>
      <c r="F286" s="63">
        <v>-8.104131605527044E-3</v>
      </c>
      <c r="G286" s="15">
        <v>48306</v>
      </c>
      <c r="H286" s="16">
        <v>306.87015893076597</v>
      </c>
      <c r="I286" s="66">
        <v>304.38324277698206</v>
      </c>
      <c r="J286" s="17">
        <v>-2.4869161537839091</v>
      </c>
      <c r="K286" s="63">
        <v>-8.1041316055269833E-3</v>
      </c>
      <c r="M286" s="76"/>
      <c r="N286" s="76"/>
      <c r="O286" s="76"/>
      <c r="P286" s="76"/>
      <c r="Q286" s="76"/>
      <c r="R286" s="76"/>
      <c r="S286" s="67"/>
    </row>
    <row r="287" spans="1:19" x14ac:dyDescent="0.2">
      <c r="A287" s="10" t="s">
        <v>548</v>
      </c>
      <c r="B287" s="10" t="s">
        <v>549</v>
      </c>
      <c r="C287" s="12">
        <v>10.701273261882287</v>
      </c>
      <c r="D287" s="12">
        <v>10.537172237339078</v>
      </c>
      <c r="E287" s="13">
        <v>-0.16410102454320885</v>
      </c>
      <c r="F287" s="63">
        <v>-1.5334719572831888E-2</v>
      </c>
      <c r="G287" s="15">
        <v>37347</v>
      </c>
      <c r="H287" s="16">
        <v>286.53635531320555</v>
      </c>
      <c r="I287" s="66">
        <v>282.14240065705616</v>
      </c>
      <c r="J287" s="17">
        <v>-4.3939546561493898</v>
      </c>
      <c r="K287" s="63">
        <v>-1.5334719572832113E-2</v>
      </c>
      <c r="M287" s="76"/>
      <c r="N287" s="76"/>
      <c r="O287" s="76"/>
      <c r="P287" s="76"/>
      <c r="Q287" s="76"/>
      <c r="R287" s="76"/>
      <c r="S287" s="67"/>
    </row>
    <row r="288" spans="1:19" x14ac:dyDescent="0.2">
      <c r="A288" s="10" t="s">
        <v>550</v>
      </c>
      <c r="B288" s="10" t="s">
        <v>551</v>
      </c>
      <c r="C288" s="12">
        <v>13.62320341983307</v>
      </c>
      <c r="D288" s="12">
        <v>12.751318400963752</v>
      </c>
      <c r="E288" s="13">
        <v>-0.87188501886931746</v>
      </c>
      <c r="F288" s="63">
        <v>-6.4000000000000071E-2</v>
      </c>
      <c r="G288" s="15">
        <v>36558</v>
      </c>
      <c r="H288" s="16">
        <v>372.64629957418543</v>
      </c>
      <c r="I288" s="66">
        <v>348.79693640143751</v>
      </c>
      <c r="J288" s="17">
        <v>-23.849363172747928</v>
      </c>
      <c r="K288" s="63">
        <v>-6.4000000000000168E-2</v>
      </c>
      <c r="M288" s="76"/>
      <c r="N288" s="76"/>
      <c r="O288" s="76"/>
      <c r="P288" s="76"/>
      <c r="Q288" s="76"/>
      <c r="R288" s="76"/>
      <c r="S288" s="67"/>
    </row>
    <row r="289" spans="1:19" x14ac:dyDescent="0.2">
      <c r="A289" s="10" t="s">
        <v>552</v>
      </c>
      <c r="B289" s="10" t="s">
        <v>553</v>
      </c>
      <c r="C289" s="12">
        <v>20.356906991670144</v>
      </c>
      <c r="D289" s="12">
        <v>19.054064944203255</v>
      </c>
      <c r="E289" s="13">
        <v>-1.3028420474668891</v>
      </c>
      <c r="F289" s="63">
        <v>-6.4000000000000001E-2</v>
      </c>
      <c r="G289" s="15">
        <v>62420</v>
      </c>
      <c r="H289" s="16">
        <v>326.12795564995423</v>
      </c>
      <c r="I289" s="66">
        <v>305.25576648835715</v>
      </c>
      <c r="J289" s="17">
        <v>-20.872189161597078</v>
      </c>
      <c r="K289" s="63">
        <v>-6.4000000000000015E-2</v>
      </c>
      <c r="M289" s="76"/>
      <c r="N289" s="76"/>
      <c r="O289" s="76"/>
      <c r="P289" s="76"/>
      <c r="Q289" s="76"/>
      <c r="R289" s="76"/>
      <c r="S289" s="67"/>
    </row>
    <row r="290" spans="1:19" x14ac:dyDescent="0.2">
      <c r="A290" s="10" t="s">
        <v>554</v>
      </c>
      <c r="B290" s="10" t="s">
        <v>555</v>
      </c>
      <c r="C290" s="12">
        <v>15.660263433185795</v>
      </c>
      <c r="D290" s="12">
        <v>14.658006573461904</v>
      </c>
      <c r="E290" s="13">
        <v>-1.0022568597238912</v>
      </c>
      <c r="F290" s="63">
        <v>-6.4000000000000015E-2</v>
      </c>
      <c r="G290" s="15">
        <v>39821</v>
      </c>
      <c r="H290" s="16">
        <v>393.26645320774958</v>
      </c>
      <c r="I290" s="66">
        <v>368.09740020245357</v>
      </c>
      <c r="J290" s="17">
        <v>-25.169053005296007</v>
      </c>
      <c r="K290" s="63">
        <v>-6.4000000000000085E-2</v>
      </c>
      <c r="M290" s="76"/>
      <c r="N290" s="76"/>
      <c r="O290" s="76"/>
      <c r="P290" s="76"/>
      <c r="Q290" s="76"/>
      <c r="R290" s="76"/>
      <c r="S290" s="67"/>
    </row>
    <row r="291" spans="1:19" x14ac:dyDescent="0.2">
      <c r="A291" s="10" t="s">
        <v>556</v>
      </c>
      <c r="B291" s="10" t="s">
        <v>557</v>
      </c>
      <c r="C291" s="12">
        <v>22.161152794047247</v>
      </c>
      <c r="D291" s="12">
        <v>20.74283901522822</v>
      </c>
      <c r="E291" s="13">
        <v>-1.4183137788190265</v>
      </c>
      <c r="F291" s="63">
        <v>-6.4000000000000126E-2</v>
      </c>
      <c r="G291" s="15">
        <v>60849</v>
      </c>
      <c r="H291" s="16">
        <v>364.19912889360955</v>
      </c>
      <c r="I291" s="66">
        <v>340.89038464441848</v>
      </c>
      <c r="J291" s="17">
        <v>-23.308744249191079</v>
      </c>
      <c r="K291" s="63">
        <v>-6.4000000000000182E-2</v>
      </c>
      <c r="M291" s="76"/>
      <c r="N291" s="76"/>
      <c r="O291" s="76"/>
      <c r="P291" s="76"/>
      <c r="Q291" s="76"/>
      <c r="R291" s="76"/>
      <c r="S291" s="67"/>
    </row>
    <row r="292" spans="1:19" x14ac:dyDescent="0.2">
      <c r="A292" s="10" t="s">
        <v>558</v>
      </c>
      <c r="B292" s="10" t="s">
        <v>559</v>
      </c>
      <c r="C292" s="12">
        <v>6.4974529150820572</v>
      </c>
      <c r="D292" s="12">
        <v>6.4380113959111629</v>
      </c>
      <c r="E292" s="13">
        <v>-5.9441519170894352E-2</v>
      </c>
      <c r="F292" s="63">
        <v>-9.1484340014095604E-3</v>
      </c>
      <c r="G292" s="15">
        <v>25371</v>
      </c>
      <c r="H292" s="16">
        <v>256.09762780663186</v>
      </c>
      <c r="I292" s="66">
        <v>253.75473556072535</v>
      </c>
      <c r="J292" s="17">
        <v>-2.342892245906512</v>
      </c>
      <c r="K292" s="63">
        <v>-9.148434001409524E-3</v>
      </c>
      <c r="M292" s="76"/>
      <c r="N292" s="76"/>
      <c r="O292" s="76"/>
      <c r="P292" s="76"/>
      <c r="Q292" s="76"/>
      <c r="R292" s="76"/>
      <c r="S292" s="67"/>
    </row>
    <row r="293" spans="1:19" x14ac:dyDescent="0.2">
      <c r="A293" s="10" t="s">
        <v>560</v>
      </c>
      <c r="B293" s="10" t="s">
        <v>561</v>
      </c>
      <c r="C293" s="12">
        <v>9.9454794419906225</v>
      </c>
      <c r="D293" s="12">
        <v>9.4733871059355987</v>
      </c>
      <c r="E293" s="13">
        <v>-0.47209233605502376</v>
      </c>
      <c r="F293" s="63">
        <v>-4.7468031964533711E-2</v>
      </c>
      <c r="G293" s="15">
        <v>31309</v>
      </c>
      <c r="H293" s="16">
        <v>317.65560835512548</v>
      </c>
      <c r="I293" s="66">
        <v>302.57712178401096</v>
      </c>
      <c r="J293" s="17">
        <v>-15.078486571114524</v>
      </c>
      <c r="K293" s="63">
        <v>-4.7468031964533794E-2</v>
      </c>
      <c r="M293" s="76"/>
      <c r="N293" s="76"/>
      <c r="O293" s="76"/>
      <c r="P293" s="76"/>
      <c r="Q293" s="76"/>
      <c r="R293" s="76"/>
      <c r="S293" s="67"/>
    </row>
    <row r="294" spans="1:19" x14ac:dyDescent="0.2">
      <c r="A294" s="10" t="s">
        <v>562</v>
      </c>
      <c r="B294" s="10" t="s">
        <v>563</v>
      </c>
      <c r="C294" s="12">
        <v>12.777445473890703</v>
      </c>
      <c r="D294" s="12">
        <v>12.504008931482163</v>
      </c>
      <c r="E294" s="13">
        <v>-0.27343654240853965</v>
      </c>
      <c r="F294" s="63">
        <v>-2.1399938114960222E-2</v>
      </c>
      <c r="G294" s="15">
        <v>48144</v>
      </c>
      <c r="H294" s="16">
        <v>265.40057896914891</v>
      </c>
      <c r="I294" s="66">
        <v>259.72102300353441</v>
      </c>
      <c r="J294" s="17">
        <v>-5.6795559656144974</v>
      </c>
      <c r="K294" s="63">
        <v>-2.139993811496059E-2</v>
      </c>
      <c r="M294" s="76"/>
      <c r="N294" s="76"/>
      <c r="O294" s="76"/>
      <c r="P294" s="76"/>
      <c r="Q294" s="76"/>
      <c r="R294" s="76"/>
      <c r="S294" s="67"/>
    </row>
    <row r="295" spans="1:19" x14ac:dyDescent="0.2">
      <c r="A295" s="10" t="s">
        <v>564</v>
      </c>
      <c r="B295" s="10" t="s">
        <v>565</v>
      </c>
      <c r="C295" s="12">
        <v>14.216055097770365</v>
      </c>
      <c r="D295" s="12">
        <v>13.511307336007969</v>
      </c>
      <c r="E295" s="13">
        <v>-0.70474776176239651</v>
      </c>
      <c r="F295" s="63">
        <v>-4.9574073603086174E-2</v>
      </c>
      <c r="G295" s="15">
        <v>48304</v>
      </c>
      <c r="H295" s="16">
        <v>294.3038899008439</v>
      </c>
      <c r="I295" s="66">
        <v>279.71404720122496</v>
      </c>
      <c r="J295" s="17">
        <v>-14.589842699618941</v>
      </c>
      <c r="K295" s="63">
        <v>-4.9574073603085959E-2</v>
      </c>
      <c r="M295" s="76"/>
      <c r="N295" s="76"/>
      <c r="O295" s="76"/>
      <c r="P295" s="76"/>
      <c r="Q295" s="76"/>
      <c r="R295" s="76"/>
      <c r="S295" s="67"/>
    </row>
    <row r="296" spans="1:19" x14ac:dyDescent="0.2">
      <c r="A296" s="10" t="s">
        <v>566</v>
      </c>
      <c r="B296" s="10" t="s">
        <v>567</v>
      </c>
      <c r="C296" s="12">
        <v>14.730044914441141</v>
      </c>
      <c r="D296" s="12">
        <v>14.283460544325269</v>
      </c>
      <c r="E296" s="13">
        <v>-0.44658437011587182</v>
      </c>
      <c r="F296" s="63">
        <v>-3.0317923177413154E-2</v>
      </c>
      <c r="G296" s="15">
        <v>50914</v>
      </c>
      <c r="H296" s="16">
        <v>289.3122699933445</v>
      </c>
      <c r="I296" s="66">
        <v>280.54092281740327</v>
      </c>
      <c r="J296" s="17">
        <v>-8.77134717594123</v>
      </c>
      <c r="K296" s="63">
        <v>-3.031792317741315E-2</v>
      </c>
      <c r="M296" s="76"/>
      <c r="N296" s="76"/>
      <c r="O296" s="76"/>
      <c r="P296" s="76"/>
      <c r="Q296" s="76"/>
      <c r="R296" s="76"/>
      <c r="S296" s="67"/>
    </row>
    <row r="297" spans="1:19" x14ac:dyDescent="0.2">
      <c r="A297" s="10" t="s">
        <v>568</v>
      </c>
      <c r="B297" s="10" t="s">
        <v>569</v>
      </c>
      <c r="C297" s="12">
        <v>9.833012163066801</v>
      </c>
      <c r="D297" s="12">
        <v>9.4901050231055422</v>
      </c>
      <c r="E297" s="13">
        <v>-0.34290713996125888</v>
      </c>
      <c r="F297" s="63">
        <v>-3.4873051540527146E-2</v>
      </c>
      <c r="G297" s="15">
        <v>40167</v>
      </c>
      <c r="H297" s="16">
        <v>244.80325050580831</v>
      </c>
      <c r="I297" s="66">
        <v>236.26621413363065</v>
      </c>
      <c r="J297" s="17">
        <v>-8.5370363721776528</v>
      </c>
      <c r="K297" s="63">
        <v>-3.4873051540527236E-2</v>
      </c>
      <c r="M297" s="76"/>
      <c r="N297" s="76"/>
      <c r="O297" s="76"/>
      <c r="P297" s="76"/>
      <c r="Q297" s="76"/>
      <c r="R297" s="76"/>
      <c r="S297" s="67"/>
    </row>
    <row r="298" spans="1:19" x14ac:dyDescent="0.2">
      <c r="A298" s="10" t="s">
        <v>570</v>
      </c>
      <c r="B298" s="10" t="s">
        <v>571</v>
      </c>
      <c r="C298" s="12">
        <v>18.085527080499194</v>
      </c>
      <c r="D298" s="12">
        <v>17.66702458218586</v>
      </c>
      <c r="E298" s="13">
        <v>-0.41850249831333386</v>
      </c>
      <c r="F298" s="63">
        <v>-2.3140188087998066E-2</v>
      </c>
      <c r="G298" s="15">
        <v>71010</v>
      </c>
      <c r="H298" s="16">
        <v>254.68986171664829</v>
      </c>
      <c r="I298" s="66">
        <v>248.79629041241878</v>
      </c>
      <c r="J298" s="17">
        <v>-5.8935713042295106</v>
      </c>
      <c r="K298" s="63">
        <v>-2.3140188087998267E-2</v>
      </c>
      <c r="M298" s="76"/>
      <c r="N298" s="76"/>
      <c r="O298" s="76"/>
      <c r="P298" s="76"/>
      <c r="Q298" s="76"/>
      <c r="R298" s="76"/>
      <c r="S298" s="67"/>
    </row>
    <row r="299" spans="1:19" x14ac:dyDescent="0.2">
      <c r="A299" s="10" t="s">
        <v>572</v>
      </c>
      <c r="B299" s="10" t="s">
        <v>573</v>
      </c>
      <c r="C299" s="12">
        <v>10.716576417032526</v>
      </c>
      <c r="D299" s="12">
        <v>10.768903183633498</v>
      </c>
      <c r="E299" s="13">
        <v>5.2326766600971908E-2</v>
      </c>
      <c r="F299" s="63">
        <v>4.8827876146906113E-3</v>
      </c>
      <c r="G299" s="15">
        <v>37040</v>
      </c>
      <c r="H299" s="16">
        <v>289.32441730649367</v>
      </c>
      <c r="I299" s="66">
        <v>290.73712698794537</v>
      </c>
      <c r="J299" s="17">
        <v>1.4127096814517017</v>
      </c>
      <c r="K299" s="63">
        <v>4.8827876146905298E-3</v>
      </c>
      <c r="M299" s="76"/>
      <c r="N299" s="76"/>
      <c r="O299" s="76"/>
      <c r="P299" s="76"/>
      <c r="Q299" s="76"/>
      <c r="R299" s="76"/>
      <c r="S299" s="67"/>
    </row>
    <row r="300" spans="1:19" x14ac:dyDescent="0.2">
      <c r="A300" s="10" t="s">
        <v>574</v>
      </c>
      <c r="B300" s="10" t="s">
        <v>575</v>
      </c>
      <c r="C300" s="12">
        <v>10.696363177147616</v>
      </c>
      <c r="D300" s="12">
        <v>10.436587398932025</v>
      </c>
      <c r="E300" s="13">
        <v>-0.25977577821559095</v>
      </c>
      <c r="F300" s="63">
        <v>-2.4286364805805424E-2</v>
      </c>
      <c r="G300" s="15">
        <v>47679</v>
      </c>
      <c r="H300" s="16">
        <v>224.34118117300312</v>
      </c>
      <c r="I300" s="66">
        <v>218.89274940607029</v>
      </c>
      <c r="J300" s="17">
        <v>-5.4484317669328277</v>
      </c>
      <c r="K300" s="63">
        <v>-2.4286364805805365E-2</v>
      </c>
      <c r="M300" s="76"/>
      <c r="N300" s="76"/>
      <c r="O300" s="76"/>
      <c r="P300" s="76"/>
      <c r="Q300" s="76"/>
      <c r="R300" s="76"/>
      <c r="S300" s="67"/>
    </row>
    <row r="301" spans="1:19" x14ac:dyDescent="0.2">
      <c r="A301" s="10" t="s">
        <v>576</v>
      </c>
      <c r="B301" s="10" t="s">
        <v>577</v>
      </c>
      <c r="C301" s="12">
        <v>6.8605967997569781</v>
      </c>
      <c r="D301" s="12">
        <v>6.4755908921379604</v>
      </c>
      <c r="E301" s="13">
        <v>-0.38500590761901776</v>
      </c>
      <c r="F301" s="63">
        <v>-5.6118428010906538E-2</v>
      </c>
      <c r="G301" s="15">
        <v>22399</v>
      </c>
      <c r="H301" s="16">
        <v>306.29031652113838</v>
      </c>
      <c r="I301" s="66">
        <v>289.10178544300908</v>
      </c>
      <c r="J301" s="17">
        <v>-17.188531078129301</v>
      </c>
      <c r="K301" s="63">
        <v>-5.61184280109066E-2</v>
      </c>
      <c r="M301" s="76"/>
      <c r="N301" s="76"/>
      <c r="O301" s="76"/>
      <c r="P301" s="76"/>
      <c r="Q301" s="76"/>
      <c r="R301" s="76"/>
      <c r="S301" s="67"/>
    </row>
    <row r="302" spans="1:19" x14ac:dyDescent="0.2">
      <c r="A302" s="10" t="s">
        <v>578</v>
      </c>
      <c r="B302" s="10" t="s">
        <v>579</v>
      </c>
      <c r="C302" s="12">
        <v>11.655665997397323</v>
      </c>
      <c r="D302" s="12">
        <v>11.657167012789978</v>
      </c>
      <c r="E302" s="13">
        <v>1.5010153926553471E-3</v>
      </c>
      <c r="F302" s="63">
        <v>1.2877989065494152E-4</v>
      </c>
      <c r="G302" s="15">
        <v>41608</v>
      </c>
      <c r="H302" s="16">
        <v>280.13040755136802</v>
      </c>
      <c r="I302" s="66">
        <v>280.16648271462168</v>
      </c>
      <c r="J302" s="17">
        <v>3.6075163253656228E-2</v>
      </c>
      <c r="K302" s="63">
        <v>1.2877989065518015E-4</v>
      </c>
      <c r="M302" s="76"/>
      <c r="N302" s="76"/>
      <c r="O302" s="76"/>
      <c r="P302" s="76"/>
      <c r="Q302" s="76"/>
      <c r="R302" s="76"/>
      <c r="S302" s="67"/>
    </row>
    <row r="303" spans="1:19" x14ac:dyDescent="0.2">
      <c r="A303" s="10" t="s">
        <v>580</v>
      </c>
      <c r="B303" s="10" t="s">
        <v>581</v>
      </c>
      <c r="C303" s="12">
        <v>6.874683516754569</v>
      </c>
      <c r="D303" s="12">
        <v>6.4750197947748687</v>
      </c>
      <c r="E303" s="13">
        <v>-0.39966372197970035</v>
      </c>
      <c r="F303" s="63">
        <v>-5.8135581224308543E-2</v>
      </c>
      <c r="G303" s="15">
        <v>22824</v>
      </c>
      <c r="H303" s="16">
        <v>301.20414987533161</v>
      </c>
      <c r="I303" s="66">
        <v>283.6934715551555</v>
      </c>
      <c r="J303" s="17">
        <v>-17.510678320176112</v>
      </c>
      <c r="K303" s="63">
        <v>-5.8135581224308432E-2</v>
      </c>
      <c r="M303" s="76"/>
      <c r="N303" s="76"/>
      <c r="O303" s="76"/>
      <c r="P303" s="76"/>
      <c r="Q303" s="76"/>
      <c r="R303" s="76"/>
      <c r="S303" s="67"/>
    </row>
    <row r="304" spans="1:19" x14ac:dyDescent="0.2">
      <c r="A304" s="10" t="s">
        <v>582</v>
      </c>
      <c r="B304" s="10" t="s">
        <v>583</v>
      </c>
      <c r="C304" s="12">
        <v>9.4974604294595579</v>
      </c>
      <c r="D304" s="12">
        <v>8.8896229619741458</v>
      </c>
      <c r="E304" s="13">
        <v>-0.60783746748541212</v>
      </c>
      <c r="F304" s="63">
        <v>-6.4000000000000043E-2</v>
      </c>
      <c r="G304" s="15">
        <v>28810</v>
      </c>
      <c r="H304" s="16">
        <v>329.65846683302874</v>
      </c>
      <c r="I304" s="66">
        <v>308.56032495571486</v>
      </c>
      <c r="J304" s="17">
        <v>-21.098141877313878</v>
      </c>
      <c r="K304" s="63">
        <v>-6.4000000000000112E-2</v>
      </c>
      <c r="M304" s="76"/>
      <c r="N304" s="76"/>
      <c r="O304" s="76"/>
      <c r="P304" s="76"/>
      <c r="Q304" s="76"/>
      <c r="R304" s="76"/>
      <c r="S304" s="67"/>
    </row>
    <row r="305" spans="1:19" x14ac:dyDescent="0.2">
      <c r="A305" s="10" t="s">
        <v>584</v>
      </c>
      <c r="B305" s="10" t="s">
        <v>585</v>
      </c>
      <c r="C305" s="12">
        <v>18.864906219362414</v>
      </c>
      <c r="D305" s="12">
        <v>17.657552221323218</v>
      </c>
      <c r="E305" s="13">
        <v>-1.2073539980391956</v>
      </c>
      <c r="F305" s="63">
        <v>-6.4000000000000057E-2</v>
      </c>
      <c r="G305" s="15">
        <v>66978</v>
      </c>
      <c r="H305" s="16">
        <v>281.6582492663623</v>
      </c>
      <c r="I305" s="66">
        <v>263.63212131331511</v>
      </c>
      <c r="J305" s="17">
        <v>-18.026127953047194</v>
      </c>
      <c r="K305" s="63">
        <v>-6.4000000000000029E-2</v>
      </c>
      <c r="M305" s="76"/>
      <c r="N305" s="76"/>
      <c r="O305" s="76"/>
      <c r="P305" s="76"/>
      <c r="Q305" s="76"/>
      <c r="R305" s="76"/>
      <c r="S305" s="67"/>
    </row>
    <row r="306" spans="1:19" x14ac:dyDescent="0.2">
      <c r="A306" s="10" t="s">
        <v>586</v>
      </c>
      <c r="B306" s="10" t="s">
        <v>587</v>
      </c>
      <c r="C306" s="12">
        <v>15.204464563396247</v>
      </c>
      <c r="D306" s="12">
        <v>14.427960026487435</v>
      </c>
      <c r="E306" s="13">
        <v>-0.77650453690881172</v>
      </c>
      <c r="F306" s="63">
        <v>-5.1070824208975803E-2</v>
      </c>
      <c r="G306" s="15">
        <v>44363</v>
      </c>
      <c r="H306" s="16">
        <v>342.7285026575355</v>
      </c>
      <c r="I306" s="66">
        <v>325.22507554690702</v>
      </c>
      <c r="J306" s="17">
        <v>-17.503427110628479</v>
      </c>
      <c r="K306" s="63">
        <v>-5.1070824208975768E-2</v>
      </c>
      <c r="M306" s="76"/>
      <c r="N306" s="76"/>
      <c r="O306" s="76"/>
      <c r="P306" s="76"/>
      <c r="Q306" s="76"/>
      <c r="R306" s="76"/>
      <c r="S306" s="67"/>
    </row>
    <row r="307" spans="1:19" x14ac:dyDescent="0.2">
      <c r="A307" s="10" t="s">
        <v>588</v>
      </c>
      <c r="B307" s="10" t="s">
        <v>589</v>
      </c>
      <c r="C307" s="12">
        <v>13.276241616067882</v>
      </c>
      <c r="D307" s="12">
        <v>12.696293377624158</v>
      </c>
      <c r="E307" s="13">
        <v>-0.57994823844372334</v>
      </c>
      <c r="F307" s="63">
        <v>-4.3683163896462041E-2</v>
      </c>
      <c r="G307" s="15">
        <v>48767</v>
      </c>
      <c r="H307" s="16">
        <v>272.23822699915684</v>
      </c>
      <c r="I307" s="66">
        <v>260.34599991027045</v>
      </c>
      <c r="J307" s="17">
        <v>-11.892227088886386</v>
      </c>
      <c r="K307" s="63">
        <v>-4.3683163896461971E-2</v>
      </c>
      <c r="M307" s="76"/>
      <c r="N307" s="76"/>
      <c r="O307" s="76"/>
      <c r="P307" s="76"/>
      <c r="Q307" s="76"/>
      <c r="R307" s="76"/>
      <c r="S307" s="67"/>
    </row>
    <row r="308" spans="1:19" x14ac:dyDescent="0.2">
      <c r="A308" s="10" t="s">
        <v>590</v>
      </c>
      <c r="B308" s="10" t="s">
        <v>591</v>
      </c>
      <c r="C308" s="12">
        <v>12.149972977834706</v>
      </c>
      <c r="D308" s="12">
        <v>11.395223492218928</v>
      </c>
      <c r="E308" s="13">
        <v>-0.75474948561577726</v>
      </c>
      <c r="F308" s="63">
        <v>-6.2119437384154916E-2</v>
      </c>
      <c r="G308" s="15">
        <v>39275</v>
      </c>
      <c r="H308" s="16">
        <v>309.35640936561947</v>
      </c>
      <c r="I308" s="66">
        <v>290.13936326464489</v>
      </c>
      <c r="J308" s="17">
        <v>-19.217046100974585</v>
      </c>
      <c r="K308" s="63">
        <v>-6.2119437384154888E-2</v>
      </c>
      <c r="M308" s="76"/>
      <c r="N308" s="76"/>
      <c r="O308" s="76"/>
      <c r="P308" s="76"/>
      <c r="Q308" s="76"/>
      <c r="R308" s="76"/>
      <c r="S308" s="67"/>
    </row>
    <row r="309" spans="1:19" x14ac:dyDescent="0.2">
      <c r="A309" s="10" t="s">
        <v>592</v>
      </c>
      <c r="B309" s="10" t="s">
        <v>593</v>
      </c>
      <c r="C309" s="12">
        <v>16.454739231827087</v>
      </c>
      <c r="D309" s="12">
        <v>16.036899972180006</v>
      </c>
      <c r="E309" s="13">
        <v>-0.41783925964708146</v>
      </c>
      <c r="F309" s="63">
        <v>-2.5393247122317709E-2</v>
      </c>
      <c r="G309" s="15">
        <v>61504</v>
      </c>
      <c r="H309" s="16">
        <v>267.53933454453511</v>
      </c>
      <c r="I309" s="66">
        <v>260.74564210750532</v>
      </c>
      <c r="J309" s="17">
        <v>-6.7936924370297902</v>
      </c>
      <c r="K309" s="63">
        <v>-2.5393247122317632E-2</v>
      </c>
      <c r="M309" s="76"/>
      <c r="N309" s="76"/>
      <c r="O309" s="76"/>
      <c r="P309" s="76"/>
      <c r="Q309" s="76"/>
      <c r="R309" s="76"/>
      <c r="S309" s="67"/>
    </row>
    <row r="310" spans="1:19" x14ac:dyDescent="0.2">
      <c r="A310" s="10" t="s">
        <v>594</v>
      </c>
      <c r="B310" s="10" t="s">
        <v>595</v>
      </c>
      <c r="C310" s="12">
        <v>13.089149325252304</v>
      </c>
      <c r="D310" s="12">
        <v>12.614691199691475</v>
      </c>
      <c r="E310" s="13">
        <v>-0.47445812556082956</v>
      </c>
      <c r="F310" s="63">
        <v>-3.6248201756356999E-2</v>
      </c>
      <c r="G310" s="15">
        <v>41700</v>
      </c>
      <c r="H310" s="16">
        <v>313.88847302763321</v>
      </c>
      <c r="I310" s="66">
        <v>302.51058032833271</v>
      </c>
      <c r="J310" s="17">
        <v>-11.377892699300503</v>
      </c>
      <c r="K310" s="63">
        <v>-3.6248201756357103E-2</v>
      </c>
      <c r="M310" s="76"/>
      <c r="N310" s="76"/>
      <c r="O310" s="76"/>
      <c r="P310" s="76"/>
      <c r="Q310" s="76"/>
      <c r="R310" s="76"/>
      <c r="S310" s="67"/>
    </row>
    <row r="311" spans="1:19" x14ac:dyDescent="0.2">
      <c r="A311" s="10" t="s">
        <v>596</v>
      </c>
      <c r="B311" s="10" t="s">
        <v>597</v>
      </c>
      <c r="C311" s="12">
        <v>12.479475573982555</v>
      </c>
      <c r="D311" s="12">
        <v>11.909259470084695</v>
      </c>
      <c r="E311" s="13">
        <v>-0.57021610389785948</v>
      </c>
      <c r="F311" s="63">
        <v>-4.5692312991633781E-2</v>
      </c>
      <c r="G311" s="15">
        <v>58590</v>
      </c>
      <c r="H311" s="16">
        <v>212.99668158359029</v>
      </c>
      <c r="I311" s="66">
        <v>203.26437054249351</v>
      </c>
      <c r="J311" s="17">
        <v>-9.7323110410967786</v>
      </c>
      <c r="K311" s="63">
        <v>-4.5692312991633836E-2</v>
      </c>
      <c r="M311" s="76"/>
      <c r="N311" s="76"/>
      <c r="O311" s="76"/>
      <c r="P311" s="76"/>
      <c r="Q311" s="76"/>
      <c r="R311" s="76"/>
      <c r="S311" s="67"/>
    </row>
    <row r="312" spans="1:19" x14ac:dyDescent="0.2">
      <c r="A312" s="10" t="s">
        <v>598</v>
      </c>
      <c r="B312" s="10" t="s">
        <v>599</v>
      </c>
      <c r="C312" s="12">
        <v>11.872838640619008</v>
      </c>
      <c r="D312" s="12">
        <v>11.354917367091435</v>
      </c>
      <c r="E312" s="13">
        <v>-0.51792127352757333</v>
      </c>
      <c r="F312" s="63">
        <v>-4.3622362705720286E-2</v>
      </c>
      <c r="G312" s="15">
        <v>55610</v>
      </c>
      <c r="H312" s="16">
        <v>213.50186370471155</v>
      </c>
      <c r="I312" s="66">
        <v>204.18840796783735</v>
      </c>
      <c r="J312" s="17">
        <v>-9.3134557368742037</v>
      </c>
      <c r="K312" s="63">
        <v>-4.3622362705720376E-2</v>
      </c>
      <c r="M312" s="76"/>
      <c r="N312" s="76"/>
      <c r="O312" s="76"/>
      <c r="P312" s="76"/>
      <c r="Q312" s="76"/>
      <c r="R312" s="76"/>
      <c r="S312" s="67"/>
    </row>
    <row r="313" spans="1:19" x14ac:dyDescent="0.2">
      <c r="A313" s="10" t="s">
        <v>600</v>
      </c>
      <c r="B313" s="10" t="s">
        <v>601</v>
      </c>
      <c r="C313" s="12">
        <v>14.877057413192073</v>
      </c>
      <c r="D313" s="12">
        <v>13.924925738747779</v>
      </c>
      <c r="E313" s="13">
        <v>-0.95213167444429381</v>
      </c>
      <c r="F313" s="63">
        <v>-6.4000000000000071E-2</v>
      </c>
      <c r="G313" s="15">
        <v>46994</v>
      </c>
      <c r="H313" s="16">
        <v>316.57355009558825</v>
      </c>
      <c r="I313" s="66">
        <v>296.31284288947052</v>
      </c>
      <c r="J313" s="17">
        <v>-20.260707206117729</v>
      </c>
      <c r="K313" s="63">
        <v>-6.4000000000000251E-2</v>
      </c>
      <c r="M313" s="76"/>
      <c r="N313" s="76"/>
      <c r="O313" s="76"/>
      <c r="P313" s="76"/>
      <c r="Q313" s="76"/>
      <c r="R313" s="76"/>
      <c r="S313" s="67"/>
    </row>
    <row r="314" spans="1:19" x14ac:dyDescent="0.2">
      <c r="A314" s="10" t="s">
        <v>602</v>
      </c>
      <c r="B314" s="10" t="s">
        <v>603</v>
      </c>
      <c r="C314" s="12">
        <v>19.467629066286378</v>
      </c>
      <c r="D314" s="12">
        <v>18.368676411414651</v>
      </c>
      <c r="E314" s="13">
        <v>-1.0989526548717272</v>
      </c>
      <c r="F314" s="63">
        <v>-5.6450256532515806E-2</v>
      </c>
      <c r="G314" s="15">
        <v>71417</v>
      </c>
      <c r="H314" s="16">
        <v>272.59096666460897</v>
      </c>
      <c r="I314" s="66">
        <v>257.20313666794533</v>
      </c>
      <c r="J314" s="17">
        <v>-15.38782999666364</v>
      </c>
      <c r="K314" s="63">
        <v>-5.6450256532515806E-2</v>
      </c>
      <c r="M314" s="76"/>
      <c r="N314" s="76"/>
      <c r="O314" s="76"/>
      <c r="P314" s="76"/>
      <c r="Q314" s="76"/>
      <c r="R314" s="76"/>
      <c r="S314" s="67"/>
    </row>
    <row r="315" spans="1:19" x14ac:dyDescent="0.2">
      <c r="A315" s="10" t="s">
        <v>604</v>
      </c>
      <c r="B315" s="10" t="s">
        <v>605</v>
      </c>
      <c r="C315" s="12">
        <v>13.184520299741461</v>
      </c>
      <c r="D315" s="12">
        <v>12.600711641650614</v>
      </c>
      <c r="E315" s="13">
        <v>-0.58380865809084703</v>
      </c>
      <c r="F315" s="63">
        <v>-4.42798558323199E-2</v>
      </c>
      <c r="G315" s="15">
        <v>53194</v>
      </c>
      <c r="H315" s="16">
        <v>247.85728277139265</v>
      </c>
      <c r="I315" s="66">
        <v>236.88219802328484</v>
      </c>
      <c r="J315" s="17">
        <v>-10.975084748107804</v>
      </c>
      <c r="K315" s="63">
        <v>-4.4279855832319859E-2</v>
      </c>
      <c r="M315" s="76"/>
      <c r="N315" s="76"/>
      <c r="O315" s="76"/>
      <c r="P315" s="76"/>
      <c r="Q315" s="76"/>
      <c r="R315" s="76"/>
      <c r="S315" s="67"/>
    </row>
    <row r="316" spans="1:19" x14ac:dyDescent="0.2">
      <c r="A316" s="10" t="s">
        <v>606</v>
      </c>
      <c r="B316" s="10" t="s">
        <v>607</v>
      </c>
      <c r="C316" s="12">
        <v>22.565631759774583</v>
      </c>
      <c r="D316" s="12">
        <v>21.164916192741561</v>
      </c>
      <c r="E316" s="13">
        <v>-1.4007155670330214</v>
      </c>
      <c r="F316" s="63">
        <v>-6.2072960418060714E-2</v>
      </c>
      <c r="G316" s="15">
        <v>64755</v>
      </c>
      <c r="H316" s="16">
        <v>348.47705597675213</v>
      </c>
      <c r="I316" s="66">
        <v>326.8460534745048</v>
      </c>
      <c r="J316" s="17">
        <v>-21.631002502247327</v>
      </c>
      <c r="K316" s="63">
        <v>-6.2072960418060902E-2</v>
      </c>
      <c r="M316" s="76"/>
      <c r="N316" s="76"/>
      <c r="O316" s="76"/>
      <c r="P316" s="76"/>
      <c r="Q316" s="76"/>
      <c r="R316" s="76"/>
      <c r="S316" s="67"/>
    </row>
    <row r="317" spans="1:19" x14ac:dyDescent="0.2">
      <c r="A317" s="10" t="s">
        <v>608</v>
      </c>
      <c r="B317" s="10" t="s">
        <v>609</v>
      </c>
      <c r="C317" s="12">
        <v>15.705551242471444</v>
      </c>
      <c r="D317" s="12">
        <v>15.877606070630714</v>
      </c>
      <c r="E317" s="13">
        <v>0.1720548281592702</v>
      </c>
      <c r="F317" s="63">
        <v>1.0955032746255613E-2</v>
      </c>
      <c r="G317" s="15">
        <v>57485</v>
      </c>
      <c r="H317" s="16">
        <v>273.2112941197085</v>
      </c>
      <c r="I317" s="66">
        <v>276.20433279343678</v>
      </c>
      <c r="J317" s="17">
        <v>2.9930386737282788</v>
      </c>
      <c r="K317" s="63">
        <v>1.0955032746255608E-2</v>
      </c>
      <c r="M317" s="76"/>
      <c r="N317" s="76"/>
      <c r="O317" s="76"/>
      <c r="P317" s="76"/>
      <c r="Q317" s="76"/>
      <c r="R317" s="76"/>
      <c r="S317" s="67"/>
    </row>
    <row r="318" spans="1:19" x14ac:dyDescent="0.2">
      <c r="A318" s="10" t="s">
        <v>610</v>
      </c>
      <c r="B318" s="10" t="s">
        <v>611</v>
      </c>
      <c r="C318" s="12">
        <v>7.1692185097208956</v>
      </c>
      <c r="D318" s="12">
        <v>6.7188241129676669</v>
      </c>
      <c r="E318" s="13">
        <v>-0.45039439675322868</v>
      </c>
      <c r="F318" s="63">
        <v>-6.2823360195051858E-2</v>
      </c>
      <c r="G318" s="15">
        <v>26706</v>
      </c>
      <c r="H318" s="16">
        <v>268.44973076166013</v>
      </c>
      <c r="I318" s="66">
        <v>251.58481663175567</v>
      </c>
      <c r="J318" s="17">
        <v>-16.864914129904463</v>
      </c>
      <c r="K318" s="63">
        <v>-6.2823360195051844E-2</v>
      </c>
      <c r="M318" s="76"/>
      <c r="N318" s="76"/>
      <c r="O318" s="76"/>
      <c r="P318" s="76"/>
      <c r="Q318" s="76"/>
      <c r="R318" s="76"/>
      <c r="S318" s="67"/>
    </row>
    <row r="319" spans="1:19" x14ac:dyDescent="0.2">
      <c r="A319" s="10" t="s">
        <v>612</v>
      </c>
      <c r="B319" s="10" t="s">
        <v>613</v>
      </c>
      <c r="C319" s="12">
        <v>8.5947385464296104</v>
      </c>
      <c r="D319" s="12">
        <v>8.222772901960786</v>
      </c>
      <c r="E319" s="13">
        <v>-0.37196564446882441</v>
      </c>
      <c r="F319" s="63">
        <v>-4.3278296653171004E-2</v>
      </c>
      <c r="G319" s="15">
        <v>40116</v>
      </c>
      <c r="H319" s="16">
        <v>214.24714693462982</v>
      </c>
      <c r="I319" s="66">
        <v>204.97489535249741</v>
      </c>
      <c r="J319" s="17">
        <v>-9.2722515821324123</v>
      </c>
      <c r="K319" s="63">
        <v>-4.3278296653170942E-2</v>
      </c>
      <c r="M319" s="76"/>
      <c r="N319" s="76"/>
      <c r="O319" s="76"/>
      <c r="P319" s="76"/>
      <c r="Q319" s="76"/>
      <c r="R319" s="76"/>
      <c r="S319" s="67"/>
    </row>
    <row r="320" spans="1:19" x14ac:dyDescent="0.2">
      <c r="A320" s="10" t="s">
        <v>614</v>
      </c>
      <c r="B320" s="10" t="s">
        <v>615</v>
      </c>
      <c r="C320" s="12">
        <v>22.043958418848042</v>
      </c>
      <c r="D320" s="12">
        <v>21.408024964426811</v>
      </c>
      <c r="E320" s="13">
        <v>-0.63593345442123095</v>
      </c>
      <c r="F320" s="63">
        <v>-2.8848423787512439E-2</v>
      </c>
      <c r="G320" s="15">
        <v>70631</v>
      </c>
      <c r="H320" s="16">
        <v>312.10033015033116</v>
      </c>
      <c r="I320" s="66">
        <v>303.09672756193191</v>
      </c>
      <c r="J320" s="17">
        <v>-9.0036025883992465</v>
      </c>
      <c r="K320" s="63">
        <v>-2.8848423787512272E-2</v>
      </c>
      <c r="M320" s="76"/>
      <c r="N320" s="76"/>
      <c r="O320" s="76"/>
      <c r="P320" s="76"/>
      <c r="Q320" s="76"/>
      <c r="R320" s="76"/>
      <c r="S320" s="67"/>
    </row>
    <row r="321" spans="1:19" x14ac:dyDescent="0.2">
      <c r="A321" s="10" t="s">
        <v>616</v>
      </c>
      <c r="B321" s="10" t="s">
        <v>617</v>
      </c>
      <c r="C321" s="12">
        <v>7.3953717443078757</v>
      </c>
      <c r="D321" s="12">
        <v>7.1673810046742172</v>
      </c>
      <c r="E321" s="13">
        <v>-0.22799073963365846</v>
      </c>
      <c r="F321" s="63">
        <v>-3.0828840998985623E-2</v>
      </c>
      <c r="G321" s="15">
        <v>22828</v>
      </c>
      <c r="H321" s="16">
        <v>323.96056353197281</v>
      </c>
      <c r="I321" s="66">
        <v>313.97323482890386</v>
      </c>
      <c r="J321" s="17">
        <v>-9.9873287030689539</v>
      </c>
      <c r="K321" s="63">
        <v>-3.0828840998985575E-2</v>
      </c>
      <c r="M321" s="76"/>
      <c r="N321" s="76"/>
      <c r="O321" s="76"/>
      <c r="P321" s="76"/>
      <c r="Q321" s="76"/>
      <c r="R321" s="76"/>
      <c r="S321" s="67"/>
    </row>
    <row r="322" spans="1:19" x14ac:dyDescent="0.2">
      <c r="A322" s="10" t="s">
        <v>618</v>
      </c>
      <c r="B322" s="10" t="s">
        <v>619</v>
      </c>
      <c r="C322" s="12">
        <v>8.2592353957953879</v>
      </c>
      <c r="D322" s="12">
        <v>8.0511471161541674</v>
      </c>
      <c r="E322" s="13">
        <v>-0.20808827964122045</v>
      </c>
      <c r="F322" s="63">
        <v>-2.519461786343492E-2</v>
      </c>
      <c r="G322" s="15">
        <v>24873</v>
      </c>
      <c r="H322" s="16">
        <v>332.05626164095156</v>
      </c>
      <c r="I322" s="66">
        <v>323.69023101974705</v>
      </c>
      <c r="J322" s="17">
        <v>-8.3660306212045157</v>
      </c>
      <c r="K322" s="63">
        <v>-2.5194617863434854E-2</v>
      </c>
      <c r="M322" s="76"/>
      <c r="N322" s="76"/>
      <c r="O322" s="76"/>
      <c r="P322" s="76"/>
      <c r="Q322" s="76"/>
      <c r="R322" s="76"/>
      <c r="S322" s="67"/>
    </row>
    <row r="323" spans="1:19" x14ac:dyDescent="0.2">
      <c r="A323" s="10" t="s">
        <v>620</v>
      </c>
      <c r="B323" s="10" t="s">
        <v>621</v>
      </c>
      <c r="C323" s="12">
        <v>17.611195455860042</v>
      </c>
      <c r="D323" s="12">
        <v>16.484078946684999</v>
      </c>
      <c r="E323" s="13">
        <v>-1.1271165091750426</v>
      </c>
      <c r="F323" s="63">
        <v>-6.4000000000000001E-2</v>
      </c>
      <c r="G323" s="15">
        <v>56236</v>
      </c>
      <c r="H323" s="16">
        <v>313.16586271889963</v>
      </c>
      <c r="I323" s="66">
        <v>293.12324750489006</v>
      </c>
      <c r="J323" s="17">
        <v>-20.042615214009572</v>
      </c>
      <c r="K323" s="63">
        <v>-6.3999999999999987E-2</v>
      </c>
      <c r="M323" s="76"/>
      <c r="N323" s="76"/>
      <c r="O323" s="76"/>
      <c r="P323" s="76"/>
      <c r="Q323" s="76"/>
      <c r="R323" s="76"/>
      <c r="S323" s="67"/>
    </row>
    <row r="324" spans="1:19" x14ac:dyDescent="0.2">
      <c r="A324" s="10" t="s">
        <v>622</v>
      </c>
      <c r="B324" s="10" t="s">
        <v>623</v>
      </c>
      <c r="C324" s="12">
        <v>11.327439392275636</v>
      </c>
      <c r="D324" s="12">
        <v>10.933987511425762</v>
      </c>
      <c r="E324" s="13">
        <v>-0.3934518808498737</v>
      </c>
      <c r="F324" s="63">
        <v>-3.4734406181698478E-2</v>
      </c>
      <c r="G324" s="15">
        <v>37228</v>
      </c>
      <c r="H324" s="16">
        <v>304.27203696883089</v>
      </c>
      <c r="I324" s="66">
        <v>293.70332844702278</v>
      </c>
      <c r="J324" s="17">
        <v>-10.568708521808105</v>
      </c>
      <c r="K324" s="63">
        <v>-3.4734406181698339E-2</v>
      </c>
      <c r="M324" s="76"/>
      <c r="N324" s="76"/>
      <c r="O324" s="76"/>
      <c r="P324" s="76"/>
      <c r="Q324" s="76"/>
      <c r="R324" s="76"/>
      <c r="S324" s="67"/>
    </row>
    <row r="325" spans="1:19" x14ac:dyDescent="0.2">
      <c r="A325" s="10" t="s">
        <v>624</v>
      </c>
      <c r="B325" s="10" t="s">
        <v>625</v>
      </c>
      <c r="C325" s="12">
        <v>9.791066025259223</v>
      </c>
      <c r="D325" s="12">
        <v>9.6361491282837317</v>
      </c>
      <c r="E325" s="13">
        <v>-0.15491689697549127</v>
      </c>
      <c r="F325" s="63">
        <v>-1.5822270687975447E-2</v>
      </c>
      <c r="G325" s="15">
        <v>27714</v>
      </c>
      <c r="H325" s="16">
        <v>353.28952966945309</v>
      </c>
      <c r="I325" s="66">
        <v>347.69968709979548</v>
      </c>
      <c r="J325" s="17">
        <v>-5.5898425696576055</v>
      </c>
      <c r="K325" s="63">
        <v>-1.5822270687975409E-2</v>
      </c>
      <c r="M325" s="76"/>
      <c r="N325" s="76"/>
      <c r="O325" s="76"/>
      <c r="P325" s="76"/>
      <c r="Q325" s="76"/>
      <c r="R325" s="76"/>
      <c r="S325" s="67"/>
    </row>
    <row r="326" spans="1:19" x14ac:dyDescent="0.2">
      <c r="A326" s="10" t="s">
        <v>626</v>
      </c>
      <c r="B326" s="10" t="s">
        <v>627</v>
      </c>
      <c r="C326" s="12">
        <v>8.8512162779378123</v>
      </c>
      <c r="D326" s="12">
        <v>8.6851051592571213</v>
      </c>
      <c r="E326" s="13">
        <v>-0.16611111868069095</v>
      </c>
      <c r="F326" s="63">
        <v>-1.8767038728308209E-2</v>
      </c>
      <c r="G326" s="15">
        <v>33454</v>
      </c>
      <c r="H326" s="16">
        <v>264.57871339564218</v>
      </c>
      <c r="I326" s="66">
        <v>259.61335443466015</v>
      </c>
      <c r="J326" s="17">
        <v>-4.9653589609820301</v>
      </c>
      <c r="K326" s="63">
        <v>-1.8767038728308417E-2</v>
      </c>
      <c r="M326" s="76"/>
      <c r="N326" s="76"/>
      <c r="O326" s="76"/>
      <c r="P326" s="76"/>
      <c r="Q326" s="76"/>
      <c r="R326" s="76"/>
      <c r="S326" s="67"/>
    </row>
    <row r="327" spans="1:19" x14ac:dyDescent="0.2">
      <c r="A327" s="10" t="s">
        <v>628</v>
      </c>
      <c r="B327" s="10" t="s">
        <v>629</v>
      </c>
      <c r="C327" s="12">
        <v>9.9396068363923842</v>
      </c>
      <c r="D327" s="12">
        <v>9.667236288591722</v>
      </c>
      <c r="E327" s="13">
        <v>-0.27237054780066217</v>
      </c>
      <c r="F327" s="63">
        <v>-2.7402547433105516E-2</v>
      </c>
      <c r="G327" s="15">
        <v>38235</v>
      </c>
      <c r="H327" s="16">
        <v>259.9609477283218</v>
      </c>
      <c r="I327" s="66">
        <v>252.83735552744142</v>
      </c>
      <c r="J327" s="17">
        <v>-7.1235922008803811</v>
      </c>
      <c r="K327" s="63">
        <v>-2.7402547433105436E-2</v>
      </c>
      <c r="M327" s="76"/>
      <c r="N327" s="76"/>
      <c r="O327" s="76"/>
      <c r="P327" s="76"/>
      <c r="Q327" s="76"/>
      <c r="R327" s="76"/>
      <c r="S327" s="67"/>
    </row>
    <row r="328" spans="1:19" x14ac:dyDescent="0.2">
      <c r="A328" s="10" t="s">
        <v>630</v>
      </c>
      <c r="B328" s="10" t="s">
        <v>631</v>
      </c>
      <c r="C328" s="12">
        <v>13.000818562096033</v>
      </c>
      <c r="D328" s="12">
        <v>12.798401824186083</v>
      </c>
      <c r="E328" s="13">
        <v>-0.20241673790994952</v>
      </c>
      <c r="F328" s="63">
        <v>-1.5569537944333503E-2</v>
      </c>
      <c r="G328" s="15">
        <v>42627</v>
      </c>
      <c r="H328" s="16">
        <v>304.99023065418709</v>
      </c>
      <c r="I328" s="66">
        <v>300.24167368536564</v>
      </c>
      <c r="J328" s="17">
        <v>-4.7485569688214468</v>
      </c>
      <c r="K328" s="63">
        <v>-1.556953794433368E-2</v>
      </c>
      <c r="M328" s="76"/>
      <c r="N328" s="76"/>
      <c r="O328" s="76"/>
      <c r="P328" s="76"/>
      <c r="Q328" s="76"/>
      <c r="R328" s="76"/>
      <c r="S328" s="67"/>
    </row>
    <row r="329" spans="1:19" x14ac:dyDescent="0.2">
      <c r="A329" s="10" t="s">
        <v>632</v>
      </c>
      <c r="B329" s="10" t="s">
        <v>633</v>
      </c>
      <c r="C329" s="12">
        <v>30.093302003154356</v>
      </c>
      <c r="D329" s="12">
        <v>29.277213742768286</v>
      </c>
      <c r="E329" s="13">
        <v>-0.81608826038607063</v>
      </c>
      <c r="F329" s="63">
        <v>-2.7118601351906444E-2</v>
      </c>
      <c r="G329" s="15">
        <v>93902</v>
      </c>
      <c r="H329" s="16">
        <v>320.47562355598768</v>
      </c>
      <c r="I329" s="66">
        <v>311.78477287776923</v>
      </c>
      <c r="J329" s="17">
        <v>-8.6908506782184531</v>
      </c>
      <c r="K329" s="63">
        <v>-2.7118601351906396E-2</v>
      </c>
      <c r="M329" s="76"/>
      <c r="N329" s="76"/>
      <c r="O329" s="76"/>
      <c r="P329" s="76"/>
      <c r="Q329" s="76"/>
      <c r="R329" s="76"/>
      <c r="S329" s="67"/>
    </row>
    <row r="330" spans="1:19" x14ac:dyDescent="0.2">
      <c r="A330" s="10" t="s">
        <v>634</v>
      </c>
      <c r="B330" s="10" t="s">
        <v>635</v>
      </c>
      <c r="C330" s="12">
        <v>10.871331784158647</v>
      </c>
      <c r="D330" s="12">
        <v>10.857351645037896</v>
      </c>
      <c r="E330" s="13">
        <v>-1.3980139120750579E-2</v>
      </c>
      <c r="F330" s="63">
        <v>-1.2859637989452207E-3</v>
      </c>
      <c r="G330" s="15">
        <v>37096</v>
      </c>
      <c r="H330" s="16">
        <v>293.05940759539158</v>
      </c>
      <c r="I330" s="66">
        <v>292.6825438062836</v>
      </c>
      <c r="J330" s="17">
        <v>-0.37686378910797202</v>
      </c>
      <c r="K330" s="63">
        <v>-1.285963798945106E-3</v>
      </c>
      <c r="M330" s="76"/>
      <c r="N330" s="76"/>
      <c r="O330" s="76"/>
      <c r="P330" s="76"/>
      <c r="Q330" s="76"/>
      <c r="R330" s="76"/>
      <c r="S330" s="67"/>
    </row>
    <row r="331" spans="1:19" x14ac:dyDescent="0.2">
      <c r="A331" s="10" t="s">
        <v>636</v>
      </c>
      <c r="B331" s="10" t="s">
        <v>637</v>
      </c>
      <c r="C331" s="12">
        <v>8.8433069962210435</v>
      </c>
      <c r="D331" s="12">
        <v>8.2773353484628966</v>
      </c>
      <c r="E331" s="13">
        <v>-0.5659716477581469</v>
      </c>
      <c r="F331" s="63">
        <v>-6.4000000000000015E-2</v>
      </c>
      <c r="G331" s="15">
        <v>33692</v>
      </c>
      <c r="H331" s="16">
        <v>262.47497911139271</v>
      </c>
      <c r="I331" s="66">
        <v>245.67658044826356</v>
      </c>
      <c r="J331" s="17">
        <v>-16.798398663129149</v>
      </c>
      <c r="K331" s="63">
        <v>-6.4000000000000057E-2</v>
      </c>
      <c r="M331" s="76"/>
      <c r="N331" s="76"/>
      <c r="O331" s="76"/>
      <c r="P331" s="76"/>
      <c r="Q331" s="76"/>
      <c r="R331" s="76"/>
      <c r="S331" s="67"/>
    </row>
    <row r="332" spans="1:19" x14ac:dyDescent="0.2">
      <c r="A332" s="10" t="s">
        <v>638</v>
      </c>
      <c r="B332" s="10" t="s">
        <v>639</v>
      </c>
      <c r="C332" s="12">
        <v>15.295710415817757</v>
      </c>
      <c r="D332" s="12">
        <v>14.833478047309333</v>
      </c>
      <c r="E332" s="13">
        <v>-0.46223236850842397</v>
      </c>
      <c r="F332" s="63">
        <v>-3.0219738471932333E-2</v>
      </c>
      <c r="G332" s="15">
        <v>53950</v>
      </c>
      <c r="H332" s="16">
        <v>283.51641178531526</v>
      </c>
      <c r="I332" s="66">
        <v>274.94861996866234</v>
      </c>
      <c r="J332" s="17">
        <v>-8.5677918166529139</v>
      </c>
      <c r="K332" s="63">
        <v>-3.0219738471932378E-2</v>
      </c>
      <c r="M332" s="76"/>
      <c r="N332" s="76"/>
      <c r="O332" s="76"/>
      <c r="P332" s="76"/>
      <c r="Q332" s="76"/>
      <c r="R332" s="76"/>
      <c r="S332" s="67"/>
    </row>
    <row r="333" spans="1:19" x14ac:dyDescent="0.2">
      <c r="A333" s="10" t="s">
        <v>640</v>
      </c>
      <c r="B333" s="10" t="s">
        <v>641</v>
      </c>
      <c r="C333" s="12">
        <v>14.623336091403928</v>
      </c>
      <c r="D333" s="12">
        <v>13.704259074235939</v>
      </c>
      <c r="E333" s="13">
        <v>-0.9190770171679894</v>
      </c>
      <c r="F333" s="63">
        <v>-6.2850023511957218E-2</v>
      </c>
      <c r="G333" s="15">
        <v>50950</v>
      </c>
      <c r="H333" s="16">
        <v>287.01346597456194</v>
      </c>
      <c r="I333" s="66">
        <v>268.97466288981235</v>
      </c>
      <c r="J333" s="17">
        <v>-18.038803084749588</v>
      </c>
      <c r="K333" s="63">
        <v>-6.2850023511957342E-2</v>
      </c>
      <c r="M333" s="76"/>
      <c r="N333" s="76"/>
      <c r="O333" s="76"/>
      <c r="P333" s="76"/>
      <c r="Q333" s="76"/>
      <c r="R333" s="76"/>
      <c r="S333" s="67"/>
    </row>
    <row r="334" spans="1:19" x14ac:dyDescent="0.2">
      <c r="A334" s="10" t="s">
        <v>642</v>
      </c>
      <c r="B334" s="10" t="s">
        <v>643</v>
      </c>
      <c r="C334" s="12">
        <v>12.04376726536233</v>
      </c>
      <c r="D334" s="12">
        <v>11.27296616037914</v>
      </c>
      <c r="E334" s="13">
        <v>-0.77080110498319065</v>
      </c>
      <c r="F334" s="63">
        <v>-6.4000000000000126E-2</v>
      </c>
      <c r="G334" s="15">
        <v>49557</v>
      </c>
      <c r="H334" s="16">
        <v>243.02857851287064</v>
      </c>
      <c r="I334" s="66">
        <v>227.47474948804691</v>
      </c>
      <c r="J334" s="17">
        <v>-15.553829024823727</v>
      </c>
      <c r="K334" s="63">
        <v>-6.4000000000000029E-2</v>
      </c>
      <c r="M334" s="76"/>
      <c r="N334" s="76"/>
      <c r="O334" s="76"/>
      <c r="P334" s="76"/>
      <c r="Q334" s="76"/>
      <c r="R334" s="76"/>
      <c r="S334" s="67"/>
    </row>
    <row r="335" spans="1:19" x14ac:dyDescent="0.2">
      <c r="A335" s="10" t="s">
        <v>644</v>
      </c>
      <c r="B335" s="10" t="s">
        <v>645</v>
      </c>
      <c r="C335" s="12">
        <v>13.49600059151215</v>
      </c>
      <c r="D335" s="12">
        <v>13.012551422615369</v>
      </c>
      <c r="E335" s="13">
        <v>-0.48344916889678125</v>
      </c>
      <c r="F335" s="63">
        <v>-3.5821661804077733E-2</v>
      </c>
      <c r="G335" s="15">
        <v>51708</v>
      </c>
      <c r="H335" s="16">
        <v>261.00411138532047</v>
      </c>
      <c r="I335" s="66">
        <v>251.65451037780167</v>
      </c>
      <c r="J335" s="17">
        <v>-9.3496010075187996</v>
      </c>
      <c r="K335" s="63">
        <v>-3.5821661804077788E-2</v>
      </c>
      <c r="M335" s="76"/>
      <c r="N335" s="76"/>
      <c r="O335" s="76"/>
      <c r="P335" s="76"/>
      <c r="Q335" s="76"/>
      <c r="R335" s="76"/>
      <c r="S335" s="67"/>
    </row>
    <row r="336" spans="1:19" x14ac:dyDescent="0.2">
      <c r="A336" s="10" t="s">
        <v>646</v>
      </c>
      <c r="B336" s="10" t="s">
        <v>647</v>
      </c>
      <c r="C336" s="12">
        <v>13.891424091176324</v>
      </c>
      <c r="D336" s="12">
        <v>13.116906561562883</v>
      </c>
      <c r="E336" s="13">
        <v>-0.77451752961344056</v>
      </c>
      <c r="F336" s="63">
        <v>-5.5755084902015577E-2</v>
      </c>
      <c r="G336" s="15">
        <v>48111</v>
      </c>
      <c r="H336" s="16">
        <v>288.73696433614612</v>
      </c>
      <c r="I336" s="66">
        <v>272.638410375234</v>
      </c>
      <c r="J336" s="17">
        <v>-16.098553960912113</v>
      </c>
      <c r="K336" s="63">
        <v>-5.5755084902015722E-2</v>
      </c>
      <c r="M336" s="76"/>
      <c r="N336" s="76"/>
      <c r="O336" s="76"/>
      <c r="P336" s="76"/>
      <c r="Q336" s="76"/>
      <c r="R336" s="76"/>
      <c r="S336" s="67"/>
    </row>
    <row r="337" spans="1:19" x14ac:dyDescent="0.2">
      <c r="A337" s="10" t="s">
        <v>648</v>
      </c>
      <c r="B337" s="10" t="s">
        <v>649</v>
      </c>
      <c r="C337" s="12">
        <v>14.887597238363272</v>
      </c>
      <c r="D337" s="12">
        <v>14.120075103942836</v>
      </c>
      <c r="E337" s="13">
        <v>-0.76752213442043526</v>
      </c>
      <c r="F337" s="63">
        <v>-5.1554466589318879E-2</v>
      </c>
      <c r="G337" s="15">
        <v>52148</v>
      </c>
      <c r="H337" s="16">
        <v>285.48740581351677</v>
      </c>
      <c r="I337" s="66">
        <v>270.76925488883251</v>
      </c>
      <c r="J337" s="17">
        <v>-14.718150924684267</v>
      </c>
      <c r="K337" s="63">
        <v>-5.1554466589318865E-2</v>
      </c>
      <c r="M337" s="76"/>
      <c r="N337" s="76"/>
      <c r="O337" s="76"/>
      <c r="P337" s="76"/>
      <c r="Q337" s="76"/>
      <c r="R337" s="76"/>
      <c r="S337" s="67"/>
    </row>
    <row r="338" spans="1:19" x14ac:dyDescent="0.2">
      <c r="A338" s="10" t="s">
        <v>650</v>
      </c>
      <c r="B338" s="10" t="s">
        <v>651</v>
      </c>
      <c r="C338" s="12">
        <v>11.752360109720323</v>
      </c>
      <c r="D338" s="12">
        <v>11.436405968146524</v>
      </c>
      <c r="E338" s="13">
        <v>-0.31595414157379942</v>
      </c>
      <c r="F338" s="63">
        <v>-2.6884314182346675E-2</v>
      </c>
      <c r="G338" s="15">
        <v>48212</v>
      </c>
      <c r="H338" s="16">
        <v>243.76421035676435</v>
      </c>
      <c r="I338" s="66">
        <v>237.21077673912143</v>
      </c>
      <c r="J338" s="17">
        <v>-6.5534336176429235</v>
      </c>
      <c r="K338" s="63">
        <v>-2.6884314182346779E-2</v>
      </c>
      <c r="M338" s="76"/>
      <c r="N338" s="76"/>
      <c r="O338" s="76"/>
      <c r="P338" s="76"/>
      <c r="Q338" s="76"/>
      <c r="R338" s="76"/>
      <c r="S338" s="67"/>
    </row>
    <row r="339" spans="1:19" x14ac:dyDescent="0.2">
      <c r="A339" s="10" t="s">
        <v>652</v>
      </c>
      <c r="B339" s="10" t="s">
        <v>653</v>
      </c>
      <c r="C339" s="12">
        <v>15.674687160070224</v>
      </c>
      <c r="D339" s="12">
        <v>15.175632919812147</v>
      </c>
      <c r="E339" s="13">
        <v>-0.49905424025807754</v>
      </c>
      <c r="F339" s="63">
        <v>-3.1838226508875453E-2</v>
      </c>
      <c r="G339" s="15">
        <v>60278</v>
      </c>
      <c r="H339" s="16">
        <v>260.03993430555471</v>
      </c>
      <c r="I339" s="66">
        <v>251.7607239757813</v>
      </c>
      <c r="J339" s="17">
        <v>-8.2792103297734059</v>
      </c>
      <c r="K339" s="63">
        <v>-3.1838226508875696E-2</v>
      </c>
      <c r="M339" s="76"/>
      <c r="N339" s="76"/>
      <c r="O339" s="76"/>
      <c r="P339" s="76"/>
      <c r="Q339" s="76"/>
      <c r="R339" s="76"/>
      <c r="S339" s="67"/>
    </row>
    <row r="340" spans="1:19" x14ac:dyDescent="0.2">
      <c r="A340" s="10" t="s">
        <v>654</v>
      </c>
      <c r="B340" s="10" t="s">
        <v>655</v>
      </c>
      <c r="C340" s="12">
        <v>26.488370467489563</v>
      </c>
      <c r="D340" s="12">
        <v>25.106809580836078</v>
      </c>
      <c r="E340" s="13">
        <v>-1.3815608866534852</v>
      </c>
      <c r="F340" s="63">
        <v>-5.2157262310610637E-2</v>
      </c>
      <c r="G340" s="15">
        <v>59386</v>
      </c>
      <c r="H340" s="16">
        <v>446.03728938621157</v>
      </c>
      <c r="I340" s="66">
        <v>422.77320548338122</v>
      </c>
      <c r="J340" s="17">
        <v>-23.26408390283035</v>
      </c>
      <c r="K340" s="63">
        <v>-5.2157262310610568E-2</v>
      </c>
      <c r="M340" s="76"/>
      <c r="N340" s="76"/>
      <c r="O340" s="76"/>
      <c r="P340" s="76"/>
      <c r="Q340" s="76"/>
      <c r="R340" s="76"/>
      <c r="S340" s="67"/>
    </row>
    <row r="341" spans="1:19" x14ac:dyDescent="0.2">
      <c r="A341" s="10" t="s">
        <v>656</v>
      </c>
      <c r="B341" s="10" t="s">
        <v>657</v>
      </c>
      <c r="C341" s="12">
        <v>13.38788109988635</v>
      </c>
      <c r="D341" s="12">
        <v>13.586325656534123</v>
      </c>
      <c r="E341" s="13">
        <v>0.1984445566477735</v>
      </c>
      <c r="F341" s="63">
        <v>1.4822700856632055E-2</v>
      </c>
      <c r="G341" s="15">
        <v>58229</v>
      </c>
      <c r="H341" s="16">
        <v>229.91775747284601</v>
      </c>
      <c r="I341" s="66">
        <v>233.32575961349369</v>
      </c>
      <c r="J341" s="17">
        <v>3.4080021406476817</v>
      </c>
      <c r="K341" s="63">
        <v>1.4822700856632082E-2</v>
      </c>
      <c r="M341" s="76"/>
      <c r="N341" s="76"/>
      <c r="O341" s="76"/>
      <c r="P341" s="76"/>
      <c r="Q341" s="76"/>
      <c r="R341" s="76"/>
      <c r="S341" s="67"/>
    </row>
    <row r="342" spans="1:19" x14ac:dyDescent="0.2">
      <c r="A342" s="10" t="s">
        <v>658</v>
      </c>
      <c r="B342" s="10" t="s">
        <v>659</v>
      </c>
      <c r="C342" s="12">
        <v>12.48851037042574</v>
      </c>
      <c r="D342" s="12">
        <v>12.51171222218264</v>
      </c>
      <c r="E342" s="13">
        <v>2.3201851756899927E-2</v>
      </c>
      <c r="F342" s="63">
        <v>1.8578558265719696E-3</v>
      </c>
      <c r="G342" s="15">
        <v>52543</v>
      </c>
      <c r="H342" s="16">
        <v>237.68171536504843</v>
      </c>
      <c r="I342" s="66">
        <v>238.123293724809</v>
      </c>
      <c r="J342" s="17">
        <v>0.44157835976056958</v>
      </c>
      <c r="K342" s="63">
        <v>1.857855826571944E-3</v>
      </c>
      <c r="M342" s="76"/>
      <c r="N342" s="76"/>
      <c r="O342" s="76"/>
      <c r="P342" s="76"/>
      <c r="Q342" s="76"/>
      <c r="R342" s="76"/>
      <c r="S342" s="67"/>
    </row>
    <row r="343" spans="1:19" x14ac:dyDescent="0.2">
      <c r="A343" s="10" t="s">
        <v>660</v>
      </c>
      <c r="B343" s="10" t="s">
        <v>661</v>
      </c>
      <c r="C343" s="12">
        <v>9.3171016627738599</v>
      </c>
      <c r="D343" s="12">
        <v>8.9606540742513285</v>
      </c>
      <c r="E343" s="13">
        <v>-0.35644758852253133</v>
      </c>
      <c r="F343" s="63">
        <v>-3.8257346696849374E-2</v>
      </c>
      <c r="G343" s="15">
        <v>46489</v>
      </c>
      <c r="H343" s="16">
        <v>200.41518773847275</v>
      </c>
      <c r="I343" s="66">
        <v>192.74783441784783</v>
      </c>
      <c r="J343" s="17">
        <v>-7.667353320624926</v>
      </c>
      <c r="K343" s="63">
        <v>-3.8257346696849465E-2</v>
      </c>
      <c r="M343" s="76"/>
      <c r="N343" s="76"/>
      <c r="O343" s="76"/>
      <c r="P343" s="76"/>
      <c r="Q343" s="76"/>
      <c r="R343" s="76"/>
      <c r="S343" s="67"/>
    </row>
    <row r="344" spans="1:19" x14ac:dyDescent="0.2">
      <c r="A344" s="10" t="s">
        <v>662</v>
      </c>
      <c r="B344" s="10" t="s">
        <v>663</v>
      </c>
      <c r="C344" s="12">
        <v>13.698324594985975</v>
      </c>
      <c r="D344" s="12">
        <v>13.313214336830207</v>
      </c>
      <c r="E344" s="13">
        <v>-0.38511025815576794</v>
      </c>
      <c r="F344" s="63">
        <v>-2.8113675908711538E-2</v>
      </c>
      <c r="G344" s="15">
        <v>49896</v>
      </c>
      <c r="H344" s="16">
        <v>274.53752996204054</v>
      </c>
      <c r="I344" s="66">
        <v>266.81927081990955</v>
      </c>
      <c r="J344" s="17">
        <v>-7.7182591421309894</v>
      </c>
      <c r="K344" s="63">
        <v>-2.8113675908711531E-2</v>
      </c>
      <c r="M344" s="76"/>
      <c r="N344" s="76"/>
      <c r="O344" s="76"/>
      <c r="P344" s="76"/>
      <c r="Q344" s="76"/>
      <c r="R344" s="76"/>
      <c r="S344" s="67"/>
    </row>
    <row r="345" spans="1:19" x14ac:dyDescent="0.2">
      <c r="A345" s="10" t="s">
        <v>664</v>
      </c>
      <c r="B345" s="10" t="s">
        <v>665</v>
      </c>
      <c r="C345" s="12">
        <v>15.350706456333468</v>
      </c>
      <c r="D345" s="12">
        <v>14.922841232945277</v>
      </c>
      <c r="E345" s="13">
        <v>-0.42786522338819033</v>
      </c>
      <c r="F345" s="63">
        <v>-2.7872673131057082E-2</v>
      </c>
      <c r="G345" s="15">
        <v>52939</v>
      </c>
      <c r="H345" s="16">
        <v>289.96970959658222</v>
      </c>
      <c r="I345" s="66">
        <v>281.88747866308915</v>
      </c>
      <c r="J345" s="17">
        <v>-8.0822309334930651</v>
      </c>
      <c r="K345" s="63">
        <v>-2.7872673131057023E-2</v>
      </c>
      <c r="M345" s="76"/>
      <c r="N345" s="76"/>
      <c r="O345" s="76"/>
      <c r="P345" s="76"/>
      <c r="Q345" s="76"/>
      <c r="R345" s="76"/>
      <c r="S345" s="67"/>
    </row>
    <row r="346" spans="1:19" x14ac:dyDescent="0.2">
      <c r="A346" s="10" t="s">
        <v>666</v>
      </c>
      <c r="B346" s="10" t="s">
        <v>667</v>
      </c>
      <c r="C346" s="12">
        <v>19.787053526611352</v>
      </c>
      <c r="D346" s="12">
        <v>19.108657780522883</v>
      </c>
      <c r="E346" s="13">
        <v>-0.67839574608846931</v>
      </c>
      <c r="F346" s="63">
        <v>-3.4284828975476495E-2</v>
      </c>
      <c r="G346" s="15">
        <v>74884</v>
      </c>
      <c r="H346" s="16">
        <v>264.23606546941073</v>
      </c>
      <c r="I346" s="66">
        <v>255.17677715563917</v>
      </c>
      <c r="J346" s="17">
        <v>-9.0592883137715603</v>
      </c>
      <c r="K346" s="63">
        <v>-3.4284828975476508E-2</v>
      </c>
      <c r="M346" s="76"/>
      <c r="N346" s="76"/>
      <c r="O346" s="76"/>
      <c r="P346" s="76"/>
      <c r="Q346" s="76"/>
      <c r="R346" s="76"/>
      <c r="S346" s="67"/>
    </row>
    <row r="347" spans="1:19" x14ac:dyDescent="0.2">
      <c r="A347" s="10" t="s">
        <v>668</v>
      </c>
      <c r="B347" s="10" t="s">
        <v>669</v>
      </c>
      <c r="C347" s="12">
        <v>13.425922319400474</v>
      </c>
      <c r="D347" s="12">
        <v>13.525057666030211</v>
      </c>
      <c r="E347" s="13">
        <v>9.9135346629736887E-2</v>
      </c>
      <c r="F347" s="63">
        <v>7.3838760772871586E-3</v>
      </c>
      <c r="G347" s="15">
        <v>51153</v>
      </c>
      <c r="H347" s="16">
        <v>262.46598086916651</v>
      </c>
      <c r="I347" s="66">
        <v>264.40399714640807</v>
      </c>
      <c r="J347" s="17">
        <v>1.9380162772415588</v>
      </c>
      <c r="K347" s="63">
        <v>7.3838760772872011E-3</v>
      </c>
      <c r="M347" s="76"/>
      <c r="N347" s="76"/>
      <c r="O347" s="76"/>
      <c r="P347" s="76"/>
      <c r="Q347" s="76"/>
      <c r="R347" s="76"/>
      <c r="S347" s="67"/>
    </row>
    <row r="348" spans="1:19" x14ac:dyDescent="0.2">
      <c r="A348" s="10" t="s">
        <v>670</v>
      </c>
      <c r="B348" s="10" t="s">
        <v>671</v>
      </c>
      <c r="C348" s="12">
        <v>4.8176478570689509</v>
      </c>
      <c r="D348" s="12">
        <v>4.5344387608062728</v>
      </c>
      <c r="E348" s="13">
        <v>-0.2832090962626781</v>
      </c>
      <c r="F348" s="63">
        <v>-5.8785761156686545E-2</v>
      </c>
      <c r="G348" s="15">
        <v>17739</v>
      </c>
      <c r="H348" s="16">
        <v>271.58508693099674</v>
      </c>
      <c r="I348" s="66">
        <v>255.61975087695319</v>
      </c>
      <c r="J348" s="17">
        <v>-15.965336054043547</v>
      </c>
      <c r="K348" s="63">
        <v>-5.8785761156686621E-2</v>
      </c>
      <c r="M348" s="76"/>
      <c r="N348" s="76"/>
      <c r="O348" s="76"/>
      <c r="P348" s="76"/>
      <c r="Q348" s="76"/>
      <c r="R348" s="76"/>
      <c r="S348" s="67"/>
    </row>
    <row r="349" spans="1:19" x14ac:dyDescent="0.2">
      <c r="A349" s="10" t="s">
        <v>672</v>
      </c>
      <c r="B349" s="10" t="s">
        <v>673</v>
      </c>
      <c r="C349" s="12">
        <v>12.785930059146613</v>
      </c>
      <c r="D349" s="12">
        <v>12.012224751977897</v>
      </c>
      <c r="E349" s="13">
        <v>-0.77370530716871677</v>
      </c>
      <c r="F349" s="63">
        <v>-6.0512243035087988E-2</v>
      </c>
      <c r="G349" s="15">
        <v>42089</v>
      </c>
      <c r="H349" s="16">
        <v>303.78317515613611</v>
      </c>
      <c r="I349" s="66">
        <v>285.40057383111736</v>
      </c>
      <c r="J349" s="17">
        <v>-18.382601325018754</v>
      </c>
      <c r="K349" s="63">
        <v>-6.0512243035087801E-2</v>
      </c>
      <c r="M349" s="76"/>
      <c r="N349" s="76"/>
      <c r="O349" s="76"/>
      <c r="P349" s="76"/>
      <c r="Q349" s="76"/>
      <c r="R349" s="76"/>
      <c r="S349" s="67"/>
    </row>
    <row r="350" spans="1:19" x14ac:dyDescent="0.2">
      <c r="A350" s="10" t="s">
        <v>674</v>
      </c>
      <c r="B350" s="10" t="s">
        <v>675</v>
      </c>
      <c r="C350" s="12">
        <v>14.541825137707519</v>
      </c>
      <c r="D350" s="12">
        <v>13.858190235680574</v>
      </c>
      <c r="E350" s="13">
        <v>-0.68363490202694521</v>
      </c>
      <c r="F350" s="63">
        <v>-4.7011629940058433E-2</v>
      </c>
      <c r="G350" s="15">
        <v>49548</v>
      </c>
      <c r="H350" s="16">
        <v>293.48964918276261</v>
      </c>
      <c r="I350" s="66">
        <v>279.69222240414496</v>
      </c>
      <c r="J350" s="17">
        <v>-13.797426778617648</v>
      </c>
      <c r="K350" s="63">
        <v>-4.7011629940058572E-2</v>
      </c>
      <c r="M350" s="76"/>
      <c r="N350" s="76"/>
      <c r="O350" s="76"/>
      <c r="P350" s="76"/>
      <c r="Q350" s="76"/>
      <c r="R350" s="76"/>
      <c r="S350" s="67"/>
    </row>
    <row r="351" spans="1:19" x14ac:dyDescent="0.2">
      <c r="A351" s="10" t="s">
        <v>676</v>
      </c>
      <c r="B351" s="10" t="s">
        <v>677</v>
      </c>
      <c r="C351" s="12">
        <v>10.961168572503754</v>
      </c>
      <c r="D351" s="12">
        <v>10.638158463888566</v>
      </c>
      <c r="E351" s="13">
        <v>-0.32301010861518797</v>
      </c>
      <c r="F351" s="63">
        <v>-2.9468583251740458E-2</v>
      </c>
      <c r="G351" s="15">
        <v>43727</v>
      </c>
      <c r="H351" s="16">
        <v>250.6727782034842</v>
      </c>
      <c r="I351" s="66">
        <v>243.28580657004974</v>
      </c>
      <c r="J351" s="17">
        <v>-7.386971633434456</v>
      </c>
      <c r="K351" s="63">
        <v>-2.9468583251740503E-2</v>
      </c>
      <c r="M351" s="76"/>
      <c r="N351" s="76"/>
      <c r="O351" s="76"/>
      <c r="P351" s="76"/>
      <c r="Q351" s="76"/>
      <c r="R351" s="76"/>
      <c r="S351" s="67"/>
    </row>
    <row r="352" spans="1:19" x14ac:dyDescent="0.2">
      <c r="A352" s="10" t="s">
        <v>678</v>
      </c>
      <c r="B352" s="10" t="s">
        <v>679</v>
      </c>
      <c r="C352" s="12">
        <v>15.465165781467205</v>
      </c>
      <c r="D352" s="12">
        <v>14.823295386690631</v>
      </c>
      <c r="E352" s="13">
        <v>-0.64187039477657315</v>
      </c>
      <c r="F352" s="63">
        <v>-4.1504268615455989E-2</v>
      </c>
      <c r="G352" s="15">
        <v>55143</v>
      </c>
      <c r="H352" s="16">
        <v>280.45564770627652</v>
      </c>
      <c r="I352" s="66">
        <v>268.81554116915351</v>
      </c>
      <c r="J352" s="17">
        <v>-11.640106537123017</v>
      </c>
      <c r="K352" s="63">
        <v>-4.1504268615456072E-2</v>
      </c>
      <c r="M352" s="76"/>
      <c r="N352" s="76"/>
      <c r="O352" s="76"/>
      <c r="P352" s="76"/>
      <c r="Q352" s="76"/>
      <c r="R352" s="76"/>
      <c r="S352" s="67"/>
    </row>
    <row r="353" spans="1:19" x14ac:dyDescent="0.2">
      <c r="A353" s="10" t="s">
        <v>680</v>
      </c>
      <c r="B353" s="10" t="s">
        <v>681</v>
      </c>
      <c r="C353" s="12">
        <v>9.5881723275821411</v>
      </c>
      <c r="D353" s="12">
        <v>9.1108534072727831</v>
      </c>
      <c r="E353" s="13">
        <v>-0.47731892030935796</v>
      </c>
      <c r="F353" s="63">
        <v>-4.9782054806864734E-2</v>
      </c>
      <c r="G353" s="15">
        <v>46179</v>
      </c>
      <c r="H353" s="16">
        <v>207.63057510084977</v>
      </c>
      <c r="I353" s="66">
        <v>197.29429843159841</v>
      </c>
      <c r="J353" s="17">
        <v>-10.336276669251362</v>
      </c>
      <c r="K353" s="63">
        <v>-4.9782054806864803E-2</v>
      </c>
      <c r="M353" s="76"/>
      <c r="N353" s="76"/>
      <c r="O353" s="76"/>
      <c r="P353" s="76"/>
      <c r="Q353" s="76"/>
      <c r="R353" s="76"/>
      <c r="S353" s="67"/>
    </row>
    <row r="354" spans="1:19" x14ac:dyDescent="0.2">
      <c r="A354" s="10" t="s">
        <v>682</v>
      </c>
      <c r="B354" s="10" t="s">
        <v>683</v>
      </c>
      <c r="C354" s="12">
        <v>13.791431422917773</v>
      </c>
      <c r="D354" s="12">
        <v>13.252056690882426</v>
      </c>
      <c r="E354" s="13">
        <v>-0.53937473203534658</v>
      </c>
      <c r="F354" s="63">
        <v>-3.9109408987021178E-2</v>
      </c>
      <c r="G354" s="15">
        <v>57131</v>
      </c>
      <c r="H354" s="16">
        <v>241.40014043020031</v>
      </c>
      <c r="I354" s="66">
        <v>231.95912360859126</v>
      </c>
      <c r="J354" s="17">
        <v>-9.441016821609054</v>
      </c>
      <c r="K354" s="63">
        <v>-3.9109408987021192E-2</v>
      </c>
      <c r="M354" s="76"/>
      <c r="N354" s="76"/>
      <c r="O354" s="76"/>
      <c r="P354" s="76"/>
      <c r="Q354" s="76"/>
      <c r="R354" s="76"/>
      <c r="S354" s="67"/>
    </row>
    <row r="355" spans="1:19" x14ac:dyDescent="0.2">
      <c r="A355" s="10" t="s">
        <v>684</v>
      </c>
      <c r="B355" s="10" t="s">
        <v>685</v>
      </c>
      <c r="C355" s="12">
        <v>11.005212469863887</v>
      </c>
      <c r="D355" s="12">
        <v>10.462864686936058</v>
      </c>
      <c r="E355" s="13">
        <v>-0.5423477829278287</v>
      </c>
      <c r="F355" s="63">
        <v>-4.9280991567674522E-2</v>
      </c>
      <c r="G355" s="15">
        <v>43372</v>
      </c>
      <c r="H355" s="16">
        <v>253.7400274339179</v>
      </c>
      <c r="I355" s="66">
        <v>241.23546728156549</v>
      </c>
      <c r="J355" s="17">
        <v>-12.504560152352411</v>
      </c>
      <c r="K355" s="63">
        <v>-4.9280991567674529E-2</v>
      </c>
      <c r="M355" s="76"/>
      <c r="N355" s="76"/>
      <c r="O355" s="76"/>
      <c r="P355" s="76"/>
      <c r="Q355" s="76"/>
      <c r="R355" s="76"/>
      <c r="S355" s="67"/>
    </row>
    <row r="356" spans="1:19" x14ac:dyDescent="0.2">
      <c r="A356" s="10" t="s">
        <v>686</v>
      </c>
      <c r="B356" s="10" t="s">
        <v>687</v>
      </c>
      <c r="C356" s="12">
        <v>8.6645228294313004</v>
      </c>
      <c r="D356" s="12">
        <v>8.1099933683476966</v>
      </c>
      <c r="E356" s="13">
        <v>-0.55452946108360379</v>
      </c>
      <c r="F356" s="63">
        <v>-6.4000000000000071E-2</v>
      </c>
      <c r="G356" s="15">
        <v>32051</v>
      </c>
      <c r="H356" s="16">
        <v>270.33549123057941</v>
      </c>
      <c r="I356" s="66">
        <v>253.03401979182229</v>
      </c>
      <c r="J356" s="17">
        <v>-17.301471438757119</v>
      </c>
      <c r="K356" s="63">
        <v>-6.400000000000014E-2</v>
      </c>
      <c r="M356" s="76"/>
      <c r="N356" s="76"/>
      <c r="O356" s="76"/>
      <c r="P356" s="76"/>
      <c r="Q356" s="76"/>
      <c r="R356" s="76"/>
      <c r="S356" s="67"/>
    </row>
    <row r="357" spans="1:19" x14ac:dyDescent="0.2">
      <c r="A357" s="10" t="s">
        <v>688</v>
      </c>
      <c r="B357" s="10" t="s">
        <v>689</v>
      </c>
      <c r="C357" s="12">
        <v>10.134846881015708</v>
      </c>
      <c r="D357" s="12">
        <v>9.8794260765271726</v>
      </c>
      <c r="E357" s="13">
        <v>-0.25542080448853532</v>
      </c>
      <c r="F357" s="63">
        <v>-2.5202236154843339E-2</v>
      </c>
      <c r="G357" s="15">
        <v>39667</v>
      </c>
      <c r="H357" s="16">
        <v>255.4981944945599</v>
      </c>
      <c r="I357" s="66">
        <v>249.05906865977192</v>
      </c>
      <c r="J357" s="17">
        <v>-6.4391258347879727</v>
      </c>
      <c r="K357" s="63">
        <v>-2.5202236154843259E-2</v>
      </c>
      <c r="M357" s="76"/>
      <c r="N357" s="76"/>
      <c r="O357" s="76"/>
      <c r="P357" s="76"/>
      <c r="Q357" s="76"/>
      <c r="R357" s="76"/>
      <c r="S357" s="67"/>
    </row>
    <row r="358" spans="1:19" x14ac:dyDescent="0.2">
      <c r="A358" s="10" t="s">
        <v>690</v>
      </c>
      <c r="B358" s="10" t="s">
        <v>691</v>
      </c>
      <c r="C358" s="12">
        <v>8.5067975901679986</v>
      </c>
      <c r="D358" s="12">
        <v>8.1441204325358498</v>
      </c>
      <c r="E358" s="13">
        <v>-0.36267715763214881</v>
      </c>
      <c r="F358" s="63">
        <v>-4.263380594024295E-2</v>
      </c>
      <c r="G358" s="15">
        <v>29180</v>
      </c>
      <c r="H358" s="16">
        <v>291.52836155476348</v>
      </c>
      <c r="I358" s="66">
        <v>279.09939796216071</v>
      </c>
      <c r="J358" s="17">
        <v>-12.42896359260277</v>
      </c>
      <c r="K358" s="63">
        <v>-4.263380594024295E-2</v>
      </c>
      <c r="M358" s="76"/>
      <c r="N358" s="76"/>
      <c r="O358" s="76"/>
      <c r="P358" s="76"/>
      <c r="Q358" s="76"/>
      <c r="R358" s="76"/>
      <c r="S358" s="67"/>
    </row>
    <row r="359" spans="1:19" x14ac:dyDescent="0.2">
      <c r="A359" s="10" t="s">
        <v>692</v>
      </c>
      <c r="B359" s="10" t="s">
        <v>693</v>
      </c>
      <c r="C359" s="12">
        <v>22.315944438580736</v>
      </c>
      <c r="D359" s="12">
        <v>21.341692791751626</v>
      </c>
      <c r="E359" s="13">
        <v>-0.97425164682911003</v>
      </c>
      <c r="F359" s="63">
        <v>-4.3657199878342733E-2</v>
      </c>
      <c r="G359" s="15">
        <v>59583</v>
      </c>
      <c r="H359" s="16">
        <v>374.53542853801815</v>
      </c>
      <c r="I359" s="66">
        <v>358.18426047281315</v>
      </c>
      <c r="J359" s="17">
        <v>-16.351168065205002</v>
      </c>
      <c r="K359" s="63">
        <v>-4.3657199878342712E-2</v>
      </c>
      <c r="M359" s="76"/>
      <c r="N359" s="76"/>
      <c r="O359" s="76"/>
      <c r="P359" s="76"/>
      <c r="Q359" s="76"/>
      <c r="R359" s="76"/>
      <c r="S359" s="67"/>
    </row>
    <row r="360" spans="1:19" x14ac:dyDescent="0.2">
      <c r="A360" s="10" t="s">
        <v>694</v>
      </c>
      <c r="B360" s="10" t="s">
        <v>695</v>
      </c>
      <c r="C360" s="12">
        <v>11.687578299350838</v>
      </c>
      <c r="D360" s="12">
        <v>11.572145034547992</v>
      </c>
      <c r="E360" s="13">
        <v>-0.11543326480284577</v>
      </c>
      <c r="F360" s="63">
        <v>-9.8765768105491345E-3</v>
      </c>
      <c r="G360" s="15">
        <v>42800</v>
      </c>
      <c r="H360" s="16">
        <v>273.07425933062706</v>
      </c>
      <c r="I360" s="66">
        <v>270.3772204333643</v>
      </c>
      <c r="J360" s="17">
        <v>-2.6970388972627575</v>
      </c>
      <c r="K360" s="63">
        <v>-9.8765768105491553E-3</v>
      </c>
      <c r="M360" s="76"/>
      <c r="N360" s="76"/>
      <c r="O360" s="76"/>
      <c r="P360" s="76"/>
      <c r="Q360" s="76"/>
      <c r="R360" s="76"/>
      <c r="S360" s="67"/>
    </row>
    <row r="361" spans="1:19" x14ac:dyDescent="0.2">
      <c r="A361" s="10" t="s">
        <v>696</v>
      </c>
      <c r="B361" s="10" t="s">
        <v>697</v>
      </c>
      <c r="C361" s="12">
        <v>12.359614540365238</v>
      </c>
      <c r="D361" s="12">
        <v>11.912048684146898</v>
      </c>
      <c r="E361" s="13">
        <v>-0.44756585621833977</v>
      </c>
      <c r="F361" s="63">
        <v>-3.6211959099261185E-2</v>
      </c>
      <c r="G361" s="15">
        <v>47441</v>
      </c>
      <c r="H361" s="16">
        <v>260.5260121069378</v>
      </c>
      <c r="I361" s="66">
        <v>251.09185481222778</v>
      </c>
      <c r="J361" s="17">
        <v>-9.434157294710019</v>
      </c>
      <c r="K361" s="63">
        <v>-3.6211959099261046E-2</v>
      </c>
      <c r="M361" s="76"/>
      <c r="N361" s="76"/>
      <c r="O361" s="76"/>
      <c r="P361" s="76"/>
      <c r="Q361" s="76"/>
      <c r="R361" s="76"/>
      <c r="S361" s="67"/>
    </row>
    <row r="362" spans="1:19" x14ac:dyDescent="0.2">
      <c r="A362" s="10" t="s">
        <v>698</v>
      </c>
      <c r="B362" s="10" t="s">
        <v>699</v>
      </c>
      <c r="C362" s="12">
        <v>14.189304906015909</v>
      </c>
      <c r="D362" s="12">
        <v>13.615609389208377</v>
      </c>
      <c r="E362" s="13">
        <v>-0.57369551680753261</v>
      </c>
      <c r="F362" s="63">
        <v>-4.0431544787250299E-2</v>
      </c>
      <c r="G362" s="15">
        <v>58904</v>
      </c>
      <c r="H362" s="16">
        <v>240.88864773217287</v>
      </c>
      <c r="I362" s="66">
        <v>231.14914758264933</v>
      </c>
      <c r="J362" s="17">
        <v>-9.7395001495235363</v>
      </c>
      <c r="K362" s="63">
        <v>-4.0431544787250417E-2</v>
      </c>
      <c r="M362" s="76"/>
      <c r="N362" s="76"/>
      <c r="O362" s="76"/>
      <c r="P362" s="76"/>
      <c r="Q362" s="76"/>
      <c r="R362" s="76"/>
      <c r="S362" s="67"/>
    </row>
    <row r="363" spans="1:19" x14ac:dyDescent="0.2">
      <c r="A363" s="10" t="s">
        <v>700</v>
      </c>
      <c r="B363" s="10" t="s">
        <v>701</v>
      </c>
      <c r="C363" s="12">
        <v>14.887501746929949</v>
      </c>
      <c r="D363" s="12">
        <v>13.945371319055964</v>
      </c>
      <c r="E363" s="13">
        <v>-0.94213042787398571</v>
      </c>
      <c r="F363" s="63">
        <v>-6.3283312666496824E-2</v>
      </c>
      <c r="G363" s="15">
        <v>55483</v>
      </c>
      <c r="H363" s="16">
        <v>268.32546450137789</v>
      </c>
      <c r="I363" s="66">
        <v>251.34494023495421</v>
      </c>
      <c r="J363" s="17">
        <v>-16.980524266423686</v>
      </c>
      <c r="K363" s="63">
        <v>-6.3283312666496797E-2</v>
      </c>
      <c r="M363" s="76"/>
      <c r="N363" s="76"/>
      <c r="O363" s="76"/>
      <c r="P363" s="76"/>
      <c r="Q363" s="76"/>
      <c r="R363" s="76"/>
      <c r="S363" s="67"/>
    </row>
    <row r="364" spans="1:19" x14ac:dyDescent="0.2">
      <c r="A364" s="10" t="s">
        <v>702</v>
      </c>
      <c r="B364" s="10" t="s">
        <v>703</v>
      </c>
      <c r="C364" s="12">
        <v>19.65342082597321</v>
      </c>
      <c r="D364" s="12">
        <v>19.500783147970907</v>
      </c>
      <c r="E364" s="13">
        <v>-0.15263767800230355</v>
      </c>
      <c r="F364" s="63">
        <v>-7.7664687157455777E-3</v>
      </c>
      <c r="G364" s="15">
        <v>56412</v>
      </c>
      <c r="H364" s="16">
        <v>348.39078256351854</v>
      </c>
      <c r="I364" s="66">
        <v>345.68501644988487</v>
      </c>
      <c r="J364" s="17">
        <v>-2.7057661136336719</v>
      </c>
      <c r="K364" s="63">
        <v>-7.7664687157455352E-3</v>
      </c>
      <c r="M364" s="76"/>
      <c r="N364" s="76"/>
      <c r="O364" s="76"/>
      <c r="P364" s="76"/>
      <c r="Q364" s="76"/>
      <c r="R364" s="76"/>
      <c r="S364" s="67"/>
    </row>
    <row r="365" spans="1:19" x14ac:dyDescent="0.2">
      <c r="A365" s="10" t="s">
        <v>704</v>
      </c>
      <c r="B365" s="10" t="s">
        <v>705</v>
      </c>
      <c r="C365" s="12">
        <v>10.045421516320999</v>
      </c>
      <c r="D365" s="12">
        <v>10.071108222266423</v>
      </c>
      <c r="E365" s="13">
        <v>2.5686705945423327E-2</v>
      </c>
      <c r="F365" s="63">
        <v>2.5570560581942348E-3</v>
      </c>
      <c r="G365" s="15">
        <v>31476</v>
      </c>
      <c r="H365" s="16">
        <v>319.14542878132545</v>
      </c>
      <c r="I365" s="66">
        <v>319.96150153343569</v>
      </c>
      <c r="J365" s="17">
        <v>0.81607275211024444</v>
      </c>
      <c r="K365" s="63">
        <v>2.5570560581941078E-3</v>
      </c>
      <c r="M365" s="76"/>
      <c r="N365" s="76"/>
      <c r="O365" s="76"/>
      <c r="P365" s="76"/>
      <c r="Q365" s="76"/>
      <c r="R365" s="76"/>
      <c r="S365" s="67"/>
    </row>
    <row r="366" spans="1:19" x14ac:dyDescent="0.2">
      <c r="A366" s="10" t="s">
        <v>706</v>
      </c>
      <c r="B366" s="10" t="s">
        <v>707</v>
      </c>
      <c r="C366" s="12">
        <v>15.679443530271199</v>
      </c>
      <c r="D366" s="12">
        <v>15.088580170352721</v>
      </c>
      <c r="E366" s="13">
        <v>-0.59086335991847783</v>
      </c>
      <c r="F366" s="63">
        <v>-3.7683949610695017E-2</v>
      </c>
      <c r="G366" s="15">
        <v>56771</v>
      </c>
      <c r="H366" s="16">
        <v>276.18755227618323</v>
      </c>
      <c r="I366" s="66">
        <v>265.77971447310631</v>
      </c>
      <c r="J366" s="17">
        <v>-10.407837803076916</v>
      </c>
      <c r="K366" s="63">
        <v>-3.7683949610695128E-2</v>
      </c>
      <c r="M366" s="76"/>
      <c r="N366" s="76"/>
      <c r="O366" s="76"/>
      <c r="P366" s="76"/>
      <c r="Q366" s="76"/>
      <c r="R366" s="76"/>
      <c r="S366" s="67"/>
    </row>
    <row r="367" spans="1:19" x14ac:dyDescent="0.2">
      <c r="A367" s="10" t="s">
        <v>708</v>
      </c>
      <c r="B367" s="10" t="s">
        <v>709</v>
      </c>
      <c r="C367" s="12">
        <v>9.9043702602943515</v>
      </c>
      <c r="D367" s="12">
        <v>9.6666926853489397</v>
      </c>
      <c r="E367" s="13">
        <v>-0.23767757494541186</v>
      </c>
      <c r="F367" s="63">
        <v>-2.3997242499933381E-2</v>
      </c>
      <c r="G367" s="15">
        <v>37309</v>
      </c>
      <c r="H367" s="16">
        <v>265.46866065277419</v>
      </c>
      <c r="I367" s="66">
        <v>259.09814482695703</v>
      </c>
      <c r="J367" s="17">
        <v>-6.370515825817165</v>
      </c>
      <c r="K367" s="63">
        <v>-2.3997242499933454E-2</v>
      </c>
      <c r="M367" s="76"/>
      <c r="N367" s="76"/>
      <c r="O367" s="76"/>
      <c r="P367" s="76"/>
      <c r="Q367" s="76"/>
      <c r="R367" s="76"/>
      <c r="S367" s="67"/>
    </row>
    <row r="368" spans="1:19" x14ac:dyDescent="0.2">
      <c r="A368" s="10" t="s">
        <v>710</v>
      </c>
      <c r="B368" s="10" t="s">
        <v>711</v>
      </c>
      <c r="C368" s="12">
        <v>18.878858273970334</v>
      </c>
      <c r="D368" s="12">
        <v>19.22023049605788</v>
      </c>
      <c r="E368" s="13">
        <v>0.34137222208754636</v>
      </c>
      <c r="F368" s="63">
        <v>1.8082249314738556E-2</v>
      </c>
      <c r="G368" s="15">
        <v>58861</v>
      </c>
      <c r="H368" s="16">
        <v>320.73628164608709</v>
      </c>
      <c r="I368" s="66">
        <v>326.53591505509382</v>
      </c>
      <c r="J368" s="17">
        <v>5.7996334090067307</v>
      </c>
      <c r="K368" s="63">
        <v>1.8082249314738494E-2</v>
      </c>
      <c r="M368" s="76"/>
      <c r="N368" s="76"/>
      <c r="O368" s="76"/>
      <c r="P368" s="76"/>
      <c r="Q368" s="76"/>
      <c r="R368" s="76"/>
      <c r="S368" s="67"/>
    </row>
    <row r="369" spans="1:19" x14ac:dyDescent="0.2">
      <c r="A369" s="10" t="s">
        <v>712</v>
      </c>
      <c r="B369" s="10" t="s">
        <v>713</v>
      </c>
      <c r="C369" s="12">
        <v>9.7325908185578012</v>
      </c>
      <c r="D369" s="12">
        <v>9.3321435399066708</v>
      </c>
      <c r="E369" s="13">
        <v>-0.40044727865113039</v>
      </c>
      <c r="F369" s="63">
        <v>-4.1144982473481778E-2</v>
      </c>
      <c r="G369" s="15">
        <v>34712</v>
      </c>
      <c r="H369" s="16">
        <v>280.3811597879062</v>
      </c>
      <c r="I369" s="66">
        <v>268.84488188253829</v>
      </c>
      <c r="J369" s="17">
        <v>-11.536277905367911</v>
      </c>
      <c r="K369" s="63">
        <v>-4.1144982473481834E-2</v>
      </c>
      <c r="M369" s="76"/>
      <c r="N369" s="76"/>
      <c r="O369" s="76"/>
      <c r="P369" s="76"/>
      <c r="Q369" s="76"/>
      <c r="R369" s="76"/>
      <c r="S369" s="67"/>
    </row>
    <row r="370" spans="1:19" x14ac:dyDescent="0.2">
      <c r="A370" s="10" t="s">
        <v>714</v>
      </c>
      <c r="B370" s="10" t="s">
        <v>715</v>
      </c>
      <c r="C370" s="12">
        <v>11.97471777015234</v>
      </c>
      <c r="D370" s="12">
        <v>11.736585827076993</v>
      </c>
      <c r="E370" s="13">
        <v>-0.2381319430753468</v>
      </c>
      <c r="F370" s="63">
        <v>-1.9886225934184779E-2</v>
      </c>
      <c r="G370" s="15">
        <v>41467</v>
      </c>
      <c r="H370" s="16">
        <v>288.77704608851235</v>
      </c>
      <c r="I370" s="66">
        <v>283.03436050538971</v>
      </c>
      <c r="J370" s="17">
        <v>-5.7426855831226362</v>
      </c>
      <c r="K370" s="63">
        <v>-1.988622593418474E-2</v>
      </c>
      <c r="M370" s="76"/>
      <c r="N370" s="76"/>
      <c r="O370" s="76"/>
      <c r="P370" s="76"/>
      <c r="Q370" s="76"/>
      <c r="R370" s="76"/>
      <c r="S370" s="67"/>
    </row>
    <row r="371" spans="1:19" x14ac:dyDescent="0.2">
      <c r="A371" s="10" t="s">
        <v>716</v>
      </c>
      <c r="B371" s="10" t="s">
        <v>717</v>
      </c>
      <c r="C371" s="12">
        <v>11.422377946847192</v>
      </c>
      <c r="D371" s="12">
        <v>11.347020546142595</v>
      </c>
      <c r="E371" s="13">
        <v>-7.5357400704596955E-2</v>
      </c>
      <c r="F371" s="63">
        <v>-6.5973478600747162E-3</v>
      </c>
      <c r="G371" s="15">
        <v>35456</v>
      </c>
      <c r="H371" s="16">
        <v>322.15641772470644</v>
      </c>
      <c r="I371" s="66">
        <v>320.03103977162101</v>
      </c>
      <c r="J371" s="17">
        <v>-2.1253779530854331</v>
      </c>
      <c r="K371" s="63">
        <v>-6.597347860074731E-3</v>
      </c>
      <c r="M371" s="76"/>
      <c r="N371" s="76"/>
      <c r="O371" s="76"/>
      <c r="P371" s="76"/>
      <c r="Q371" s="76"/>
      <c r="R371" s="76"/>
      <c r="S371" s="67"/>
    </row>
    <row r="372" spans="1:19" x14ac:dyDescent="0.2">
      <c r="A372" s="10" t="s">
        <v>718</v>
      </c>
      <c r="B372" s="10" t="s">
        <v>719</v>
      </c>
      <c r="C372" s="12">
        <v>11.560668516738165</v>
      </c>
      <c r="D372" s="12">
        <v>11.517885789040372</v>
      </c>
      <c r="E372" s="13">
        <v>-4.2782727697792566E-2</v>
      </c>
      <c r="F372" s="63">
        <v>-3.7007139886287201E-3</v>
      </c>
      <c r="G372" s="15">
        <v>35660</v>
      </c>
      <c r="H372" s="16">
        <v>324.1914895327584</v>
      </c>
      <c r="I372" s="66">
        <v>322.99174955245019</v>
      </c>
      <c r="J372" s="17">
        <v>-1.1997399803082089</v>
      </c>
      <c r="K372" s="63">
        <v>-3.7007139886285618E-3</v>
      </c>
      <c r="M372" s="76"/>
      <c r="N372" s="76"/>
      <c r="O372" s="76"/>
      <c r="P372" s="76"/>
      <c r="Q372" s="76"/>
      <c r="R372" s="76"/>
      <c r="S372" s="67"/>
    </row>
    <row r="373" spans="1:19" x14ac:dyDescent="0.2">
      <c r="A373" s="10" t="s">
        <v>720</v>
      </c>
      <c r="B373" s="10" t="s">
        <v>721</v>
      </c>
      <c r="C373" s="12">
        <v>14.195329063317672</v>
      </c>
      <c r="D373" s="12">
        <v>13.961905324835982</v>
      </c>
      <c r="E373" s="13">
        <v>-0.23342373848169018</v>
      </c>
      <c r="F373" s="63">
        <v>-1.6443700420082787E-2</v>
      </c>
      <c r="G373" s="15">
        <v>51812</v>
      </c>
      <c r="H373" s="16">
        <v>273.97763188677663</v>
      </c>
      <c r="I373" s="66">
        <v>269.47242578622678</v>
      </c>
      <c r="J373" s="17">
        <v>-4.5052061005498558</v>
      </c>
      <c r="K373" s="63">
        <v>-1.6443700420082714E-2</v>
      </c>
      <c r="M373" s="76"/>
      <c r="N373" s="76"/>
      <c r="O373" s="76"/>
      <c r="P373" s="76"/>
      <c r="Q373" s="76"/>
      <c r="R373" s="76"/>
      <c r="S373" s="67"/>
    </row>
    <row r="374" spans="1:19" x14ac:dyDescent="0.2">
      <c r="A374" s="10" t="s">
        <v>722</v>
      </c>
      <c r="B374" s="10" t="s">
        <v>723</v>
      </c>
      <c r="C374" s="12">
        <v>14.126153103217467</v>
      </c>
      <c r="D374" s="12">
        <v>13.736120497346512</v>
      </c>
      <c r="E374" s="13">
        <v>-0.3900326058709549</v>
      </c>
      <c r="F374" s="63">
        <v>-2.7610673834627949E-2</v>
      </c>
      <c r="G374" s="15">
        <v>41511</v>
      </c>
      <c r="H374" s="16">
        <v>340.29903165949912</v>
      </c>
      <c r="I374" s="66">
        <v>330.90314609010892</v>
      </c>
      <c r="J374" s="17">
        <v>-9.3958855693902024</v>
      </c>
      <c r="K374" s="63">
        <v>-2.7610673834628074E-2</v>
      </c>
      <c r="M374" s="76"/>
      <c r="N374" s="76"/>
      <c r="O374" s="76"/>
      <c r="P374" s="76"/>
      <c r="Q374" s="76"/>
      <c r="R374" s="76"/>
      <c r="S374" s="67"/>
    </row>
    <row r="375" spans="1:19" x14ac:dyDescent="0.2">
      <c r="A375" s="10" t="s">
        <v>724</v>
      </c>
      <c r="B375" s="10" t="s">
        <v>725</v>
      </c>
      <c r="C375" s="12">
        <v>8.5503268982535001</v>
      </c>
      <c r="D375" s="12">
        <v>8.1481622203862685</v>
      </c>
      <c r="E375" s="13">
        <v>-0.40216467786723165</v>
      </c>
      <c r="F375" s="63">
        <v>-4.7035006105951141E-2</v>
      </c>
      <c r="G375" s="15">
        <v>27214</v>
      </c>
      <c r="H375" s="16">
        <v>314.18853892310943</v>
      </c>
      <c r="I375" s="66">
        <v>299.41067907644111</v>
      </c>
      <c r="J375" s="17">
        <v>-14.777859846668321</v>
      </c>
      <c r="K375" s="63">
        <v>-4.7035006105951141E-2</v>
      </c>
      <c r="M375" s="76"/>
      <c r="N375" s="76"/>
      <c r="O375" s="76"/>
      <c r="P375" s="76"/>
      <c r="Q375" s="76"/>
      <c r="R375" s="76"/>
      <c r="S375" s="67"/>
    </row>
    <row r="376" spans="1:19" x14ac:dyDescent="0.2">
      <c r="A376" s="10" t="s">
        <v>726</v>
      </c>
      <c r="B376" s="10" t="s">
        <v>727</v>
      </c>
      <c r="C376" s="12">
        <v>16.38581373836092</v>
      </c>
      <c r="D376" s="12">
        <v>15.468215816162308</v>
      </c>
      <c r="E376" s="13">
        <v>-0.91759792219861147</v>
      </c>
      <c r="F376" s="63">
        <v>-5.5999533306693085E-2</v>
      </c>
      <c r="G376" s="15">
        <v>55014</v>
      </c>
      <c r="H376" s="16">
        <v>297.84807027958192</v>
      </c>
      <c r="I376" s="66">
        <v>281.16871734762623</v>
      </c>
      <c r="J376" s="17">
        <v>-16.679352931955691</v>
      </c>
      <c r="K376" s="63">
        <v>-5.5999533306693022E-2</v>
      </c>
      <c r="M376" s="76"/>
      <c r="N376" s="76"/>
      <c r="O376" s="76"/>
      <c r="P376" s="76"/>
      <c r="Q376" s="76"/>
      <c r="R376" s="76"/>
      <c r="S376" s="67"/>
    </row>
    <row r="377" spans="1:19" x14ac:dyDescent="0.2">
      <c r="A377" s="10" t="s">
        <v>728</v>
      </c>
      <c r="B377" s="10" t="s">
        <v>729</v>
      </c>
      <c r="C377" s="12">
        <v>12.704821851605077</v>
      </c>
      <c r="D377" s="12">
        <v>12.62457886386893</v>
      </c>
      <c r="E377" s="13">
        <v>-8.0242987736147242E-2</v>
      </c>
      <c r="F377" s="63">
        <v>-6.3159474940618441E-3</v>
      </c>
      <c r="G377" s="15">
        <v>44402</v>
      </c>
      <c r="H377" s="16">
        <v>286.1317474799576</v>
      </c>
      <c r="I377" s="66">
        <v>284.32455438649004</v>
      </c>
      <c r="J377" s="17">
        <v>-1.8071930934675606</v>
      </c>
      <c r="K377" s="63">
        <v>-6.3159474940617955E-3</v>
      </c>
      <c r="M377" s="76"/>
      <c r="N377" s="76"/>
      <c r="O377" s="76"/>
      <c r="P377" s="76"/>
      <c r="Q377" s="76"/>
      <c r="R377" s="76"/>
      <c r="S377" s="67"/>
    </row>
    <row r="378" spans="1:19" x14ac:dyDescent="0.2">
      <c r="A378" s="10" t="s">
        <v>730</v>
      </c>
      <c r="B378" s="10" t="s">
        <v>731</v>
      </c>
      <c r="C378" s="12">
        <v>13.126413869069227</v>
      </c>
      <c r="D378" s="12">
        <v>13.084787906598287</v>
      </c>
      <c r="E378" s="13">
        <v>-4.1625962470940081E-2</v>
      </c>
      <c r="F378" s="63">
        <v>-3.1711602945132273E-3</v>
      </c>
      <c r="G378" s="15">
        <v>55209</v>
      </c>
      <c r="H378" s="16">
        <v>237.75858771340228</v>
      </c>
      <c r="I378" s="66">
        <v>237.00461712036602</v>
      </c>
      <c r="J378" s="17">
        <v>-0.75397059303625724</v>
      </c>
      <c r="K378" s="63">
        <v>-3.1711602945131241E-3</v>
      </c>
      <c r="M378" s="76"/>
      <c r="N378" s="76"/>
      <c r="O378" s="76"/>
      <c r="P378" s="76"/>
      <c r="Q378" s="76"/>
      <c r="R378" s="76"/>
      <c r="S378" s="67"/>
    </row>
    <row r="379" spans="1:19" x14ac:dyDescent="0.2">
      <c r="A379" s="10" t="s">
        <v>732</v>
      </c>
      <c r="B379" s="10" t="s">
        <v>733</v>
      </c>
      <c r="C379" s="12">
        <v>15.771156074080007</v>
      </c>
      <c r="D379" s="12">
        <v>15.149134784629277</v>
      </c>
      <c r="E379" s="13">
        <v>-0.62202128945073021</v>
      </c>
      <c r="F379" s="63">
        <v>-3.9440437120080628E-2</v>
      </c>
      <c r="G379" s="15">
        <v>60946</v>
      </c>
      <c r="H379" s="16">
        <v>258.77261959898942</v>
      </c>
      <c r="I379" s="66">
        <v>248.56651436729689</v>
      </c>
      <c r="J379" s="17">
        <v>-10.206105231692533</v>
      </c>
      <c r="K379" s="63">
        <v>-3.9440437120080808E-2</v>
      </c>
      <c r="M379" s="76"/>
      <c r="N379" s="76"/>
      <c r="O379" s="76"/>
      <c r="P379" s="76"/>
      <c r="Q379" s="76"/>
      <c r="R379" s="76"/>
      <c r="S379" s="67"/>
    </row>
    <row r="380" spans="1:19" x14ac:dyDescent="0.2">
      <c r="A380" s="10" t="s">
        <v>734</v>
      </c>
      <c r="B380" s="10" t="s">
        <v>735</v>
      </c>
      <c r="C380" s="12">
        <v>9.7850395424780867</v>
      </c>
      <c r="D380" s="12">
        <v>9.3572260878204361</v>
      </c>
      <c r="E380" s="13">
        <v>-0.42781345465765064</v>
      </c>
      <c r="F380" s="63">
        <v>-4.3721177906380311E-2</v>
      </c>
      <c r="G380" s="15">
        <v>28016</v>
      </c>
      <c r="H380" s="16">
        <v>349.26611730718474</v>
      </c>
      <c r="I380" s="66">
        <v>333.9957912557266</v>
      </c>
      <c r="J380" s="17">
        <v>-15.270326051458142</v>
      </c>
      <c r="K380" s="63">
        <v>-4.3721177906380373E-2</v>
      </c>
      <c r="M380" s="76"/>
      <c r="N380" s="76"/>
      <c r="O380" s="76"/>
      <c r="P380" s="76"/>
      <c r="Q380" s="76"/>
      <c r="R380" s="76"/>
      <c r="S380" s="67"/>
    </row>
    <row r="381" spans="1:19" x14ac:dyDescent="0.2">
      <c r="A381" s="10" t="s">
        <v>736</v>
      </c>
      <c r="B381" s="10" t="s">
        <v>737</v>
      </c>
      <c r="C381" s="12">
        <v>19.34200597433987</v>
      </c>
      <c r="D381" s="12">
        <v>18.810561632258569</v>
      </c>
      <c r="E381" s="13">
        <v>-0.53144434208130065</v>
      </c>
      <c r="F381" s="63">
        <v>-2.7476175055800463E-2</v>
      </c>
      <c r="G381" s="15">
        <v>72111</v>
      </c>
      <c r="H381" s="16">
        <v>268.2254576186694</v>
      </c>
      <c r="I381" s="66">
        <v>260.85564799071665</v>
      </c>
      <c r="J381" s="17">
        <v>-7.3698096279527476</v>
      </c>
      <c r="K381" s="63">
        <v>-2.747617505580046E-2</v>
      </c>
      <c r="M381" s="76"/>
      <c r="N381" s="76"/>
      <c r="O381" s="76"/>
      <c r="P381" s="76"/>
      <c r="Q381" s="76"/>
      <c r="R381" s="76"/>
      <c r="S381" s="67"/>
    </row>
    <row r="382" spans="1:19" x14ac:dyDescent="0.2">
      <c r="A382" s="10" t="s">
        <v>738</v>
      </c>
      <c r="B382" s="10" t="s">
        <v>739</v>
      </c>
      <c r="C382" s="12">
        <v>13.906038790303827</v>
      </c>
      <c r="D382" s="12">
        <v>13.823302981382934</v>
      </c>
      <c r="E382" s="13">
        <v>-8.2735808920892495E-2</v>
      </c>
      <c r="F382" s="63">
        <v>-5.9496316793378398E-3</v>
      </c>
      <c r="G382" s="15">
        <v>55245</v>
      </c>
      <c r="H382" s="16">
        <v>251.71578948871075</v>
      </c>
      <c r="I382" s="66">
        <v>250.21817325337923</v>
      </c>
      <c r="J382" s="17">
        <v>-1.4976162353315203</v>
      </c>
      <c r="K382" s="63">
        <v>-5.949631679337649E-3</v>
      </c>
      <c r="M382" s="76"/>
      <c r="N382" s="76"/>
      <c r="O382" s="76"/>
      <c r="P382" s="76"/>
      <c r="Q382" s="76"/>
      <c r="R382" s="76"/>
      <c r="S382" s="67"/>
    </row>
    <row r="383" spans="1:19" x14ac:dyDescent="0.2">
      <c r="A383" s="10" t="s">
        <v>740</v>
      </c>
      <c r="B383" s="10" t="s">
        <v>741</v>
      </c>
      <c r="C383" s="12">
        <v>15.393126160113132</v>
      </c>
      <c r="D383" s="12">
        <v>14.501896993725852</v>
      </c>
      <c r="E383" s="13">
        <v>-0.89122916638728</v>
      </c>
      <c r="F383" s="63">
        <v>-5.7897866691734426E-2</v>
      </c>
      <c r="G383" s="15">
        <v>43278</v>
      </c>
      <c r="H383" s="16">
        <v>355.6801645203829</v>
      </c>
      <c r="I383" s="66">
        <v>335.08704177008764</v>
      </c>
      <c r="J383" s="17">
        <v>-20.593122750295265</v>
      </c>
      <c r="K383" s="63">
        <v>-5.7897866691734336E-2</v>
      </c>
      <c r="M383" s="76"/>
      <c r="N383" s="76"/>
      <c r="O383" s="76"/>
      <c r="P383" s="76"/>
      <c r="Q383" s="76"/>
      <c r="R383" s="76"/>
      <c r="S383" s="67"/>
    </row>
    <row r="384" spans="1:19" x14ac:dyDescent="0.2">
      <c r="A384" s="10" t="s">
        <v>742</v>
      </c>
      <c r="B384" s="10" t="s">
        <v>743</v>
      </c>
      <c r="C384" s="12">
        <v>14.181065455637759</v>
      </c>
      <c r="D384" s="12">
        <v>14.598755306738008</v>
      </c>
      <c r="E384" s="13">
        <v>0.41768985110024914</v>
      </c>
      <c r="F384" s="63">
        <v>2.9454052828886301E-2</v>
      </c>
      <c r="G384" s="15">
        <v>57947</v>
      </c>
      <c r="H384" s="16">
        <v>244.72475634006523</v>
      </c>
      <c r="I384" s="66">
        <v>251.93289224184184</v>
      </c>
      <c r="J384" s="17">
        <v>7.2081359017766147</v>
      </c>
      <c r="K384" s="63">
        <v>2.9454052828886326E-2</v>
      </c>
      <c r="M384" s="76"/>
      <c r="N384" s="76"/>
      <c r="O384" s="76"/>
      <c r="P384" s="76"/>
      <c r="Q384" s="76"/>
      <c r="R384" s="76"/>
      <c r="S384" s="67"/>
    </row>
    <row r="385" spans="1:19" x14ac:dyDescent="0.2">
      <c r="A385" s="10" t="s">
        <v>744</v>
      </c>
      <c r="B385" s="10" t="s">
        <v>745</v>
      </c>
      <c r="C385" s="12">
        <v>15.544969555357007</v>
      </c>
      <c r="D385" s="12">
        <v>15.735058522771709</v>
      </c>
      <c r="E385" s="13">
        <v>0.19008896741470238</v>
      </c>
      <c r="F385" s="63">
        <v>1.2228326773994559E-2</v>
      </c>
      <c r="G385" s="15">
        <v>60263</v>
      </c>
      <c r="H385" s="16">
        <v>257.9521357276771</v>
      </c>
      <c r="I385" s="66">
        <v>261.10645873540494</v>
      </c>
      <c r="J385" s="17">
        <v>3.1543230077278395</v>
      </c>
      <c r="K385" s="63">
        <v>1.2228326773994587E-2</v>
      </c>
      <c r="M385" s="76"/>
      <c r="N385" s="76"/>
      <c r="O385" s="76"/>
      <c r="P385" s="76"/>
      <c r="Q385" s="76"/>
      <c r="R385" s="76"/>
      <c r="S385" s="67"/>
    </row>
    <row r="386" spans="1:19" x14ac:dyDescent="0.2">
      <c r="A386" s="10" t="s">
        <v>746</v>
      </c>
      <c r="B386" s="10" t="s">
        <v>747</v>
      </c>
      <c r="C386" s="12">
        <v>14.459492480723355</v>
      </c>
      <c r="D386" s="12">
        <v>13.90563104050673</v>
      </c>
      <c r="E386" s="13">
        <v>-0.55386144021662531</v>
      </c>
      <c r="F386" s="63">
        <v>-3.8304348576203809E-2</v>
      </c>
      <c r="G386" s="15">
        <v>48676</v>
      </c>
      <c r="H386" s="16">
        <v>297.05588957028834</v>
      </c>
      <c r="I386" s="66">
        <v>285.67735722957372</v>
      </c>
      <c r="J386" s="17">
        <v>-11.378532340714628</v>
      </c>
      <c r="K386" s="63">
        <v>-3.8304348576203802E-2</v>
      </c>
      <c r="M386" s="76"/>
      <c r="N386" s="76"/>
      <c r="O386" s="76"/>
      <c r="P386" s="76"/>
      <c r="Q386" s="76"/>
      <c r="R386" s="76"/>
      <c r="S386" s="67"/>
    </row>
    <row r="387" spans="1:19" x14ac:dyDescent="0.2">
      <c r="A387" s="10" t="s">
        <v>748</v>
      </c>
      <c r="B387" s="10" t="s">
        <v>749</v>
      </c>
      <c r="C387" s="12">
        <v>11.491919907214324</v>
      </c>
      <c r="D387" s="12">
        <v>11.343553954840779</v>
      </c>
      <c r="E387" s="13">
        <v>-0.14836595237354544</v>
      </c>
      <c r="F387" s="63">
        <v>-1.2910458267326176E-2</v>
      </c>
      <c r="G387" s="15">
        <v>39977</v>
      </c>
      <c r="H387" s="16">
        <v>287.46328907157425</v>
      </c>
      <c r="I387" s="66">
        <v>283.75200627462738</v>
      </c>
      <c r="J387" s="17">
        <v>-3.7112827969468754</v>
      </c>
      <c r="K387" s="63">
        <v>-1.2910458267326159E-2</v>
      </c>
      <c r="M387" s="76"/>
      <c r="N387" s="76"/>
      <c r="O387" s="76"/>
      <c r="P387" s="76"/>
      <c r="Q387" s="76"/>
      <c r="R387" s="76"/>
      <c r="S387" s="67"/>
    </row>
    <row r="388" spans="1:19" x14ac:dyDescent="0.2">
      <c r="A388" s="10" t="s">
        <v>750</v>
      </c>
      <c r="B388" s="10" t="s">
        <v>751</v>
      </c>
      <c r="C388" s="12">
        <v>9.0253309468569238</v>
      </c>
      <c r="D388" s="12">
        <v>8.8628926405408226</v>
      </c>
      <c r="E388" s="13">
        <v>-0.16243830631610123</v>
      </c>
      <c r="F388" s="63">
        <v>-1.7998044312454876E-2</v>
      </c>
      <c r="G388" s="15">
        <v>34361</v>
      </c>
      <c r="H388" s="16">
        <v>262.66205718276314</v>
      </c>
      <c r="I388" s="66">
        <v>257.93465383838719</v>
      </c>
      <c r="J388" s="17">
        <v>-4.7274033443759436</v>
      </c>
      <c r="K388" s="63">
        <v>-1.7998044312454938E-2</v>
      </c>
      <c r="M388" s="76"/>
      <c r="N388" s="76"/>
      <c r="O388" s="76"/>
      <c r="P388" s="76"/>
      <c r="Q388" s="76"/>
      <c r="R388" s="76"/>
      <c r="S388" s="67"/>
    </row>
    <row r="389" spans="1:19" x14ac:dyDescent="0.2">
      <c r="A389" s="10" t="s">
        <v>752</v>
      </c>
      <c r="B389" s="10" t="s">
        <v>753</v>
      </c>
      <c r="C389" s="12">
        <v>10.789006012795388</v>
      </c>
      <c r="D389" s="12">
        <v>10.249026143658126</v>
      </c>
      <c r="E389" s="13">
        <v>-0.53997986913726237</v>
      </c>
      <c r="F389" s="63">
        <v>-5.0049084085861562E-2</v>
      </c>
      <c r="G389" s="15">
        <v>35650</v>
      </c>
      <c r="H389" s="16">
        <v>302.63691480491974</v>
      </c>
      <c r="I389" s="66">
        <v>287.49021440836259</v>
      </c>
      <c r="J389" s="17">
        <v>-15.146700396557151</v>
      </c>
      <c r="K389" s="63">
        <v>-5.0049084085861562E-2</v>
      </c>
      <c r="M389" s="76"/>
      <c r="N389" s="76"/>
      <c r="O389" s="76"/>
      <c r="P389" s="76"/>
      <c r="Q389" s="76"/>
      <c r="R389" s="76"/>
      <c r="S389" s="67"/>
    </row>
    <row r="390" spans="1:19" x14ac:dyDescent="0.2">
      <c r="A390" s="10" t="s">
        <v>754</v>
      </c>
      <c r="B390" s="10" t="s">
        <v>755</v>
      </c>
      <c r="C390" s="12">
        <v>12.082298545809429</v>
      </c>
      <c r="D390" s="12">
        <v>11.560995979805323</v>
      </c>
      <c r="E390" s="13">
        <v>-0.52130256600410618</v>
      </c>
      <c r="F390" s="63">
        <v>-4.3145976241822995E-2</v>
      </c>
      <c r="G390" s="15">
        <v>44218</v>
      </c>
      <c r="H390" s="16">
        <v>273.24389492535687</v>
      </c>
      <c r="I390" s="66">
        <v>261.45452032668425</v>
      </c>
      <c r="J390" s="17">
        <v>-11.789374598672623</v>
      </c>
      <c r="K390" s="63">
        <v>-4.3145976241822981E-2</v>
      </c>
      <c r="M390" s="76"/>
      <c r="N390" s="76"/>
      <c r="O390" s="76"/>
      <c r="P390" s="76"/>
      <c r="Q390" s="76"/>
      <c r="R390" s="76"/>
      <c r="S390" s="67"/>
    </row>
    <row r="391" spans="1:19" x14ac:dyDescent="0.2">
      <c r="A391" s="10" t="s">
        <v>756</v>
      </c>
      <c r="B391" s="10" t="s">
        <v>757</v>
      </c>
      <c r="C391" s="12">
        <v>12.4768569335743</v>
      </c>
      <c r="D391" s="12">
        <v>12.647881083274511</v>
      </c>
      <c r="E391" s="13">
        <v>0.17102414970021051</v>
      </c>
      <c r="F391" s="63">
        <v>1.3707310311461307E-2</v>
      </c>
      <c r="G391" s="15">
        <v>53238</v>
      </c>
      <c r="H391" s="16">
        <v>234.35998597945641</v>
      </c>
      <c r="I391" s="66">
        <v>237.57243103186653</v>
      </c>
      <c r="J391" s="17">
        <v>3.2124450524101178</v>
      </c>
      <c r="K391" s="63">
        <v>1.3707310311461255E-2</v>
      </c>
      <c r="M391" s="76"/>
      <c r="N391" s="76"/>
      <c r="O391" s="76"/>
      <c r="P391" s="76"/>
      <c r="Q391" s="76"/>
      <c r="R391" s="76"/>
      <c r="S391" s="67"/>
    </row>
    <row r="392" spans="1:19" x14ac:dyDescent="0.2">
      <c r="A392" s="10" t="s">
        <v>758</v>
      </c>
      <c r="B392" s="10" t="s">
        <v>759</v>
      </c>
      <c r="C392" s="12">
        <v>13.59977584299231</v>
      </c>
      <c r="D392" s="12">
        <v>13.182766156443419</v>
      </c>
      <c r="E392" s="13">
        <v>-0.41700968654889081</v>
      </c>
      <c r="F392" s="63">
        <v>-3.0662982343474983E-2</v>
      </c>
      <c r="G392" s="15">
        <v>45791</v>
      </c>
      <c r="H392" s="16">
        <v>296.99669897998098</v>
      </c>
      <c r="I392" s="66">
        <v>287.88989444308748</v>
      </c>
      <c r="J392" s="17">
        <v>-9.1068045368934918</v>
      </c>
      <c r="K392" s="63">
        <v>-3.0662982343474917E-2</v>
      </c>
      <c r="M392" s="76"/>
      <c r="N392" s="76"/>
      <c r="O392" s="76"/>
      <c r="P392" s="76"/>
      <c r="Q392" s="76"/>
      <c r="R392" s="76"/>
      <c r="S392" s="67"/>
    </row>
    <row r="393" spans="1:19" x14ac:dyDescent="0.2">
      <c r="A393" s="10" t="s">
        <v>760</v>
      </c>
      <c r="B393" s="10" t="s">
        <v>761</v>
      </c>
      <c r="C393" s="12">
        <v>45.332712951360172</v>
      </c>
      <c r="D393" s="12">
        <v>43.804493654317675</v>
      </c>
      <c r="E393" s="13">
        <v>-1.5282192970424973</v>
      </c>
      <c r="F393" s="63">
        <v>-3.3711181121725567E-2</v>
      </c>
      <c r="G393" s="15">
        <v>477692</v>
      </c>
      <c r="H393" s="16">
        <v>94.899460219891012</v>
      </c>
      <c r="I393" s="66">
        <v>91.700287328064263</v>
      </c>
      <c r="J393" s="17">
        <v>-3.1991728918267484</v>
      </c>
      <c r="K393" s="63">
        <v>-3.3711181121725692E-2</v>
      </c>
      <c r="M393" s="76"/>
      <c r="N393" s="76"/>
      <c r="O393" s="76"/>
      <c r="P393" s="76"/>
      <c r="Q393" s="76"/>
      <c r="R393" s="76"/>
      <c r="S393" s="67"/>
    </row>
    <row r="394" spans="1:19" x14ac:dyDescent="0.2">
      <c r="A394" s="10" t="s">
        <v>762</v>
      </c>
      <c r="B394" s="10" t="s">
        <v>763</v>
      </c>
      <c r="C394" s="12">
        <v>28.684160810214983</v>
      </c>
      <c r="D394" s="12">
        <v>28.157286404727415</v>
      </c>
      <c r="E394" s="13">
        <v>-0.52687440548756825</v>
      </c>
      <c r="F394" s="63">
        <v>-1.836813037597872E-2</v>
      </c>
      <c r="G394" s="15">
        <v>260824</v>
      </c>
      <c r="H394" s="16">
        <v>109.97515876688871</v>
      </c>
      <c r="I394" s="66">
        <v>107.95512071253955</v>
      </c>
      <c r="J394" s="17">
        <v>-2.0200380543491576</v>
      </c>
      <c r="K394" s="63">
        <v>-1.8368130375978599E-2</v>
      </c>
      <c r="M394" s="76"/>
      <c r="N394" s="76"/>
      <c r="O394" s="76"/>
      <c r="P394" s="76"/>
      <c r="Q394" s="76"/>
      <c r="R394" s="76"/>
      <c r="S394" s="67"/>
    </row>
    <row r="395" spans="1:19" x14ac:dyDescent="0.2">
      <c r="A395" s="10" t="s">
        <v>764</v>
      </c>
      <c r="B395" s="10" t="s">
        <v>765</v>
      </c>
      <c r="C395" s="12">
        <v>34.113642437359132</v>
      </c>
      <c r="D395" s="12">
        <v>33.240111742906905</v>
      </c>
      <c r="E395" s="13">
        <v>-0.87353069445222786</v>
      </c>
      <c r="F395" s="63">
        <v>-2.5606491480827377E-2</v>
      </c>
      <c r="G395" s="15">
        <v>359696</v>
      </c>
      <c r="H395" s="16">
        <v>94.840205165915478</v>
      </c>
      <c r="I395" s="66">
        <v>92.411680260294546</v>
      </c>
      <c r="J395" s="17">
        <v>-2.4285249056209324</v>
      </c>
      <c r="K395" s="63">
        <v>-2.5606491480827345E-2</v>
      </c>
      <c r="M395" s="76"/>
      <c r="N395" s="76"/>
      <c r="O395" s="76"/>
      <c r="P395" s="76"/>
      <c r="Q395" s="76"/>
      <c r="R395" s="76"/>
      <c r="S395" s="67"/>
    </row>
    <row r="396" spans="1:19" x14ac:dyDescent="0.2">
      <c r="A396" s="10" t="s">
        <v>766</v>
      </c>
      <c r="B396" s="10" t="s">
        <v>767</v>
      </c>
      <c r="C396" s="12">
        <v>28.588082022307962</v>
      </c>
      <c r="D396" s="12">
        <v>27.980465088923051</v>
      </c>
      <c r="E396" s="13">
        <v>-0.60761693338491085</v>
      </c>
      <c r="F396" s="63">
        <v>-2.1254204213866913E-2</v>
      </c>
      <c r="G396" s="15">
        <v>319925</v>
      </c>
      <c r="H396" s="16">
        <v>89.358699764969799</v>
      </c>
      <c r="I396" s="66">
        <v>87.45945171187951</v>
      </c>
      <c r="J396" s="17">
        <v>-1.8992480530902895</v>
      </c>
      <c r="K396" s="63">
        <v>-2.1254204213866913E-2</v>
      </c>
      <c r="M396" s="76"/>
      <c r="N396" s="76"/>
      <c r="O396" s="76"/>
      <c r="P396" s="76"/>
      <c r="Q396" s="76"/>
      <c r="R396" s="76"/>
      <c r="S396" s="67"/>
    </row>
    <row r="397" spans="1:19" x14ac:dyDescent="0.2">
      <c r="A397" s="10" t="s">
        <v>768</v>
      </c>
      <c r="B397" s="10" t="s">
        <v>769</v>
      </c>
      <c r="C397" s="12">
        <v>29.525660747142297</v>
      </c>
      <c r="D397" s="12">
        <v>28.878208418142162</v>
      </c>
      <c r="E397" s="13">
        <v>-0.64745232900013505</v>
      </c>
      <c r="F397" s="63">
        <v>-2.1928461975666374E-2</v>
      </c>
      <c r="G397" s="15">
        <v>351133</v>
      </c>
      <c r="H397" s="16">
        <v>84.086829626216556</v>
      </c>
      <c r="I397" s="66">
        <v>82.242934780103724</v>
      </c>
      <c r="J397" s="17">
        <v>-1.8438948461128319</v>
      </c>
      <c r="K397" s="63">
        <v>-2.192846197566644E-2</v>
      </c>
      <c r="M397" s="76"/>
      <c r="N397" s="76"/>
      <c r="O397" s="76"/>
      <c r="P397" s="76"/>
      <c r="Q397" s="76"/>
      <c r="R397" s="76"/>
      <c r="S397" s="67"/>
    </row>
    <row r="398" spans="1:19" x14ac:dyDescent="0.2">
      <c r="A398" s="10" t="s">
        <v>770</v>
      </c>
      <c r="B398" s="10" t="s">
        <v>771</v>
      </c>
      <c r="C398" s="12">
        <v>43.07934517193965</v>
      </c>
      <c r="D398" s="12">
        <v>41.832426471519398</v>
      </c>
      <c r="E398" s="13">
        <v>-1.2469187004202524</v>
      </c>
      <c r="F398" s="63">
        <v>-2.894469949446796E-2</v>
      </c>
      <c r="G398" s="15">
        <v>463534</v>
      </c>
      <c r="H398" s="16">
        <v>92.936753661952835</v>
      </c>
      <c r="I398" s="66">
        <v>90.246727255216229</v>
      </c>
      <c r="J398" s="17">
        <v>-2.6900264067366066</v>
      </c>
      <c r="K398" s="63">
        <v>-2.8944699494467822E-2</v>
      </c>
      <c r="M398" s="76"/>
      <c r="N398" s="76"/>
      <c r="O398" s="76"/>
      <c r="P398" s="76"/>
      <c r="Q398" s="76"/>
      <c r="R398" s="76"/>
      <c r="S398" s="67"/>
    </row>
    <row r="399" spans="1:19" x14ac:dyDescent="0.2">
      <c r="A399" s="10" t="s">
        <v>772</v>
      </c>
      <c r="B399" s="10" t="s">
        <v>773</v>
      </c>
      <c r="C399" s="12">
        <v>28.796782069194624</v>
      </c>
      <c r="D399" s="12">
        <v>27.319578422035129</v>
      </c>
      <c r="E399" s="13">
        <v>-1.4772036471594951</v>
      </c>
      <c r="F399" s="63">
        <v>-5.1297524966851582E-2</v>
      </c>
      <c r="G399" s="15">
        <v>250903</v>
      </c>
      <c r="H399" s="16">
        <v>114.77256975482406</v>
      </c>
      <c r="I399" s="66">
        <v>108.88502099231627</v>
      </c>
      <c r="J399" s="17">
        <v>-5.8875487625077909</v>
      </c>
      <c r="K399" s="63">
        <v>-5.1297524966851485E-2</v>
      </c>
      <c r="M399" s="76"/>
      <c r="N399" s="76"/>
      <c r="O399" s="76"/>
      <c r="P399" s="76"/>
      <c r="Q399" s="76"/>
      <c r="R399" s="76"/>
      <c r="S399" s="67"/>
    </row>
    <row r="400" spans="1:19" x14ac:dyDescent="0.2">
      <c r="A400" s="10" t="s">
        <v>774</v>
      </c>
      <c r="B400" s="10" t="s">
        <v>775</v>
      </c>
      <c r="C400" s="12">
        <v>38.752323983705722</v>
      </c>
      <c r="D400" s="12">
        <v>37.561935985539947</v>
      </c>
      <c r="E400" s="13">
        <v>-1.1903879981657752</v>
      </c>
      <c r="F400" s="63">
        <v>-3.0717848010000649E-2</v>
      </c>
      <c r="G400" s="15">
        <v>457572</v>
      </c>
      <c r="H400" s="16">
        <v>84.691204845807263</v>
      </c>
      <c r="I400" s="66">
        <v>82.089673287569923</v>
      </c>
      <c r="J400" s="17">
        <v>-2.6015315582373404</v>
      </c>
      <c r="K400" s="63">
        <v>-3.0717848010000676E-2</v>
      </c>
      <c r="M400" s="76"/>
      <c r="N400" s="76"/>
      <c r="O400" s="76"/>
      <c r="P400" s="76"/>
      <c r="Q400" s="76"/>
      <c r="R400" s="76"/>
      <c r="S400" s="67"/>
    </row>
    <row r="401" spans="1:19" x14ac:dyDescent="0.2">
      <c r="A401" s="10" t="s">
        <v>776</v>
      </c>
      <c r="B401" s="10" t="s">
        <v>777</v>
      </c>
      <c r="C401" s="12">
        <v>77.187164804241505</v>
      </c>
      <c r="D401" s="12">
        <v>75.249912177518382</v>
      </c>
      <c r="E401" s="13">
        <v>-1.9372526267231223</v>
      </c>
      <c r="F401" s="63">
        <v>-2.5098118730442973E-2</v>
      </c>
      <c r="G401" s="15">
        <v>786212</v>
      </c>
      <c r="H401" s="16">
        <v>98.176019704916115</v>
      </c>
      <c r="I401" s="66">
        <v>95.711986305879819</v>
      </c>
      <c r="J401" s="17">
        <v>-2.4640333990362961</v>
      </c>
      <c r="K401" s="63">
        <v>-2.5098118730443E-2</v>
      </c>
      <c r="M401" s="76"/>
      <c r="N401" s="76"/>
      <c r="O401" s="76"/>
      <c r="P401" s="76"/>
      <c r="Q401" s="76"/>
      <c r="R401" s="76"/>
      <c r="S401" s="67"/>
    </row>
    <row r="402" spans="1:19" x14ac:dyDescent="0.2">
      <c r="A402" s="10" t="s">
        <v>778</v>
      </c>
      <c r="B402" s="10" t="s">
        <v>779</v>
      </c>
      <c r="C402" s="12">
        <v>29.938353500110189</v>
      </c>
      <c r="D402" s="12">
        <v>29.319673771051104</v>
      </c>
      <c r="E402" s="13">
        <v>-0.6186797290590853</v>
      </c>
      <c r="F402" s="63">
        <v>-2.0665122050109008E-2</v>
      </c>
      <c r="G402" s="15">
        <v>352983</v>
      </c>
      <c r="H402" s="16">
        <v>84.815284305788637</v>
      </c>
      <c r="I402" s="66">
        <v>83.06256610389481</v>
      </c>
      <c r="J402" s="17">
        <v>-1.7527182018938277</v>
      </c>
      <c r="K402" s="63">
        <v>-2.066512205010913E-2</v>
      </c>
      <c r="M402" s="76"/>
      <c r="N402" s="76"/>
      <c r="O402" s="76"/>
      <c r="P402" s="76"/>
      <c r="Q402" s="76"/>
      <c r="R402" s="76"/>
      <c r="S402" s="67"/>
    </row>
    <row r="403" spans="1:19" x14ac:dyDescent="0.2">
      <c r="A403" s="10" t="s">
        <v>780</v>
      </c>
      <c r="B403" s="10" t="s">
        <v>781</v>
      </c>
      <c r="C403" s="12">
        <v>29.580998338716302</v>
      </c>
      <c r="D403" s="12">
        <v>28.683019362998522</v>
      </c>
      <c r="E403" s="13">
        <v>-0.89797897571778051</v>
      </c>
      <c r="F403" s="63">
        <v>-3.0356614926768197E-2</v>
      </c>
      <c r="G403" s="15">
        <v>287326</v>
      </c>
      <c r="H403" s="16">
        <v>102.9527377916245</v>
      </c>
      <c r="I403" s="66">
        <v>99.827441174827612</v>
      </c>
      <c r="J403" s="17">
        <v>-3.1252966167968879</v>
      </c>
      <c r="K403" s="63">
        <v>-3.0356614926768267E-2</v>
      </c>
      <c r="M403" s="76"/>
      <c r="N403" s="76"/>
      <c r="O403" s="76"/>
      <c r="P403" s="76"/>
      <c r="Q403" s="76"/>
      <c r="R403" s="76"/>
      <c r="S403" s="67"/>
    </row>
    <row r="404" spans="1:19" x14ac:dyDescent="0.2">
      <c r="A404" s="10" t="s">
        <v>782</v>
      </c>
      <c r="B404" s="10" t="s">
        <v>783</v>
      </c>
      <c r="C404" s="12">
        <v>38.501198957456808</v>
      </c>
      <c r="D404" s="12">
        <v>37.590444805040775</v>
      </c>
      <c r="E404" s="13">
        <v>-0.91075415241603253</v>
      </c>
      <c r="F404" s="63">
        <v>-2.3655215345953277E-2</v>
      </c>
      <c r="G404" s="15">
        <v>373537</v>
      </c>
      <c r="H404" s="16">
        <v>103.07198204583966</v>
      </c>
      <c r="I404" s="66">
        <v>100.63379211441109</v>
      </c>
      <c r="J404" s="17">
        <v>-2.4381899314285675</v>
      </c>
      <c r="K404" s="63">
        <v>-2.3655215345953284E-2</v>
      </c>
      <c r="M404" s="76"/>
      <c r="N404" s="76"/>
      <c r="O404" s="76"/>
      <c r="P404" s="76"/>
      <c r="Q404" s="76"/>
      <c r="R404" s="76"/>
      <c r="S404" s="67"/>
    </row>
    <row r="405" spans="1:19" x14ac:dyDescent="0.2">
      <c r="A405" s="10" t="s">
        <v>784</v>
      </c>
      <c r="B405" s="10" t="s">
        <v>785</v>
      </c>
      <c r="C405" s="12">
        <v>74.837814088239625</v>
      </c>
      <c r="D405" s="12">
        <v>72.612612690825173</v>
      </c>
      <c r="E405" s="13">
        <v>-2.2252013974144518</v>
      </c>
      <c r="F405" s="63">
        <v>-2.9733650354762709E-2</v>
      </c>
      <c r="G405" s="15">
        <v>760794</v>
      </c>
      <c r="H405" s="16">
        <v>98.368039296103305</v>
      </c>
      <c r="I405" s="66">
        <v>95.443198409589414</v>
      </c>
      <c r="J405" s="17">
        <v>-2.9248408865138913</v>
      </c>
      <c r="K405" s="63">
        <v>-2.9733650354762681E-2</v>
      </c>
      <c r="M405" s="76"/>
      <c r="N405" s="76"/>
      <c r="O405" s="76"/>
      <c r="P405" s="76"/>
      <c r="Q405" s="76"/>
      <c r="R405" s="76"/>
      <c r="S405" s="67"/>
    </row>
    <row r="406" spans="1:19" x14ac:dyDescent="0.2">
      <c r="A406" s="10" t="s">
        <v>786</v>
      </c>
      <c r="B406" s="10" t="s">
        <v>787</v>
      </c>
      <c r="C406" s="12">
        <v>67.722478450802782</v>
      </c>
      <c r="D406" s="12">
        <v>65.826140994054455</v>
      </c>
      <c r="E406" s="13">
        <v>-1.8963374567483271</v>
      </c>
      <c r="F406" s="63">
        <v>-2.8001595631588227E-2</v>
      </c>
      <c r="G406" s="15">
        <v>765242</v>
      </c>
      <c r="H406" s="16">
        <v>88.498120138208279</v>
      </c>
      <c r="I406" s="66">
        <v>86.020031563942467</v>
      </c>
      <c r="J406" s="17">
        <v>-2.4780885742658114</v>
      </c>
      <c r="K406" s="63">
        <v>-2.8001595631588095E-2</v>
      </c>
      <c r="M406" s="76"/>
      <c r="N406" s="76"/>
      <c r="O406" s="76"/>
      <c r="P406" s="76"/>
      <c r="Q406" s="76"/>
      <c r="R406" s="76"/>
      <c r="S406" s="67"/>
    </row>
    <row r="407" spans="1:19" x14ac:dyDescent="0.2">
      <c r="A407" s="10" t="s">
        <v>788</v>
      </c>
      <c r="B407" s="10" t="s">
        <v>789</v>
      </c>
      <c r="C407" s="12">
        <v>32.302593768344629</v>
      </c>
      <c r="D407" s="12">
        <v>31.615257359012169</v>
      </c>
      <c r="E407" s="13">
        <v>-0.68733640933245965</v>
      </c>
      <c r="F407" s="63">
        <v>-2.1278056315280305E-2</v>
      </c>
      <c r="G407" s="15">
        <v>336321</v>
      </c>
      <c r="H407" s="16">
        <v>96.046912825380005</v>
      </c>
      <c r="I407" s="66">
        <v>94.003221205372739</v>
      </c>
      <c r="J407" s="17">
        <v>-2.0436916200072659</v>
      </c>
      <c r="K407" s="63">
        <v>-2.127805631528043E-2</v>
      </c>
      <c r="M407" s="76"/>
      <c r="N407" s="76"/>
      <c r="O407" s="76"/>
      <c r="P407" s="76"/>
      <c r="Q407" s="76"/>
      <c r="R407" s="76"/>
      <c r="S407" s="67"/>
    </row>
    <row r="408" spans="1:19" x14ac:dyDescent="0.2">
      <c r="A408" s="10" t="s">
        <v>790</v>
      </c>
      <c r="B408" s="10" t="s">
        <v>791</v>
      </c>
      <c r="C408" s="12">
        <v>45.604385843313175</v>
      </c>
      <c r="D408" s="12">
        <v>43.604554196826996</v>
      </c>
      <c r="E408" s="13">
        <v>-1.9998316464861787</v>
      </c>
      <c r="F408" s="63">
        <v>-4.3851739465523523E-2</v>
      </c>
      <c r="G408" s="15">
        <v>417011</v>
      </c>
      <c r="H408" s="16">
        <v>109.36015079533436</v>
      </c>
      <c r="I408" s="66">
        <v>104.56451795474699</v>
      </c>
      <c r="J408" s="17">
        <v>-4.7956328405873734</v>
      </c>
      <c r="K408" s="63">
        <v>-4.3851739465523579E-2</v>
      </c>
      <c r="M408" s="76"/>
      <c r="N408" s="76"/>
      <c r="O408" s="76"/>
      <c r="P408" s="76"/>
      <c r="Q408" s="76"/>
      <c r="R408" s="76"/>
      <c r="S408" s="67"/>
    </row>
    <row r="409" spans="1:19" x14ac:dyDescent="0.2">
      <c r="A409" s="10" t="s">
        <v>792</v>
      </c>
      <c r="B409" s="10" t="s">
        <v>793</v>
      </c>
      <c r="C409" s="12">
        <v>71.921390186494889</v>
      </c>
      <c r="D409" s="12">
        <v>70.051705095817155</v>
      </c>
      <c r="E409" s="13">
        <v>-1.8696850906777343</v>
      </c>
      <c r="F409" s="63">
        <v>-2.5996231243995284E-2</v>
      </c>
      <c r="G409" s="15">
        <v>757052</v>
      </c>
      <c r="H409" s="16">
        <v>95.001915570522087</v>
      </c>
      <c r="I409" s="66">
        <v>92.532223804728275</v>
      </c>
      <c r="J409" s="17">
        <v>-2.4696917657938116</v>
      </c>
      <c r="K409" s="63">
        <v>-2.5996231243995319E-2</v>
      </c>
      <c r="M409" s="76"/>
      <c r="N409" s="76"/>
      <c r="O409" s="76"/>
      <c r="P409" s="76"/>
      <c r="Q409" s="76"/>
      <c r="R409" s="76"/>
      <c r="S409" s="67"/>
    </row>
    <row r="410" spans="1:19" x14ac:dyDescent="0.2">
      <c r="A410" s="10" t="s">
        <v>794</v>
      </c>
      <c r="B410" s="10" t="s">
        <v>795</v>
      </c>
      <c r="C410" s="12">
        <v>59.206333257719834</v>
      </c>
      <c r="D410" s="12">
        <v>56.822879518446022</v>
      </c>
      <c r="E410" s="13">
        <v>-2.3834537392738113</v>
      </c>
      <c r="F410" s="63">
        <v>-4.0256736199130116E-2</v>
      </c>
      <c r="G410" s="15">
        <v>661225</v>
      </c>
      <c r="H410" s="16">
        <v>89.54037318268341</v>
      </c>
      <c r="I410" s="66">
        <v>85.935770000296458</v>
      </c>
      <c r="J410" s="17">
        <v>-3.6046031823869527</v>
      </c>
      <c r="K410" s="63">
        <v>-4.0256736199130137E-2</v>
      </c>
      <c r="M410" s="76"/>
      <c r="N410" s="76"/>
      <c r="O410" s="76"/>
      <c r="P410" s="76"/>
      <c r="Q410" s="76"/>
      <c r="R410" s="76"/>
      <c r="S410" s="67"/>
    </row>
    <row r="411" spans="1:19" x14ac:dyDescent="0.2">
      <c r="A411" s="10" t="s">
        <v>796</v>
      </c>
      <c r="B411" s="10" t="s">
        <v>797</v>
      </c>
      <c r="C411" s="12">
        <v>36.652813590609981</v>
      </c>
      <c r="D411" s="12">
        <v>35.341577438939083</v>
      </c>
      <c r="E411" s="13">
        <v>-1.3112361516708972</v>
      </c>
      <c r="F411" s="63">
        <v>-3.5774501960930509E-2</v>
      </c>
      <c r="G411" s="15">
        <v>430558</v>
      </c>
      <c r="H411" s="16">
        <v>85.128632125311753</v>
      </c>
      <c r="I411" s="66">
        <v>82.083197708413465</v>
      </c>
      <c r="J411" s="17">
        <v>-3.0454344168982885</v>
      </c>
      <c r="K411" s="63">
        <v>-3.5774501960930405E-2</v>
      </c>
      <c r="M411" s="76"/>
      <c r="N411" s="76"/>
      <c r="O411" s="76"/>
      <c r="P411" s="76"/>
      <c r="Q411" s="76"/>
      <c r="R411" s="76"/>
      <c r="S411" s="67"/>
    </row>
    <row r="412" spans="1:19" x14ac:dyDescent="0.2">
      <c r="A412" s="10" t="s">
        <v>798</v>
      </c>
      <c r="B412" s="10" t="s">
        <v>799</v>
      </c>
      <c r="C412" s="12">
        <v>30.569777734216842</v>
      </c>
      <c r="D412" s="12">
        <v>29.848372053063756</v>
      </c>
      <c r="E412" s="13">
        <v>-0.72140568115308668</v>
      </c>
      <c r="F412" s="63">
        <v>-2.359865640585326E-2</v>
      </c>
      <c r="G412" s="15">
        <v>365254</v>
      </c>
      <c r="H412" s="16">
        <v>83.694573459063676</v>
      </c>
      <c r="I412" s="66">
        <v>81.719493976968778</v>
      </c>
      <c r="J412" s="17">
        <v>-1.9750794820948983</v>
      </c>
      <c r="K412" s="63">
        <v>-2.3598656405853367E-2</v>
      </c>
      <c r="M412" s="76"/>
      <c r="N412" s="76"/>
      <c r="O412" s="76"/>
      <c r="P412" s="76"/>
      <c r="Q412" s="76"/>
      <c r="R412" s="76"/>
      <c r="S412" s="67"/>
    </row>
    <row r="413" spans="1:19" x14ac:dyDescent="0.2">
      <c r="A413" s="10" t="s">
        <v>800</v>
      </c>
      <c r="B413" s="10" t="s">
        <v>801</v>
      </c>
      <c r="C413" s="12">
        <v>43.326148910484115</v>
      </c>
      <c r="D413" s="12">
        <v>41.845882273236093</v>
      </c>
      <c r="E413" s="13">
        <v>-1.4802666372480218</v>
      </c>
      <c r="F413" s="63">
        <v>-3.4165663795930522E-2</v>
      </c>
      <c r="G413" s="15">
        <v>488322</v>
      </c>
      <c r="H413" s="16">
        <v>88.72454837276247</v>
      </c>
      <c r="I413" s="66">
        <v>85.693215282612897</v>
      </c>
      <c r="J413" s="17">
        <v>-3.0313330901495732</v>
      </c>
      <c r="K413" s="63">
        <v>-3.416566379593048E-2</v>
      </c>
      <c r="M413" s="76"/>
      <c r="N413" s="76"/>
      <c r="O413" s="76"/>
      <c r="P413" s="76"/>
      <c r="Q413" s="76"/>
      <c r="R413" s="76"/>
      <c r="S413" s="67"/>
    </row>
    <row r="414" spans="1:19" x14ac:dyDescent="0.2">
      <c r="A414" s="10" t="s">
        <v>802</v>
      </c>
      <c r="B414" s="10" t="s">
        <v>803</v>
      </c>
      <c r="C414" s="12">
        <v>21.142183386158997</v>
      </c>
      <c r="D414" s="12">
        <v>20.759753526318466</v>
      </c>
      <c r="E414" s="13">
        <v>-0.38242985984053135</v>
      </c>
      <c r="F414" s="63">
        <v>-1.8088475199344548E-2</v>
      </c>
      <c r="G414" s="15">
        <v>207892</v>
      </c>
      <c r="H414" s="16">
        <v>101.69791712119272</v>
      </c>
      <c r="I414" s="66">
        <v>99.858356869521032</v>
      </c>
      <c r="J414" s="17">
        <v>-1.8395602516716849</v>
      </c>
      <c r="K414" s="63">
        <v>-1.8088475199344482E-2</v>
      </c>
      <c r="M414" s="76"/>
      <c r="N414" s="76"/>
      <c r="O414" s="76"/>
      <c r="P414" s="76"/>
      <c r="Q414" s="76"/>
      <c r="R414" s="76"/>
      <c r="S414" s="67"/>
    </row>
    <row r="415" spans="1:19" x14ac:dyDescent="0.2">
      <c r="A415" s="10" t="s">
        <v>804</v>
      </c>
      <c r="B415" s="10" t="s">
        <v>805</v>
      </c>
      <c r="C415" s="12">
        <v>42.015399149352085</v>
      </c>
      <c r="D415" s="12">
        <v>40.72297451884085</v>
      </c>
      <c r="E415" s="13">
        <v>-1.2924246305112348</v>
      </c>
      <c r="F415" s="63">
        <v>-3.0760736698396095E-2</v>
      </c>
      <c r="G415" s="15">
        <v>483262</v>
      </c>
      <c r="H415" s="16">
        <v>86.941243361472843</v>
      </c>
      <c r="I415" s="66">
        <v>84.266866666199391</v>
      </c>
      <c r="J415" s="17">
        <v>-2.6743766952734518</v>
      </c>
      <c r="K415" s="63">
        <v>-3.0760736698396188E-2</v>
      </c>
      <c r="M415" s="76"/>
      <c r="N415" s="76"/>
      <c r="O415" s="76"/>
      <c r="P415" s="76"/>
      <c r="Q415" s="76"/>
      <c r="R415" s="76"/>
      <c r="S415" s="67"/>
    </row>
    <row r="416" spans="1:19" x14ac:dyDescent="0.2">
      <c r="A416" s="10" t="s">
        <v>806</v>
      </c>
      <c r="B416" s="10" t="s">
        <v>807</v>
      </c>
      <c r="C416" s="12">
        <v>24.887900977263079</v>
      </c>
      <c r="D416" s="12">
        <v>24.381668136220615</v>
      </c>
      <c r="E416" s="13">
        <v>-0.5062328410424648</v>
      </c>
      <c r="F416" s="63">
        <v>-2.0340519737078091E-2</v>
      </c>
      <c r="G416" s="15">
        <v>301864</v>
      </c>
      <c r="H416" s="16">
        <v>82.447396765639752</v>
      </c>
      <c r="I416" s="66">
        <v>80.770373864457554</v>
      </c>
      <c r="J416" s="17">
        <v>-1.6770229011821982</v>
      </c>
      <c r="K416" s="63">
        <v>-2.0340519737078025E-2</v>
      </c>
      <c r="M416" s="76"/>
      <c r="N416" s="76"/>
      <c r="O416" s="76"/>
      <c r="P416" s="76"/>
      <c r="Q416" s="76"/>
      <c r="R416" s="76"/>
      <c r="S416" s="67"/>
    </row>
    <row r="417" spans="15:19" x14ac:dyDescent="0.2">
      <c r="O417" s="67"/>
      <c r="P417" s="67"/>
      <c r="Q417" s="68"/>
      <c r="R417" s="68"/>
      <c r="S417" s="67"/>
    </row>
    <row r="418" spans="15:19" x14ac:dyDescent="0.2">
      <c r="O418" s="67"/>
      <c r="P418" s="67"/>
      <c r="Q418" s="67"/>
      <c r="R418" s="67"/>
      <c r="S418" s="67"/>
    </row>
    <row r="419" spans="15:19" x14ac:dyDescent="0.2">
      <c r="O419" s="67"/>
      <c r="P419" s="67"/>
      <c r="Q419" s="67"/>
      <c r="R419" s="67"/>
      <c r="S419" s="67"/>
    </row>
    <row r="420" spans="15:19" x14ac:dyDescent="0.2">
      <c r="O420" s="67"/>
      <c r="P420" s="67"/>
      <c r="Q420" s="67"/>
      <c r="R420" s="67"/>
      <c r="S420" s="67"/>
    </row>
    <row r="421" spans="15:19" x14ac:dyDescent="0.2">
      <c r="O421" s="67"/>
      <c r="P421" s="67"/>
      <c r="Q421" s="67"/>
      <c r="R421" s="67"/>
      <c r="S421" s="67"/>
    </row>
  </sheetData>
  <mergeCells count="2">
    <mergeCell ref="E5:F5"/>
    <mergeCell ref="J5:K5"/>
  </mergeCells>
  <pageMargins left="0.7" right="0.7" top="0.75" bottom="0.75" header="0.3" footer="0.3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78168F8-EB10-44A8-9491-8A4E86D8B1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 Drop Down</vt:lpstr>
      <vt:lpstr>Spending Power per Dwelling</vt:lpstr>
      <vt:lpstr>'Spending Power per Dwelling'!Print_Area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Ahmed</dc:creator>
  <cp:lastModifiedBy>Ian Rose</cp:lastModifiedBy>
  <cp:lastPrinted>2014-12-16T14:49:07Z</cp:lastPrinted>
  <dcterms:created xsi:type="dcterms:W3CDTF">2014-12-12T10:35:43Z</dcterms:created>
  <dcterms:modified xsi:type="dcterms:W3CDTF">2015-02-02T15:27:41Z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64fe4ce0-7c87-4aa8-a159-0a23f171b15b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