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<sst xmlns="http://schemas.openxmlformats.org/spreadsheetml/2006/main" count="160" uniqueCount="46">
  <si>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</si>
  <si>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</si>
  <si>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</si>
  <si>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</si>
  <si>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</si>
  <si>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</si>
  <si>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</si>
  <si>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</si>
  <si>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</si>
  <si>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</si>
  <si>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</si>
  <si>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</si>
  <si>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</si>
  <si>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</si>
  <si>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</si>
  <si>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</si>
  <si>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</si>
  <si>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</si>
  <si>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</si>
  <si>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</si>
  <si>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</si>
  <si>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</si>
  <si>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</si>
  <si>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</si>
  <si>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</si>
  <si>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</si>
  <si>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</si>
  <si>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</si>
  <si>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</si>
  <si>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</si>
  <si>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</si>
  <si>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</si>
  <si>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</si>
  <si>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</si>
  <si>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</si>
  <si>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</si>
  <si>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</si>
  <si>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</si>
  <si>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</si>
  <si>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</si>
  <si>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</si>
  <si>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</si>
  <si>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</si>
  <si>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</si>
  <si>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Disabled People's Employment Corporation GB Ltd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</si>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</sst>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B1">
      <selection activeCell="I10" sqref="I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4" t="s">
        <v>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1"/>
      <c r="R1" s="40" t="s">
        <v>15</v>
      </c>
      <c r="S1" s="46"/>
      <c r="T1" s="46"/>
      <c r="U1" s="46"/>
      <c r="V1" s="46"/>
      <c r="W1" s="46"/>
      <c r="X1" s="46"/>
      <c r="Y1" s="46"/>
      <c r="Z1" s="46"/>
      <c r="AA1" s="35"/>
      <c r="AB1" s="42" t="s">
        <v>25</v>
      </c>
      <c r="AC1" s="43"/>
      <c r="AD1" s="54" t="s">
        <v>11</v>
      </c>
      <c r="AE1" s="55"/>
      <c r="AF1" s="55"/>
      <c r="AG1" s="55"/>
      <c r="AH1" s="55"/>
      <c r="AI1" s="55"/>
      <c r="AJ1" s="56"/>
      <c r="AK1" s="39" t="s">
        <v>32</v>
      </c>
      <c r="AL1" s="39"/>
      <c r="AM1" s="39"/>
      <c r="AN1" s="36" t="s">
        <v>24</v>
      </c>
      <c r="AO1" s="32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34" t="s">
        <v>9</v>
      </c>
      <c r="Q2" s="41"/>
      <c r="R2" s="34" t="s">
        <v>13</v>
      </c>
      <c r="S2" s="35"/>
      <c r="T2" s="40" t="s">
        <v>3</v>
      </c>
      <c r="U2" s="35"/>
      <c r="V2" s="40" t="s">
        <v>4</v>
      </c>
      <c r="W2" s="35"/>
      <c r="X2" s="40" t="s">
        <v>14</v>
      </c>
      <c r="Y2" s="35"/>
      <c r="Z2" s="34" t="s">
        <v>10</v>
      </c>
      <c r="AA2" s="41"/>
      <c r="AB2" s="44"/>
      <c r="AC2" s="45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7" t="s">
        <v>23</v>
      </c>
      <c r="AK2" s="32" t="s">
        <v>26</v>
      </c>
      <c r="AL2" s="32" t="s">
        <v>27</v>
      </c>
      <c r="AM2" s="32" t="s">
        <v>22</v>
      </c>
      <c r="AN2" s="37"/>
      <c r="AO2" s="48"/>
    </row>
    <row r="3" spans="1:41" ht="57.75" customHeight="1">
      <c r="A3" s="53"/>
      <c r="B3" s="53"/>
      <c r="C3" s="5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47"/>
      <c r="AK3" s="33"/>
      <c r="AL3" s="33"/>
      <c r="AM3" s="33"/>
      <c r="AN3" s="38"/>
      <c r="AO3" s="33"/>
    </row>
    <row r="4" spans="1:41" ht="15" customHeight="1">
      <c r="A4" s="3" t="s">
        <v>41</v>
      </c>
      <c r="B4" s="3" t="s">
        <v>34</v>
      </c>
      <c r="C4" s="3" t="s">
        <v>41</v>
      </c>
      <c r="D4" s="27">
        <v>42916</v>
      </c>
      <c r="E4" s="27">
        <v>36414</v>
      </c>
      <c r="F4" s="27">
        <v>35407</v>
      </c>
      <c r="G4" s="27">
        <v>31178</v>
      </c>
      <c r="H4" s="27">
        <v>8848</v>
      </c>
      <c r="I4" s="27">
        <v>8417</v>
      </c>
      <c r="J4" s="27">
        <v>2076</v>
      </c>
      <c r="K4" s="27">
        <v>2011</v>
      </c>
      <c r="L4" s="27">
        <v>212</v>
      </c>
      <c r="M4" s="27">
        <v>210</v>
      </c>
      <c r="N4" s="27">
        <v>2</v>
      </c>
      <c r="O4" s="27">
        <v>2</v>
      </c>
      <c r="P4" s="13">
        <f aca="true" t="shared" si="0" ref="P4:P10">SUM(N4,L4,J4,H4,F4,D4)</f>
        <v>89461</v>
      </c>
      <c r="Q4" s="13">
        <f>SUM(O4,M4,K4,I4,G4,E4)</f>
        <v>78232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273</v>
      </c>
      <c r="W4" s="27">
        <v>273</v>
      </c>
      <c r="X4" s="26" t="s">
        <v>45</v>
      </c>
      <c r="Y4" s="26" t="s">
        <v>45</v>
      </c>
      <c r="Z4" s="28">
        <f aca="true" t="shared" si="1" ref="Z4:AA10">SUM(X4,V4,,T4,R4)</f>
        <v>273</v>
      </c>
      <c r="AA4" s="28">
        <f t="shared" si="1"/>
        <v>273</v>
      </c>
      <c r="AB4" s="4">
        <f>Z4+P4</f>
        <v>89734</v>
      </c>
      <c r="AC4" s="4">
        <f>AA4+Q4</f>
        <v>78505</v>
      </c>
      <c r="AD4" s="21">
        <v>153382546</v>
      </c>
      <c r="AE4" s="22">
        <v>2150202</v>
      </c>
      <c r="AF4" s="22">
        <v>180800</v>
      </c>
      <c r="AG4" s="22">
        <v>1665827</v>
      </c>
      <c r="AH4" s="22">
        <v>31558668</v>
      </c>
      <c r="AI4" s="22">
        <v>9575696</v>
      </c>
      <c r="AJ4" s="23">
        <f>SUM(AD4:AI4)</f>
        <v>198513739</v>
      </c>
      <c r="AK4" s="21">
        <v>3114712</v>
      </c>
      <c r="AL4" s="21">
        <v>745837</v>
      </c>
      <c r="AM4" s="24">
        <f>SUM(AK4:AL4)</f>
        <v>3860549</v>
      </c>
      <c r="AN4" s="24">
        <f>AM4+AJ4</f>
        <v>202374288</v>
      </c>
      <c r="AO4" s="18"/>
    </row>
    <row r="5" spans="1:41" ht="15" customHeight="1">
      <c r="A5" s="3" t="s">
        <v>42</v>
      </c>
      <c r="B5" s="3" t="s">
        <v>35</v>
      </c>
      <c r="C5" s="3" t="s">
        <v>41</v>
      </c>
      <c r="D5" s="27">
        <v>423</v>
      </c>
      <c r="E5" s="27">
        <v>369</v>
      </c>
      <c r="F5" s="27">
        <v>434</v>
      </c>
      <c r="G5" s="27">
        <v>401</v>
      </c>
      <c r="H5" s="27">
        <v>1436</v>
      </c>
      <c r="I5" s="27">
        <v>1351</v>
      </c>
      <c r="J5" s="27">
        <v>439</v>
      </c>
      <c r="K5" s="27">
        <v>413</v>
      </c>
      <c r="L5" s="27">
        <v>27</v>
      </c>
      <c r="M5" s="27">
        <v>27</v>
      </c>
      <c r="N5" s="26" t="s">
        <v>45</v>
      </c>
      <c r="O5" s="26" t="s">
        <v>45</v>
      </c>
      <c r="P5" s="13">
        <f t="shared" si="0"/>
        <v>2759</v>
      </c>
      <c r="Q5" s="13">
        <f aca="true" t="shared" si="2" ref="Q5:Q10">SUM(O5,M5,K5,I5,G5,E5)</f>
        <v>2561</v>
      </c>
      <c r="R5" s="26" t="s">
        <v>45</v>
      </c>
      <c r="S5" s="26" t="s">
        <v>45</v>
      </c>
      <c r="T5" s="26">
        <v>2</v>
      </c>
      <c r="U5" s="26">
        <v>1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2</v>
      </c>
      <c r="AA5" s="29">
        <f>SUM(Y5,W5,U5,S5)</f>
        <v>1</v>
      </c>
      <c r="AB5" s="4">
        <f aca="true" t="shared" si="3" ref="AB5:AB10">Z5+P5</f>
        <v>2761</v>
      </c>
      <c r="AC5" s="4">
        <f aca="true" t="shared" si="4" ref="AC5:AC10">AA5+Q5</f>
        <v>2562</v>
      </c>
      <c r="AD5" s="22">
        <v>8666430</v>
      </c>
      <c r="AE5" s="22">
        <v>138069</v>
      </c>
      <c r="AF5" s="22">
        <v>0</v>
      </c>
      <c r="AG5" s="22">
        <v>26181</v>
      </c>
      <c r="AH5" s="22">
        <v>1847871</v>
      </c>
      <c r="AI5" s="22">
        <v>750363</v>
      </c>
      <c r="AJ5" s="23">
        <f aca="true" t="shared" si="5" ref="AJ5:AJ10">SUM(AD5:AI5)</f>
        <v>11428914</v>
      </c>
      <c r="AK5" s="21">
        <v>34716</v>
      </c>
      <c r="AL5" s="22">
        <v>0</v>
      </c>
      <c r="AM5" s="24">
        <f aca="true" t="shared" si="6" ref="AM5:AM10">SUM(AK5:AL5)</f>
        <v>34716</v>
      </c>
      <c r="AN5" s="24">
        <f aca="true" t="shared" si="7" ref="AN5:AN10">AM5+AJ5</f>
        <v>11463630</v>
      </c>
      <c r="AO5" s="18"/>
    </row>
    <row r="6" spans="1:41" ht="15" customHeight="1">
      <c r="A6" s="3" t="s">
        <v>36</v>
      </c>
      <c r="B6" s="3" t="s">
        <v>37</v>
      </c>
      <c r="C6" s="3" t="s">
        <v>41</v>
      </c>
      <c r="D6" s="27">
        <v>39</v>
      </c>
      <c r="E6" s="27">
        <v>33</v>
      </c>
      <c r="F6" s="27">
        <v>16</v>
      </c>
      <c r="G6" s="27">
        <v>15</v>
      </c>
      <c r="H6" s="27">
        <v>12</v>
      </c>
      <c r="I6" s="27">
        <v>12</v>
      </c>
      <c r="J6" s="27">
        <v>4</v>
      </c>
      <c r="K6" s="27">
        <v>4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73</v>
      </c>
      <c r="Q6" s="13">
        <f t="shared" si="2"/>
        <v>66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74</v>
      </c>
      <c r="AC6" s="4">
        <f t="shared" si="4"/>
        <v>67</v>
      </c>
      <c r="AD6" s="22">
        <v>150638</v>
      </c>
      <c r="AE6" s="22">
        <v>4243</v>
      </c>
      <c r="AF6" s="22">
        <v>0</v>
      </c>
      <c r="AG6" s="22">
        <v>622</v>
      </c>
      <c r="AH6" s="22">
        <v>32425</v>
      </c>
      <c r="AI6" s="22">
        <v>11480</v>
      </c>
      <c r="AJ6" s="23">
        <f t="shared" si="5"/>
        <v>199408</v>
      </c>
      <c r="AK6" s="22">
        <v>5638</v>
      </c>
      <c r="AL6" s="22">
        <v>0</v>
      </c>
      <c r="AM6" s="24">
        <f t="shared" si="6"/>
        <v>5638</v>
      </c>
      <c r="AN6" s="24">
        <f t="shared" si="7"/>
        <v>205046</v>
      </c>
      <c r="AO6" s="9"/>
    </row>
    <row r="7" spans="1:41" ht="15" customHeight="1">
      <c r="A7" s="3" t="s">
        <v>38</v>
      </c>
      <c r="B7" s="3" t="s">
        <v>37</v>
      </c>
      <c r="C7" s="3" t="s">
        <v>41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245</v>
      </c>
      <c r="O7" s="26">
        <v>239</v>
      </c>
      <c r="P7" s="13">
        <f t="shared" si="0"/>
        <v>245</v>
      </c>
      <c r="Q7" s="13">
        <f t="shared" si="2"/>
        <v>239</v>
      </c>
      <c r="R7" s="26" t="s">
        <v>45</v>
      </c>
      <c r="S7" s="26" t="s">
        <v>45</v>
      </c>
      <c r="T7" s="26">
        <v>7</v>
      </c>
      <c r="U7" s="26">
        <v>5</v>
      </c>
      <c r="V7" s="26" t="s">
        <v>45</v>
      </c>
      <c r="W7" s="26" t="s">
        <v>45</v>
      </c>
      <c r="X7" s="26">
        <v>1</v>
      </c>
      <c r="Y7" s="26">
        <v>1</v>
      </c>
      <c r="Z7" s="28">
        <f t="shared" si="1"/>
        <v>8</v>
      </c>
      <c r="AA7" s="28">
        <f t="shared" si="1"/>
        <v>6</v>
      </c>
      <c r="AB7" s="4">
        <f t="shared" si="3"/>
        <v>253</v>
      </c>
      <c r="AC7" s="4">
        <f t="shared" si="4"/>
        <v>245</v>
      </c>
      <c r="AD7" s="22">
        <v>1192861</v>
      </c>
      <c r="AE7" s="22">
        <v>1205</v>
      </c>
      <c r="AF7" s="22">
        <v>2510</v>
      </c>
      <c r="AG7" s="22">
        <v>0</v>
      </c>
      <c r="AH7" s="22">
        <v>91783</v>
      </c>
      <c r="AI7" s="22">
        <v>141247</v>
      </c>
      <c r="AJ7" s="23">
        <f t="shared" si="5"/>
        <v>1429606</v>
      </c>
      <c r="AK7" s="22">
        <v>45107</v>
      </c>
      <c r="AL7" s="22">
        <v>11046</v>
      </c>
      <c r="AM7" s="24">
        <f t="shared" si="6"/>
        <v>56153</v>
      </c>
      <c r="AN7" s="24">
        <f t="shared" si="7"/>
        <v>1485759</v>
      </c>
      <c r="AO7" s="25"/>
    </row>
    <row r="8" spans="1:41" ht="15" customHeight="1">
      <c r="A8" s="3" t="s">
        <v>44</v>
      </c>
      <c r="B8" s="3" t="s">
        <v>37</v>
      </c>
      <c r="C8" s="3" t="s">
        <v>41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7</v>
      </c>
      <c r="O8" s="27">
        <v>7</v>
      </c>
      <c r="P8" s="13">
        <f t="shared" si="0"/>
        <v>7</v>
      </c>
      <c r="Q8" s="13">
        <f t="shared" si="2"/>
        <v>7</v>
      </c>
      <c r="R8" s="26" t="s">
        <v>45</v>
      </c>
      <c r="S8" s="26" t="s">
        <v>45</v>
      </c>
      <c r="T8" s="26" t="s">
        <v>45</v>
      </c>
      <c r="U8" s="26" t="s">
        <v>45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0</v>
      </c>
      <c r="AA8" s="28">
        <f t="shared" si="1"/>
        <v>0</v>
      </c>
      <c r="AB8" s="4">
        <f t="shared" si="3"/>
        <v>7</v>
      </c>
      <c r="AC8" s="4">
        <f t="shared" si="4"/>
        <v>7</v>
      </c>
      <c r="AD8" s="22">
        <v>19204</v>
      </c>
      <c r="AE8" s="22">
        <v>0</v>
      </c>
      <c r="AF8" s="22">
        <v>0</v>
      </c>
      <c r="AG8" s="22">
        <v>0</v>
      </c>
      <c r="AH8" s="22">
        <v>1943</v>
      </c>
      <c r="AI8" s="22">
        <v>1359</v>
      </c>
      <c r="AJ8" s="23">
        <f t="shared" si="5"/>
        <v>22506</v>
      </c>
      <c r="AK8" s="22">
        <v>0</v>
      </c>
      <c r="AL8" s="22">
        <v>0</v>
      </c>
      <c r="AM8" s="24">
        <f t="shared" si="6"/>
        <v>0</v>
      </c>
      <c r="AN8" s="24">
        <f t="shared" si="7"/>
        <v>22506</v>
      </c>
      <c r="AO8" s="18" t="s">
        <v>43</v>
      </c>
    </row>
    <row r="9" spans="1:41" ht="15" customHeight="1">
      <c r="A9" s="3" t="s">
        <v>39</v>
      </c>
      <c r="B9" s="3" t="s">
        <v>37</v>
      </c>
      <c r="C9" s="3" t="s">
        <v>41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32</v>
      </c>
      <c r="O9" s="26">
        <v>31</v>
      </c>
      <c r="P9" s="13">
        <f t="shared" si="0"/>
        <v>32</v>
      </c>
      <c r="Q9" s="13">
        <f t="shared" si="2"/>
        <v>31</v>
      </c>
      <c r="R9" s="26">
        <v>5</v>
      </c>
      <c r="S9" s="31">
        <v>5</v>
      </c>
      <c r="T9" s="26">
        <v>3</v>
      </c>
      <c r="U9" s="31">
        <v>3</v>
      </c>
      <c r="V9" s="26" t="s">
        <v>45</v>
      </c>
      <c r="W9" s="26" t="s">
        <v>45</v>
      </c>
      <c r="X9" s="26" t="s">
        <v>45</v>
      </c>
      <c r="Y9" s="31" t="s">
        <v>45</v>
      </c>
      <c r="Z9" s="28">
        <f t="shared" si="1"/>
        <v>8</v>
      </c>
      <c r="AA9" s="29">
        <f t="shared" si="1"/>
        <v>8</v>
      </c>
      <c r="AB9" s="4">
        <f t="shared" si="3"/>
        <v>40</v>
      </c>
      <c r="AC9" s="4">
        <f t="shared" si="4"/>
        <v>39</v>
      </c>
      <c r="AD9" s="22">
        <v>129103</v>
      </c>
      <c r="AE9" s="22">
        <v>0</v>
      </c>
      <c r="AF9" s="22">
        <v>0</v>
      </c>
      <c r="AG9" s="22">
        <v>0</v>
      </c>
      <c r="AH9" s="22">
        <v>23240</v>
      </c>
      <c r="AI9" s="22">
        <v>11907</v>
      </c>
      <c r="AJ9" s="23">
        <f t="shared" si="5"/>
        <v>164250</v>
      </c>
      <c r="AK9" s="22">
        <v>22709</v>
      </c>
      <c r="AL9" s="22">
        <v>0</v>
      </c>
      <c r="AM9" s="24">
        <f t="shared" si="6"/>
        <v>22709</v>
      </c>
      <c r="AN9" s="24">
        <f t="shared" si="7"/>
        <v>186959</v>
      </c>
      <c r="AO9" s="9"/>
    </row>
    <row r="10" spans="1:41" ht="15" customHeight="1">
      <c r="A10" s="3" t="s">
        <v>40</v>
      </c>
      <c r="B10" s="3" t="s">
        <v>37</v>
      </c>
      <c r="C10" s="3" t="s">
        <v>41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479</v>
      </c>
      <c r="O10" s="27">
        <v>463</v>
      </c>
      <c r="P10" s="13">
        <f t="shared" si="0"/>
        <v>479</v>
      </c>
      <c r="Q10" s="13">
        <f t="shared" si="2"/>
        <v>463</v>
      </c>
      <c r="R10" s="26">
        <v>15</v>
      </c>
      <c r="S10" s="26">
        <v>15</v>
      </c>
      <c r="T10" s="26" t="s">
        <v>45</v>
      </c>
      <c r="U10" s="26" t="s">
        <v>45</v>
      </c>
      <c r="V10" s="26">
        <v>3</v>
      </c>
      <c r="W10" s="26">
        <v>3</v>
      </c>
      <c r="X10" s="26">
        <v>2</v>
      </c>
      <c r="Y10" s="26">
        <v>2</v>
      </c>
      <c r="Z10" s="28">
        <f t="shared" si="1"/>
        <v>20</v>
      </c>
      <c r="AA10" s="28">
        <f t="shared" si="1"/>
        <v>20</v>
      </c>
      <c r="AB10" s="4">
        <f t="shared" si="3"/>
        <v>499</v>
      </c>
      <c r="AC10" s="4">
        <f t="shared" si="4"/>
        <v>483</v>
      </c>
      <c r="AD10" s="22">
        <v>2013112</v>
      </c>
      <c r="AE10" s="22">
        <v>1433</v>
      </c>
      <c r="AF10" s="22">
        <v>67161</v>
      </c>
      <c r="AG10" s="22">
        <v>6388</v>
      </c>
      <c r="AH10" s="22">
        <v>417949</v>
      </c>
      <c r="AI10" s="22">
        <v>191054</v>
      </c>
      <c r="AJ10" s="23">
        <f t="shared" si="5"/>
        <v>2697097</v>
      </c>
      <c r="AK10" s="22">
        <v>202374</v>
      </c>
      <c r="AL10" s="22">
        <v>61200</v>
      </c>
      <c r="AM10" s="24">
        <f t="shared" si="6"/>
        <v>263574</v>
      </c>
      <c r="AN10" s="24">
        <f t="shared" si="7"/>
        <v>2960671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information, May 2015</dc:title>
  <dc:subject>DWP workforce management information, May 2015</dc:subject>
  <dc:creator>DWP</dc:creator>
  <cp:keywords/>
  <dc:description/>
  <cp:lastModifiedBy>DWP</cp:lastModifiedBy>
  <cp:lastPrinted>2011-05-16T09:46:00Z</cp:lastPrinted>
  <dcterms:created xsi:type="dcterms:W3CDTF">2011-03-30T15:28:39Z</dcterms:created>
  <dcterms:modified xsi:type="dcterms:W3CDTF">2015-07-08T09:34:04Z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-2090858258</vt:i4>
  </property>
  <property fmtid="{D5CDD505-2E9C-101B-9397-08002B2CF9AE}" pid="4" name="_NewReviewCyc">
    <vt:lpwstr/>
  </property>
  <property fmtid="{D5CDD505-2E9C-101B-9397-08002B2CF9AE}" pid="5" name="_EmailSubje">
    <vt:lpwstr>workforce management</vt:lpwstr>
  </property>
  <property fmtid="{D5CDD505-2E9C-101B-9397-08002B2CF9AE}" pid="6" name="_AuthorEma">
    <vt:lpwstr>MATTHEW.BLACKWELL@DWP.GSI.GOV.UK</vt:lpwstr>
  </property>
  <property fmtid="{D5CDD505-2E9C-101B-9397-08002B2CF9AE}" pid="7" name="_AuthorEmailDisplayNa">
    <vt:lpwstr>Blackwell Matthew DWP BUSINESS TRANSFORMATION GROUP</vt:lpwstr>
  </property>
</Properties>
</file>