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20" windowWidth="9720" windowHeight="9216" tabRatio="857"/>
  </bookViews>
  <sheets>
    <sheet name="Title" sheetId="1" r:id="rId1"/>
    <sheet name="Contents" sheetId="2" r:id="rId2"/>
    <sheet name="Table 1a" sheetId="3" r:id="rId3"/>
    <sheet name="Table 1b" sheetId="4" r:id="rId4"/>
    <sheet name="Figure 1" sheetId="5" r:id="rId5"/>
    <sheet name="Table 2a" sheetId="7" r:id="rId6"/>
    <sheet name="Table 2b" sheetId="8" r:id="rId7"/>
    <sheet name="Table 2c" sheetId="9" r:id="rId8"/>
    <sheet name="Table 2d" sheetId="10" r:id="rId9"/>
    <sheet name="Figure 2 Data" sheetId="11" r:id="rId10"/>
    <sheet name="Figure 2" sheetId="12" r:id="rId11"/>
    <sheet name="Table 3a" sheetId="13" r:id="rId12"/>
    <sheet name="Table 3b" sheetId="14" r:id="rId13"/>
    <sheet name="Table 3c" sheetId="15" r:id="rId14"/>
    <sheet name="Table 3d" sheetId="16" r:id="rId15"/>
    <sheet name="Table 4a" sheetId="17" r:id="rId16"/>
    <sheet name="Table 4b" sheetId="18" r:id="rId17"/>
    <sheet name="Table 4c" sheetId="19" r:id="rId18"/>
    <sheet name="Table 4d" sheetId="20" r:id="rId19"/>
  </sheets>
  <definedNames>
    <definedName name="_xlnm.Print_Area" localSheetId="1">Contents!$A$1:$T$30</definedName>
    <definedName name="_xlnm.Print_Area" localSheetId="4">'Figure 1'!$A$1:$P$32</definedName>
    <definedName name="_xlnm.Print_Area" localSheetId="10">'Figure 2'!$A$1:$P$32</definedName>
    <definedName name="_xlnm.Print_Area" localSheetId="9">'Figure 2 Data'!$A$1:$G$37</definedName>
    <definedName name="_xlnm.Print_Area" localSheetId="2">'Table 1a'!$A$1:$G$37</definedName>
    <definedName name="_xlnm.Print_Area" localSheetId="3">'Table 1b'!$A$1:$G$35</definedName>
    <definedName name="_xlnm.Print_Area" localSheetId="5">'Table 2a'!$A$1:$F$37</definedName>
    <definedName name="_xlnm.Print_Area" localSheetId="6">'Table 2b'!$A$1:$F$36</definedName>
    <definedName name="_xlnm.Print_Area" localSheetId="7">'Table 2c'!$A$1:$F$36</definedName>
    <definedName name="_xlnm.Print_Area" localSheetId="8">'Table 2d'!$A$1:$G$35</definedName>
    <definedName name="_xlnm.Print_Area" localSheetId="11">'Table 3a'!$A$1:$G$37</definedName>
    <definedName name="_xlnm.Print_Area" localSheetId="12">'Table 3b'!$A$1:$G$36</definedName>
    <definedName name="_xlnm.Print_Area" localSheetId="13">'Table 3c'!$A$1:$G$36</definedName>
    <definedName name="_xlnm.Print_Area" localSheetId="14">'Table 3d'!$A$1:$H$35</definedName>
    <definedName name="_xlnm.Print_Area" localSheetId="15">'Table 4a'!$A$1:$I$37</definedName>
    <definedName name="_xlnm.Print_Area" localSheetId="16">'Table 4b'!$A$1:$J$37</definedName>
    <definedName name="_xlnm.Print_Area" localSheetId="17">'Table 4c'!$A$1:$J$37</definedName>
    <definedName name="_xlnm.Print_Area" localSheetId="18">'Table 4d'!$A$1:$J$35</definedName>
    <definedName name="_xlnm.Print_Area" localSheetId="0">Title!$A$1:$N$25</definedName>
  </definedNames>
  <calcPr calcId="145621"/>
</workbook>
</file>

<file path=xl/calcChain.xml><?xml version="1.0" encoding="utf-8"?>
<calcChain xmlns="http://schemas.openxmlformats.org/spreadsheetml/2006/main">
  <c r="I22" i="18" l="1"/>
  <c r="I22" i="19" l="1"/>
  <c r="F22" i="19"/>
  <c r="F22" i="18"/>
  <c r="F22" i="17"/>
  <c r="I22" i="17"/>
  <c r="F24" i="15"/>
  <c r="D24" i="15"/>
  <c r="E24" i="15"/>
  <c r="F23" i="15"/>
  <c r="F12" i="15"/>
  <c r="F13" i="15"/>
  <c r="F14" i="15"/>
  <c r="F15" i="15"/>
  <c r="F16" i="15"/>
  <c r="F17" i="15"/>
  <c r="F18" i="15"/>
  <c r="F19" i="15"/>
  <c r="F20" i="15"/>
  <c r="F21" i="15"/>
  <c r="F22" i="15"/>
  <c r="F11" i="15"/>
  <c r="E24" i="14"/>
  <c r="F24" i="14"/>
  <c r="D24" i="14"/>
  <c r="F18" i="14"/>
  <c r="F19" i="14"/>
  <c r="F20" i="14"/>
  <c r="F21" i="14"/>
  <c r="F22" i="14"/>
  <c r="F23" i="14"/>
  <c r="F17" i="14"/>
  <c r="D24" i="13"/>
  <c r="E24" i="13"/>
  <c r="F24" i="13"/>
  <c r="F23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8" i="13"/>
  <c r="E24" i="3"/>
  <c r="F24" i="3"/>
  <c r="D24" i="3"/>
  <c r="T8" i="5" l="1"/>
  <c r="T7" i="5"/>
  <c r="T6" i="5"/>
  <c r="I7" i="20" l="1"/>
  <c r="F7" i="20"/>
</calcChain>
</file>

<file path=xl/sharedStrings.xml><?xml version="1.0" encoding="utf-8"?>
<sst xmlns="http://schemas.openxmlformats.org/spreadsheetml/2006/main" count="448" uniqueCount="126">
  <si>
    <t xml:space="preserve">Smart Meter Statistics: </t>
  </si>
  <si>
    <t xml:space="preserve"> </t>
  </si>
  <si>
    <t>Domestic</t>
  </si>
  <si>
    <t>Table 1a</t>
  </si>
  <si>
    <t>Number of smart meters installed by the large energy suppliers in domestic properties, by fuel type and quarter</t>
  </si>
  <si>
    <t>Table 1b</t>
  </si>
  <si>
    <t xml:space="preserve">Number of smart meters installed by the small energy suppliers in domestic properties, by fuel type </t>
  </si>
  <si>
    <t>Figure 1</t>
  </si>
  <si>
    <t>Table 2a</t>
  </si>
  <si>
    <t>Number of domestic gas and electricity meters operated by the large energy suppliers by meter type and quarter</t>
  </si>
  <si>
    <t>Table 2b</t>
  </si>
  <si>
    <t>Number of domestic gas meters operated by the large energy suppliers by meter type and quarter</t>
  </si>
  <si>
    <t>Table 2c</t>
  </si>
  <si>
    <t>Number of domestic electricity meters operated by the large energy suppliers by meter type and quarter</t>
  </si>
  <si>
    <t>Table 2d</t>
  </si>
  <si>
    <t>Number of domestic gas and electricity meters operated by small energy suppliers by meter type, as at 31st December 2015</t>
  </si>
  <si>
    <t>Non-domestic</t>
  </si>
  <si>
    <t>Figure 2 Data</t>
  </si>
  <si>
    <t>Number of smart and advanced meters installed by the large energy suppliers in smaller non-domestic sites, by fuel type and quarter</t>
  </si>
  <si>
    <t>Figure 2</t>
  </si>
  <si>
    <t>Non-domestic smart meter installations</t>
  </si>
  <si>
    <t>Table 3a</t>
  </si>
  <si>
    <t>Number of gas and electricity smart and advanced meter installations by the large energy suppliers in smaller non-domestic sites, by meter type and quarter</t>
  </si>
  <si>
    <t>Table 3b</t>
  </si>
  <si>
    <t>Number of gas smart and advanced meter installations by the large energy suppliers in smaller non-domestic sites, by meter type and quarter</t>
  </si>
  <si>
    <t>Table 3c</t>
  </si>
  <si>
    <t>Number of electricity smart and advanced meter installations by the large energy suppliers in smaller non-domestic sites, by meter type and quarter</t>
  </si>
  <si>
    <t>Table 3d</t>
  </si>
  <si>
    <t>Number of gas and electricity smart and advanced meter installations by small energy suppliers in smaller non-domestic sites, by meter type</t>
  </si>
  <si>
    <t>Table 4a</t>
  </si>
  <si>
    <t>Number of gas and electricity meters operated by the large energy suppliers, in smaller non-domestic sites, by meter type and quarter</t>
  </si>
  <si>
    <t>Table 4b</t>
  </si>
  <si>
    <t>Number of gas meters operated by the large energy suppliers, in smaller non-domestic sites, by meter type and quarter</t>
  </si>
  <si>
    <t>Table 4c</t>
  </si>
  <si>
    <t>Number of electricity meters operated by the large energy suppliers, in smaller non-domestic sites, by meter type and quarter</t>
  </si>
  <si>
    <t>Table 4d</t>
  </si>
  <si>
    <t>Number of gas and electricity meters operated by small energy suppliers, in smaller non-domestic sites, by meter type, as at 31st December 2015</t>
  </si>
  <si>
    <t>Contents</t>
  </si>
  <si>
    <t>Table 1a - Number of smart meters installed by the large energy suppliers in domestic properties, by fuel type and quarter</t>
  </si>
  <si>
    <t>Quarter</t>
  </si>
  <si>
    <t>Domestic  Smart Meters</t>
  </si>
  <si>
    <t>Gas</t>
  </si>
  <si>
    <t>Electricity</t>
  </si>
  <si>
    <t>All</t>
  </si>
  <si>
    <t>Prior to Q3 2012</t>
  </si>
  <si>
    <t>Q3</t>
  </si>
  <si>
    <t>Q3 2012</t>
  </si>
  <si>
    <t>Q4</t>
  </si>
  <si>
    <t>Q4 2012</t>
  </si>
  <si>
    <t>Q1</t>
  </si>
  <si>
    <t>Q1 2013</t>
  </si>
  <si>
    <t>Q2</t>
  </si>
  <si>
    <t>Q2 2013</t>
  </si>
  <si>
    <t>Q3 2013</t>
  </si>
  <si>
    <t>Q1 2014</t>
  </si>
  <si>
    <t>Q2 2014</t>
  </si>
  <si>
    <t xml:space="preserve">Q3 2014 </t>
  </si>
  <si>
    <t>Q4 2014</t>
  </si>
  <si>
    <t>Q2 2015</t>
  </si>
  <si>
    <t>Q3 2015</t>
  </si>
  <si>
    <t>Q4 2015</t>
  </si>
  <si>
    <t>Total</t>
  </si>
  <si>
    <t>e - Estimated</t>
  </si>
  <si>
    <t xml:space="preserve">Table 1b - Number of smart meters installed by the small energy suppliers in domestic properties, by fuel type </t>
  </si>
  <si>
    <t>2015 Annual</t>
  </si>
  <si>
    <t>Domestic Gas and Electricity</t>
  </si>
  <si>
    <t>Smart Meters</t>
  </si>
  <si>
    <t>Smart-Type Meters</t>
  </si>
  <si>
    <t>Traditional Meters</t>
  </si>
  <si>
    <t>Table 2a: Number of domestic gas and electricity meters operated by the large energy suppliers by meter type and quarter</t>
  </si>
  <si>
    <t>Table 2b: Number of domestic gas meters operated by the large energy suppliers by meter type and quarter</t>
  </si>
  <si>
    <t>Domestic Gas</t>
  </si>
  <si>
    <t>Table 2c: Number of domestic electricity meters operated by the large energy suppliers by meter type and quarter</t>
  </si>
  <si>
    <t>Domestic Electricity</t>
  </si>
  <si>
    <t>Table 2d: Number of domestic gas and electricity meters operated by small energy suppliers by meter type, as at 31st December 2015</t>
  </si>
  <si>
    <r>
      <t>Figure 2 data – Number of</t>
    </r>
    <r>
      <rPr>
        <b/>
        <sz val="11"/>
        <rFont val="Calibri"/>
        <family val="2"/>
        <scheme val="minor"/>
      </rPr>
      <t xml:space="preserve"> smart and advanced</t>
    </r>
    <r>
      <rPr>
        <b/>
        <sz val="11"/>
        <color theme="1"/>
        <rFont val="Calibri"/>
        <family val="2"/>
        <scheme val="minor"/>
      </rPr>
      <t xml:space="preserve"> meters installed by the large energy suppliers in smaller non-domestic sites, by fuel type and quarter</t>
    </r>
  </si>
  <si>
    <t>Non-Domestic Gas</t>
  </si>
  <si>
    <t>Non-Domestic Electricity</t>
  </si>
  <si>
    <t>Advanced Meters</t>
  </si>
  <si>
    <t>Note, the above table excludes historic data which can be found in Tables 3a, 3b and 3c</t>
  </si>
  <si>
    <r>
      <t>Table 3a – Number of</t>
    </r>
    <r>
      <rPr>
        <b/>
        <sz val="11"/>
        <rFont val="Calibri"/>
        <family val="2"/>
        <scheme val="minor"/>
      </rPr>
      <t xml:space="preserve"> gas and electricity smart and advanced</t>
    </r>
    <r>
      <rPr>
        <b/>
        <sz val="11"/>
        <color theme="1"/>
        <rFont val="Calibri"/>
        <family val="2"/>
        <scheme val="minor"/>
      </rPr>
      <t xml:space="preserve"> meter installations by the large energy suppliers in smaller non-domestic sites, by meter type and quarter</t>
    </r>
  </si>
  <si>
    <t>Non-Domestic Gas and Electricity</t>
  </si>
  <si>
    <t>Table 3b – Number of gas smart and advanced meter installations by the large energy suppliers in smaller non-domestic sites, by meter type and quarter</t>
  </si>
  <si>
    <t>Non-domestic Gas</t>
  </si>
  <si>
    <t xml:space="preserve">Advanced Meters </t>
  </si>
  <si>
    <t>Table 3c – Number of electricity smart and advanced meter installations by the large energy suppliers in smaller non-domestic sites, by meter type and quarter</t>
  </si>
  <si>
    <t>Table 3d – Number of gas and electricity smart and advanced meter installations by small energy suppliers in smaller non-domestic sites, by meter type</t>
  </si>
  <si>
    <t>Table 4a: Number of gas and electricity meters operated by the large energy suppliers, in smaller non-domestic sites, by meter type and quarter</t>
  </si>
  <si>
    <t>Smart Meters operating in smart mode</t>
  </si>
  <si>
    <t>Advanced         /Smart-type                     Meters</t>
  </si>
  <si>
    <t xml:space="preserve">All Smart &amp; Advanced Meters </t>
  </si>
  <si>
    <t>Traditional                   Meters</t>
  </si>
  <si>
    <t>All Meters</t>
  </si>
  <si>
    <t>Table 4b: Number of gas meters operated by the large energy suppliers, in smaller non-domestic sites, by meter type and quarter</t>
  </si>
  <si>
    <t>Table 4c: Number of electricity meters operated by the large energy suppliers, in smaller non-domestic sites, by meter type and quarter</t>
  </si>
  <si>
    <t>Table 4d: Number of gas and electricity meters operated by small energy suppliers, in smaller non-domestic sites, by meter type, as at 31st December 2015</t>
  </si>
  <si>
    <t>Note, small supplier statistics are collected annually and relate to a full calendar year. The statistics in this table were first published in March 2016 and are included here for completeness.</t>
  </si>
  <si>
    <r>
      <t>Historic installations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</si>
  <si>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Q4 2013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</si>
  <si>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Q1 2015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</si>
  <si>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2. Utility Warehouse data included from quarter four 2013.</t>
  </si>
  <si>
    <t>3. First Utility and OVO data included from quarter one 2015.</t>
  </si>
  <si>
    <r>
      <t>Small suppliers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</si>
  <si>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1. Of the 38 eligible small suppliers, 32 data returns were of high quality, a further 2 of good quality and the remaining 4, of moderate quality. The above data reflects data from all 38 returns.</t>
  </si>
  <si>
    <r>
      <t>Q4 2013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</si>
  <si>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Q1 2015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</si>
  <si>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1. Utility Warehouse data included from quarter four 2013.</t>
  </si>
  <si>
    <t>2. First Utility and OVO data included from quarter one 2015.</t>
  </si>
  <si>
    <t>3. Utilita data included from quarter one 2016.</t>
  </si>
  <si>
    <r>
      <t>Q1 2016</t>
    </r>
    <r>
      <rPr>
        <b/>
        <vertAlign val="superscript"/>
        <sz val="11"/>
        <rFont val="Calibri"/>
        <family val="2"/>
        <scheme val="minor"/>
      </rPr>
      <t>3</t>
    </r>
  </si>
  <si>
    <r>
      <t>Q4 2013</t>
    </r>
    <r>
      <rPr>
        <b/>
        <vertAlign val="superscript"/>
        <sz val="11"/>
        <rFont val="Calibri"/>
        <family val="2"/>
        <scheme val="minor"/>
      </rPr>
      <t>1</t>
    </r>
  </si>
  <si>
    <r>
      <t>Q1 2015</t>
    </r>
    <r>
      <rPr>
        <b/>
        <vertAlign val="superscript"/>
        <sz val="11"/>
        <rFont val="Calibri"/>
        <family val="2"/>
        <scheme val="minor"/>
      </rPr>
      <t>2</t>
    </r>
  </si>
  <si>
    <t>1. Historic installations for large suppliers transitioning prior to 2016.</t>
  </si>
  <si>
    <r>
      <t>Q1 2016</t>
    </r>
    <r>
      <rPr>
        <b/>
        <vertAlign val="superscript"/>
        <sz val="11"/>
        <rFont val="Calibri"/>
        <family val="2"/>
        <scheme val="minor"/>
      </rPr>
      <t>4</t>
    </r>
  </si>
  <si>
    <t xml:space="preserve">4. Utilita data included from quarter one 2016. Historic figures for Utilita are included in the small supplier totals to end December 2015. </t>
  </si>
  <si>
    <t>Domestic smart meter installations (Table 1a Data)</t>
  </si>
  <si>
    <t>Great Britain</t>
  </si>
  <si>
    <r>
      <t>Q2 2016</t>
    </r>
    <r>
      <rPr>
        <b/>
        <vertAlign val="superscript"/>
        <sz val="11"/>
        <rFont val="Calibri"/>
        <family val="2"/>
        <scheme val="minor"/>
      </rPr>
      <t>4</t>
    </r>
  </si>
  <si>
    <r>
      <t>Q2 2016</t>
    </r>
    <r>
      <rPr>
        <b/>
        <vertAlign val="superscript"/>
        <sz val="11"/>
        <rFont val="Calibri"/>
        <family val="2"/>
        <scheme val="minor"/>
      </rPr>
      <t>5</t>
    </r>
  </si>
  <si>
    <t>5. Extra Energy data included from quarter two 2016.</t>
  </si>
  <si>
    <t>4. Extra Energy data included from quarter two 2016.</t>
  </si>
  <si>
    <t>This workbook was updated on 29 September 2016</t>
  </si>
  <si>
    <t>Smart Meter Statistics: Quarter 2, 2016</t>
  </si>
  <si>
    <t>Quarter 2, 2016</t>
  </si>
  <si>
    <t xml:space="preserve">5. Extra Energy data included from quarter two 2016. Historic figures for Extra Energy are included in the small supplier totals to end December 2015. </t>
  </si>
  <si>
    <t xml:space="preserve">5. Extra Energy data included from quarter two 2016. Historic figures for Utilita are included in the small supplier totals to end December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</si>
</sst>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\e"/>
    <numFmt numFmtId="165" formatCode="#,##0\ \ "/>
    <numFmt numFmtId="166" formatCode="[$-10409]#,##0.00000000000000;\(#,##0.00000000000000\)"/>
    <numFmt numFmtId="167" formatCode="_-[$£-809]* #,##0.00_-;\-[$£-809]* #,##0.00_-;_-[$£-809]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7" fillId="0" borderId="0"/>
    <xf numFmtId="0" fontId="1" fillId="0" borderId="0"/>
    <xf numFmtId="0" fontId="20" fillId="0" borderId="0"/>
    <xf numFmtId="0" fontId="20" fillId="0" borderId="0"/>
    <xf numFmtId="167" fontId="17" fillId="0" borderId="0"/>
    <xf numFmtId="0" fontId="17" fillId="0" borderId="0"/>
    <xf numFmtId="0" fontId="6" fillId="0" borderId="0"/>
    <xf numFmtId="0" fontId="20" fillId="0" borderId="0"/>
    <xf numFmtId="167" fontId="17" fillId="0" borderId="0"/>
    <xf numFmtId="0" fontId="1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" fillId="0" borderId="0">
      <alignment horizontal="left" vertical="center"/>
    </xf>
  </cellStyleXfs>
  <cellXfs count="210">
    <xf numFmtId="0" fontId="0" fillId="0" borderId="0" xfId="0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left" indent="1"/>
    </xf>
    <xf numFmtId="0" fontId="7" fillId="0" borderId="0" xfId="0" applyFont="1"/>
    <xf numFmtId="0" fontId="5" fillId="0" borderId="0" xfId="0" applyFont="1" applyAlignment="1"/>
    <xf numFmtId="0" fontId="7" fillId="0" borderId="0" xfId="0" applyFont="1" applyAlignment="1"/>
    <xf numFmtId="0" fontId="8" fillId="0" borderId="0" xfId="2"/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 vertical="top" wrapText="1" indent="1"/>
    </xf>
    <xf numFmtId="0" fontId="3" fillId="2" borderId="3" xfId="0" applyFont="1" applyFill="1" applyBorder="1" applyAlignment="1">
      <alignment horizontal="right" vertical="top" wrapText="1" indent="2"/>
    </xf>
    <xf numFmtId="0" fontId="3" fillId="2" borderId="6" xfId="0" applyFont="1" applyFill="1" applyBorder="1" applyAlignment="1">
      <alignment horizontal="left" indent="1"/>
    </xf>
    <xf numFmtId="165" fontId="0" fillId="2" borderId="7" xfId="1" applyNumberFormat="1" applyFont="1" applyFill="1" applyBorder="1" applyAlignment="1">
      <alignment horizontal="right" indent="1"/>
    </xf>
    <xf numFmtId="165" fontId="0" fillId="2" borderId="0" xfId="0" applyNumberFormat="1" applyFont="1" applyFill="1" applyBorder="1" applyAlignment="1">
      <alignment horizontal="right" indent="1"/>
    </xf>
    <xf numFmtId="0" fontId="3" fillId="0" borderId="6" xfId="0" applyFont="1" applyFill="1" applyBorder="1" applyAlignment="1">
      <alignment horizontal="left" indent="1"/>
    </xf>
    <xf numFmtId="165" fontId="0" fillId="2" borderId="0" xfId="1" applyNumberFormat="1" applyFont="1" applyFill="1" applyBorder="1" applyAlignment="1">
      <alignment horizontal="right" indent="1"/>
    </xf>
    <xf numFmtId="165" fontId="0" fillId="2" borderId="9" xfId="0" applyNumberFormat="1" applyFont="1" applyFill="1" applyBorder="1" applyAlignment="1">
      <alignment horizontal="right" inden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1"/>
    </xf>
    <xf numFmtId="165" fontId="0" fillId="2" borderId="13" xfId="0" applyNumberFormat="1" applyFont="1" applyFill="1" applyBorder="1" applyAlignment="1">
      <alignment horizontal="right" vertical="center" indent="1"/>
    </xf>
    <xf numFmtId="165" fontId="0" fillId="2" borderId="14" xfId="1" applyNumberFormat="1" applyFont="1" applyFill="1" applyBorder="1" applyAlignment="1">
      <alignment horizontal="right" vertical="center" indent="1"/>
    </xf>
    <xf numFmtId="0" fontId="0" fillId="0" borderId="0" xfId="0" applyFill="1"/>
    <xf numFmtId="0" fontId="11" fillId="0" borderId="0" xfId="0" applyFont="1" applyFill="1" applyAlignment="1">
      <alignment horizontal="left" vertical="center" readingOrder="1"/>
    </xf>
    <xf numFmtId="0" fontId="8" fillId="2" borderId="0" xfId="2" applyFill="1" applyAlignment="1">
      <alignment horizontal="left"/>
    </xf>
    <xf numFmtId="0" fontId="0" fillId="2" borderId="0" xfId="0" applyFont="1" applyFill="1"/>
    <xf numFmtId="0" fontId="3" fillId="2" borderId="3" xfId="0" applyFont="1" applyFill="1" applyBorder="1" applyAlignment="1">
      <alignment horizontal="right" vertical="top" wrapText="1" indent="1"/>
    </xf>
    <xf numFmtId="165" fontId="0" fillId="2" borderId="7" xfId="0" applyNumberFormat="1" applyFont="1" applyFill="1" applyBorder="1" applyAlignment="1">
      <alignment horizontal="right" indent="1"/>
    </xf>
    <xf numFmtId="165" fontId="12" fillId="2" borderId="0" xfId="0" applyNumberFormat="1" applyFont="1" applyFill="1" applyBorder="1" applyAlignment="1">
      <alignment horizontal="right" indent="1"/>
    </xf>
    <xf numFmtId="0" fontId="0" fillId="2" borderId="0" xfId="0" applyFont="1" applyFill="1" applyBorder="1"/>
    <xf numFmtId="0" fontId="4" fillId="2" borderId="0" xfId="0" applyFont="1" applyFill="1" applyBorder="1" applyAlignment="1">
      <alignment horizontal="center"/>
    </xf>
    <xf numFmtId="165" fontId="0" fillId="2" borderId="18" xfId="1" applyNumberFormat="1" applyFont="1" applyFill="1" applyBorder="1" applyAlignment="1">
      <alignment horizontal="right" indent="1"/>
    </xf>
    <xf numFmtId="165" fontId="0" fillId="2" borderId="13" xfId="1" applyNumberFormat="1" applyFont="1" applyFill="1" applyBorder="1" applyAlignment="1">
      <alignment horizontal="right" indent="1"/>
    </xf>
    <xf numFmtId="0" fontId="10" fillId="2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right" vertical="top" wrapText="1" indent="1"/>
    </xf>
    <xf numFmtId="165" fontId="0" fillId="2" borderId="6" xfId="0" applyNumberFormat="1" applyFont="1" applyFill="1" applyBorder="1" applyAlignment="1">
      <alignment horizontal="right" indent="1"/>
    </xf>
    <xf numFmtId="165" fontId="0" fillId="2" borderId="6" xfId="1" applyNumberFormat="1" applyFont="1" applyFill="1" applyBorder="1" applyAlignment="1">
      <alignment horizontal="right" indent="1"/>
    </xf>
    <xf numFmtId="0" fontId="10" fillId="0" borderId="0" xfId="0" applyFont="1" applyFill="1" applyAlignment="1">
      <alignment horizontal="left" vertical="top"/>
    </xf>
    <xf numFmtId="0" fontId="15" fillId="3" borderId="4" xfId="0" applyFont="1" applyFill="1" applyBorder="1" applyAlignment="1">
      <alignment horizontal="right" vertical="center" indent="1"/>
    </xf>
    <xf numFmtId="0" fontId="15" fillId="3" borderId="21" xfId="0" applyFont="1" applyFill="1" applyBorder="1" applyAlignment="1">
      <alignment horizontal="right" vertical="center" wrapText="1" indent="1"/>
    </xf>
    <xf numFmtId="0" fontId="15" fillId="3" borderId="5" xfId="0" applyFont="1" applyFill="1" applyBorder="1" applyAlignment="1">
      <alignment horizontal="right" vertical="center" wrapText="1" indent="1"/>
    </xf>
    <xf numFmtId="0" fontId="15" fillId="3" borderId="15" xfId="0" applyFont="1" applyFill="1" applyBorder="1" applyAlignment="1">
      <alignment horizontal="right" vertical="center" wrapText="1" indent="1"/>
    </xf>
    <xf numFmtId="0" fontId="15" fillId="3" borderId="6" xfId="0" applyFont="1" applyFill="1" applyBorder="1" applyAlignment="1">
      <alignment horizontal="left" indent="1"/>
    </xf>
    <xf numFmtId="1" fontId="16" fillId="3" borderId="6" xfId="1" applyNumberFormat="1" applyFont="1" applyFill="1" applyBorder="1" applyAlignment="1">
      <alignment horizontal="right" indent="1"/>
    </xf>
    <xf numFmtId="1" fontId="16" fillId="3" borderId="22" xfId="1" applyNumberFormat="1" applyFont="1" applyFill="1" applyBorder="1" applyAlignment="1">
      <alignment horizontal="right" indent="1"/>
    </xf>
    <xf numFmtId="1" fontId="16" fillId="3" borderId="7" xfId="1" applyNumberFormat="1" applyFont="1" applyFill="1" applyBorder="1" applyAlignment="1">
      <alignment horizontal="right" indent="1"/>
    </xf>
    <xf numFmtId="1" fontId="16" fillId="3" borderId="0" xfId="1" applyNumberFormat="1" applyFont="1" applyFill="1" applyBorder="1" applyAlignment="1">
      <alignment horizontal="right" indent="1"/>
    </xf>
    <xf numFmtId="1" fontId="16" fillId="3" borderId="13" xfId="1" applyNumberFormat="1" applyFont="1" applyFill="1" applyBorder="1" applyAlignment="1">
      <alignment horizontal="right" indent="1"/>
    </xf>
    <xf numFmtId="0" fontId="10" fillId="0" borderId="0" xfId="0" applyFont="1" applyFill="1"/>
    <xf numFmtId="0" fontId="0" fillId="2" borderId="0" xfId="0" applyFont="1" applyFill="1" applyAlignment="1">
      <alignment horizontal="left" vertical="top"/>
    </xf>
    <xf numFmtId="0" fontId="15" fillId="3" borderId="3" xfId="0" applyFont="1" applyFill="1" applyBorder="1" applyAlignment="1">
      <alignment horizontal="right" vertical="center" wrapText="1" indent="1"/>
    </xf>
    <xf numFmtId="0" fontId="15" fillId="3" borderId="5" xfId="0" applyFont="1" applyFill="1" applyBorder="1" applyAlignment="1">
      <alignment horizontal="right" vertical="center" indent="1"/>
    </xf>
    <xf numFmtId="0" fontId="15" fillId="3" borderId="3" xfId="0" applyFont="1" applyFill="1" applyBorder="1" applyAlignment="1">
      <alignment horizontal="right" vertical="center" wrapText="1" indent="2"/>
    </xf>
    <xf numFmtId="165" fontId="16" fillId="3" borderId="7" xfId="1" applyNumberFormat="1" applyFont="1" applyFill="1" applyBorder="1" applyAlignment="1">
      <alignment horizontal="right" indent="1"/>
    </xf>
    <xf numFmtId="165" fontId="16" fillId="3" borderId="0" xfId="0" applyNumberFormat="1" applyFont="1" applyFill="1" applyBorder="1" applyAlignment="1">
      <alignment horizontal="right" indent="1"/>
    </xf>
    <xf numFmtId="165" fontId="16" fillId="3" borderId="0" xfId="1" applyNumberFormat="1" applyFont="1" applyFill="1" applyBorder="1" applyAlignment="1">
      <alignment horizontal="right" indent="1"/>
    </xf>
    <xf numFmtId="165" fontId="0" fillId="2" borderId="0" xfId="0" applyNumberFormat="1" applyFont="1" applyFill="1" applyAlignment="1">
      <alignment horizontal="right" inden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5" fillId="3" borderId="3" xfId="0" applyFont="1" applyFill="1" applyBorder="1" applyAlignment="1">
      <alignment horizontal="right" vertical="top" wrapText="1" indent="1"/>
    </xf>
    <xf numFmtId="0" fontId="15" fillId="3" borderId="5" xfId="0" applyFont="1" applyFill="1" applyBorder="1" applyAlignment="1">
      <alignment horizontal="right" vertical="top" wrapText="1" indent="1"/>
    </xf>
    <xf numFmtId="164" fontId="16" fillId="3" borderId="17" xfId="1" applyNumberFormat="1" applyFont="1" applyFill="1" applyBorder="1" applyAlignment="1">
      <alignment horizontal="right" indent="1"/>
    </xf>
    <xf numFmtId="164" fontId="16" fillId="3" borderId="0" xfId="0" applyNumberFormat="1" applyFont="1" applyFill="1" applyBorder="1" applyAlignment="1">
      <alignment horizontal="right" indent="1"/>
    </xf>
    <xf numFmtId="0" fontId="3" fillId="2" borderId="0" xfId="0" applyFont="1" applyFill="1" applyBorder="1" applyAlignment="1"/>
    <xf numFmtId="0" fontId="0" fillId="2" borderId="0" xfId="0" applyFont="1" applyFill="1" applyAlignment="1">
      <alignment vertical="center"/>
    </xf>
    <xf numFmtId="0" fontId="15" fillId="3" borderId="19" xfId="0" applyFont="1" applyFill="1" applyBorder="1" applyAlignment="1">
      <alignment horizontal="right" vertical="center" wrapText="1" indent="1"/>
    </xf>
    <xf numFmtId="0" fontId="15" fillId="3" borderId="0" xfId="0" applyFont="1" applyFill="1" applyBorder="1" applyAlignment="1">
      <alignment horizontal="right" vertical="center" wrapText="1" indent="1"/>
    </xf>
    <xf numFmtId="0" fontId="15" fillId="3" borderId="1" xfId="0" applyFont="1" applyFill="1" applyBorder="1" applyAlignment="1">
      <alignment horizontal="left" indent="1"/>
    </xf>
    <xf numFmtId="165" fontId="16" fillId="3" borderId="17" xfId="1" applyNumberFormat="1" applyFont="1" applyFill="1" applyBorder="1" applyAlignment="1">
      <alignment horizontal="right" indent="1"/>
    </xf>
    <xf numFmtId="165" fontId="16" fillId="3" borderId="1" xfId="1" applyNumberFormat="1" applyFont="1" applyFill="1" applyBorder="1" applyAlignment="1">
      <alignment horizontal="right" indent="1"/>
    </xf>
    <xf numFmtId="165" fontId="16" fillId="3" borderId="23" xfId="1" applyNumberFormat="1" applyFont="1" applyFill="1" applyBorder="1" applyAlignment="1">
      <alignment horizontal="right" indent="1"/>
    </xf>
    <xf numFmtId="165" fontId="16" fillId="3" borderId="13" xfId="1" applyNumberFormat="1" applyFont="1" applyFill="1" applyBorder="1" applyAlignment="1">
      <alignment horizontal="right" indent="1"/>
    </xf>
    <xf numFmtId="165" fontId="16" fillId="3" borderId="12" xfId="0" applyNumberFormat="1" applyFont="1" applyFill="1" applyBorder="1" applyAlignment="1">
      <alignment horizontal="right" indent="1"/>
    </xf>
    <xf numFmtId="0" fontId="0" fillId="3" borderId="0" xfId="0" applyFont="1" applyFill="1" applyBorder="1"/>
    <xf numFmtId="0" fontId="15" fillId="3" borderId="4" xfId="0" applyFont="1" applyFill="1" applyBorder="1" applyAlignment="1">
      <alignment horizontal="right" vertical="center" wrapText="1" indent="1"/>
    </xf>
    <xf numFmtId="165" fontId="16" fillId="3" borderId="8" xfId="0" applyNumberFormat="1" applyFont="1" applyFill="1" applyBorder="1" applyAlignment="1">
      <alignment horizontal="right" indent="1"/>
    </xf>
    <xf numFmtId="165" fontId="16" fillId="3" borderId="20" xfId="1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left"/>
    </xf>
    <xf numFmtId="165" fontId="0" fillId="2" borderId="20" xfId="0" applyNumberFormat="1" applyFont="1" applyFill="1" applyBorder="1" applyAlignment="1">
      <alignment horizontal="right" indent="1"/>
    </xf>
    <xf numFmtId="165" fontId="16" fillId="3" borderId="18" xfId="1" applyNumberFormat="1" applyFont="1" applyFill="1" applyBorder="1" applyAlignment="1">
      <alignment horizontal="right" indent="1"/>
    </xf>
    <xf numFmtId="0" fontId="21" fillId="2" borderId="0" xfId="0" applyFont="1" applyFill="1" applyAlignment="1">
      <alignment horizontal="left" vertical="center"/>
    </xf>
    <xf numFmtId="0" fontId="4" fillId="0" borderId="0" xfId="0" applyFont="1"/>
    <xf numFmtId="0" fontId="4" fillId="0" borderId="0" xfId="0" applyFont="1" applyFill="1"/>
    <xf numFmtId="0" fontId="12" fillId="2" borderId="0" xfId="0" applyFont="1" applyFill="1"/>
    <xf numFmtId="0" fontId="13" fillId="2" borderId="5" xfId="0" applyFont="1" applyFill="1" applyBorder="1" applyAlignment="1">
      <alignment horizontal="right" vertical="top" wrapText="1" indent="1"/>
    </xf>
    <xf numFmtId="1" fontId="12" fillId="3" borderId="13" xfId="1" applyNumberFormat="1" applyFont="1" applyFill="1" applyBorder="1" applyAlignment="1">
      <alignment horizontal="right" indent="1"/>
    </xf>
    <xf numFmtId="1" fontId="12" fillId="3" borderId="18" xfId="1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left" vertical="center" indent="1"/>
    </xf>
    <xf numFmtId="165" fontId="0" fillId="0" borderId="10" xfId="0" applyNumberFormat="1" applyFont="1" applyFill="1" applyBorder="1" applyAlignment="1">
      <alignment horizontal="right" indent="1"/>
    </xf>
    <xf numFmtId="165" fontId="0" fillId="0" borderId="9" xfId="0" applyNumberFormat="1" applyFont="1" applyFill="1" applyBorder="1" applyAlignment="1">
      <alignment horizontal="right" indent="1"/>
    </xf>
    <xf numFmtId="165" fontId="12" fillId="0" borderId="20" xfId="0" applyNumberFormat="1" applyFont="1" applyFill="1" applyBorder="1" applyAlignment="1">
      <alignment horizontal="right" indent="1"/>
    </xf>
    <xf numFmtId="0" fontId="22" fillId="0" borderId="0" xfId="0" applyFont="1" applyFill="1" applyAlignment="1">
      <alignment horizontal="left" vertical="center"/>
    </xf>
    <xf numFmtId="0" fontId="13" fillId="2" borderId="19" xfId="0" applyFont="1" applyFill="1" applyBorder="1" applyAlignment="1">
      <alignment horizontal="right" vertical="top" wrapText="1" indent="1"/>
    </xf>
    <xf numFmtId="0" fontId="13" fillId="2" borderId="3" xfId="0" applyFont="1" applyFill="1" applyBorder="1" applyAlignment="1">
      <alignment horizontal="right" vertical="top" wrapText="1" indent="1"/>
    </xf>
    <xf numFmtId="165" fontId="12" fillId="2" borderId="7" xfId="0" applyNumberFormat="1" applyFont="1" applyFill="1" applyBorder="1" applyAlignment="1">
      <alignment horizontal="right" indent="1"/>
    </xf>
    <xf numFmtId="165" fontId="12" fillId="2" borderId="6" xfId="0" applyNumberFormat="1" applyFont="1" applyFill="1" applyBorder="1" applyAlignment="1">
      <alignment horizontal="right" indent="1"/>
    </xf>
    <xf numFmtId="165" fontId="12" fillId="2" borderId="7" xfId="1" applyNumberFormat="1" applyFont="1" applyFill="1" applyBorder="1" applyAlignment="1">
      <alignment horizontal="right" indent="1"/>
    </xf>
    <xf numFmtId="165" fontId="12" fillId="2" borderId="6" xfId="1" applyNumberFormat="1" applyFont="1" applyFill="1" applyBorder="1" applyAlignment="1">
      <alignment horizontal="right" indent="1"/>
    </xf>
    <xf numFmtId="165" fontId="12" fillId="2" borderId="0" xfId="1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indent="1"/>
    </xf>
    <xf numFmtId="165" fontId="12" fillId="2" borderId="22" xfId="1" applyNumberFormat="1" applyFont="1" applyFill="1" applyBorder="1" applyAlignment="1">
      <alignment horizontal="right" indent="1"/>
    </xf>
    <xf numFmtId="165" fontId="12" fillId="2" borderId="13" xfId="1" applyNumberFormat="1" applyFont="1" applyFill="1" applyBorder="1" applyAlignment="1">
      <alignment horizontal="right" indent="1"/>
    </xf>
    <xf numFmtId="165" fontId="12" fillId="2" borderId="18" xfId="1" applyNumberFormat="1" applyFont="1" applyFill="1" applyBorder="1" applyAlignment="1">
      <alignment horizontal="right" indent="1"/>
    </xf>
    <xf numFmtId="0" fontId="12" fillId="2" borderId="0" xfId="0" applyFont="1" applyFill="1" applyBorder="1"/>
    <xf numFmtId="0" fontId="13" fillId="0" borderId="18" xfId="0" applyFont="1" applyFill="1" applyBorder="1" applyAlignment="1">
      <alignment horizontal="left" indent="1"/>
    </xf>
    <xf numFmtId="0" fontId="13" fillId="0" borderId="6" xfId="0" applyFont="1" applyFill="1" applyBorder="1" applyAlignment="1">
      <alignment horizontal="left" inden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3" fillId="0" borderId="15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15" fillId="0" borderId="19" xfId="0" applyFont="1" applyFill="1" applyBorder="1" applyAlignment="1">
      <alignment horizontal="right" vertical="center" wrapText="1" indent="1"/>
    </xf>
    <xf numFmtId="0" fontId="15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right" vertical="center" wrapText="1" indent="1"/>
    </xf>
    <xf numFmtId="0" fontId="15" fillId="0" borderId="3" xfId="0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"/>
    </xf>
    <xf numFmtId="165" fontId="16" fillId="0" borderId="7" xfId="1" applyNumberFormat="1" applyFont="1" applyFill="1" applyBorder="1" applyAlignment="1">
      <alignment horizontal="right" indent="1"/>
    </xf>
    <xf numFmtId="165" fontId="16" fillId="0" borderId="1" xfId="1" applyNumberFormat="1" applyFont="1" applyFill="1" applyBorder="1" applyAlignment="1">
      <alignment horizontal="right" indent="1"/>
    </xf>
    <xf numFmtId="165" fontId="16" fillId="0" borderId="23" xfId="1" applyNumberFormat="1" applyFont="1" applyFill="1" applyBorder="1" applyAlignment="1">
      <alignment horizontal="right" indent="1"/>
    </xf>
    <xf numFmtId="165" fontId="16" fillId="0" borderId="0" xfId="1" applyNumberFormat="1" applyFont="1" applyFill="1" applyBorder="1" applyAlignment="1">
      <alignment horizontal="right" indent="1"/>
    </xf>
    <xf numFmtId="165" fontId="16" fillId="0" borderId="16" xfId="1" applyNumberFormat="1" applyFont="1" applyFill="1" applyBorder="1" applyAlignment="1">
      <alignment horizontal="right" indent="1"/>
    </xf>
    <xf numFmtId="165" fontId="16" fillId="0" borderId="6" xfId="1" applyNumberFormat="1" applyFont="1" applyFill="1" applyBorder="1" applyAlignment="1">
      <alignment horizontal="right" indent="1"/>
    </xf>
    <xf numFmtId="165" fontId="16" fillId="0" borderId="22" xfId="1" applyNumberFormat="1" applyFont="1" applyFill="1" applyBorder="1" applyAlignment="1">
      <alignment horizontal="right" indent="1"/>
    </xf>
    <xf numFmtId="165" fontId="16" fillId="0" borderId="6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165" fontId="16" fillId="0" borderId="13" xfId="1" applyNumberFormat="1" applyFont="1" applyFill="1" applyBorder="1" applyAlignment="1">
      <alignment horizontal="right" indent="1"/>
    </xf>
    <xf numFmtId="165" fontId="16" fillId="0" borderId="12" xfId="0" applyNumberFormat="1" applyFont="1" applyFill="1" applyBorder="1" applyAlignment="1">
      <alignment horizontal="right" indent="1"/>
    </xf>
    <xf numFmtId="164" fontId="16" fillId="3" borderId="16" xfId="1" applyNumberFormat="1" applyFont="1" applyFill="1" applyBorder="1" applyAlignment="1">
      <alignment horizontal="right" indent="1"/>
    </xf>
    <xf numFmtId="164" fontId="0" fillId="2" borderId="7" xfId="1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 indent="1"/>
    </xf>
    <xf numFmtId="165" fontId="12" fillId="2" borderId="20" xfId="0" applyNumberFormat="1" applyFont="1" applyFill="1" applyBorder="1" applyAlignment="1">
      <alignment horizontal="right" indent="1"/>
    </xf>
    <xf numFmtId="165" fontId="12" fillId="2" borderId="9" xfId="0" applyNumberFormat="1" applyFont="1" applyFill="1" applyBorder="1" applyAlignment="1">
      <alignment horizontal="right" indent="1"/>
    </xf>
    <xf numFmtId="0" fontId="22" fillId="0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6" fillId="0" borderId="0" xfId="0" applyFont="1"/>
    <xf numFmtId="0" fontId="7" fillId="0" borderId="0" xfId="0" applyFont="1" applyAlignment="1">
      <alignment horizontal="center"/>
    </xf>
    <xf numFmtId="1" fontId="12" fillId="3" borderId="7" xfId="1" applyNumberFormat="1" applyFont="1" applyFill="1" applyBorder="1" applyAlignment="1">
      <alignment horizontal="right" indent="1"/>
    </xf>
    <xf numFmtId="1" fontId="12" fillId="3" borderId="0" xfId="1" applyNumberFormat="1" applyFont="1" applyFill="1" applyBorder="1" applyAlignment="1">
      <alignment horizontal="right" indent="1"/>
    </xf>
    <xf numFmtId="0" fontId="22" fillId="0" borderId="0" xfId="0" applyFont="1" applyFill="1" applyAlignment="1">
      <alignment horizontal="left" vertical="top"/>
    </xf>
    <xf numFmtId="0" fontId="10" fillId="0" borderId="0" xfId="0" quotePrefix="1" applyFont="1" applyFill="1" applyAlignment="1">
      <alignment horizontal="left"/>
    </xf>
    <xf numFmtId="165" fontId="16" fillId="0" borderId="14" xfId="1" applyNumberFormat="1" applyFont="1" applyFill="1" applyBorder="1" applyAlignment="1">
      <alignment horizontal="right" indent="1"/>
    </xf>
    <xf numFmtId="165" fontId="16" fillId="0" borderId="0" xfId="0" applyNumberFormat="1" applyFont="1" applyFill="1" applyBorder="1" applyAlignment="1">
      <alignment horizontal="right" indent="1"/>
    </xf>
    <xf numFmtId="165" fontId="16" fillId="3" borderId="14" xfId="1" applyNumberFormat="1" applyFont="1" applyFill="1" applyBorder="1" applyAlignment="1">
      <alignment horizontal="right" indent="1"/>
    </xf>
    <xf numFmtId="165" fontId="0" fillId="2" borderId="10" xfId="0" applyNumberFormat="1" applyFont="1" applyFill="1" applyBorder="1" applyAlignment="1">
      <alignment horizontal="right" indent="1"/>
    </xf>
    <xf numFmtId="0" fontId="21" fillId="2" borderId="0" xfId="0" applyFont="1" applyFill="1" applyBorder="1" applyAlignment="1">
      <alignment horizontal="left" vertical="center"/>
    </xf>
    <xf numFmtId="0" fontId="10" fillId="2" borderId="0" xfId="0" applyFont="1" applyFill="1"/>
    <xf numFmtId="0" fontId="27" fillId="2" borderId="0" xfId="0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right" indent="1"/>
    </xf>
    <xf numFmtId="0" fontId="2" fillId="0" borderId="0" xfId="0" applyFont="1" applyFill="1"/>
    <xf numFmtId="165" fontId="16" fillId="0" borderId="17" xfId="1" applyNumberFormat="1" applyFont="1" applyFill="1" applyBorder="1" applyAlignment="1">
      <alignment horizontal="right" indent="1"/>
    </xf>
    <xf numFmtId="0" fontId="3" fillId="0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15" fillId="3" borderId="6" xfId="0" applyFont="1" applyFill="1" applyBorder="1" applyAlignment="1">
      <alignment horizontal="left" vertical="center" indent="1"/>
    </xf>
    <xf numFmtId="0" fontId="15" fillId="3" borderId="8" xfId="0" applyFont="1" applyFill="1" applyBorder="1" applyAlignment="1">
      <alignment horizontal="left" vertical="center" indent="1"/>
    </xf>
    <xf numFmtId="0" fontId="13" fillId="3" borderId="6" xfId="0" applyFont="1" applyFill="1" applyBorder="1" applyAlignment="1">
      <alignment horizontal="left" vertical="center" indent="1"/>
    </xf>
    <xf numFmtId="0" fontId="13" fillId="3" borderId="8" xfId="0" applyFont="1" applyFill="1" applyBorder="1" applyAlignment="1">
      <alignment horizontal="left" vertical="center" indent="1"/>
    </xf>
    <xf numFmtId="0" fontId="15" fillId="0" borderId="1" xfId="0" applyFont="1" applyFill="1" applyBorder="1" applyAlignment="1">
      <alignment horizontal="left" vertical="center" indent="1"/>
    </xf>
    <xf numFmtId="0" fontId="15" fillId="0" borderId="6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5" fillId="3" borderId="1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22" fillId="2" borderId="0" xfId="0" applyFont="1" applyFill="1" applyAlignment="1">
      <alignment horizontal="left"/>
    </xf>
    <xf numFmtId="0" fontId="8" fillId="2" borderId="0" xfId="2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2" applyFill="1" applyAlignment="1">
      <alignment horizontal="left" inden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left" vertical="center" indent="1"/>
    </xf>
    <xf numFmtId="0" fontId="23" fillId="2" borderId="15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wrapText="1" indent="1"/>
    </xf>
    <xf numFmtId="0" fontId="14" fillId="3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center" indent="1"/>
    </xf>
    <xf numFmtId="0" fontId="14" fillId="3" borderId="4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0" borderId="0" xfId="2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</cellXfs>
  <cellStyles count="46">
    <cellStyle name="Comma" xfId="1" builtinId="3"/>
    <cellStyle name="Comma 10" xfId="3"/>
    <cellStyle name="Comma 2" xfId="4"/>
    <cellStyle name="Comma 2 2" xfId="5"/>
    <cellStyle name="Comma 3" xfId="6"/>
    <cellStyle name="Comma 4" xfId="7"/>
    <cellStyle name="Comma 6" xfId="8"/>
    <cellStyle name="Hyperlink" xfId="2" builtinId="8"/>
    <cellStyle name="Hyperlink 2" xfId="9"/>
    <cellStyle name="Hyperlink 3" xfId="10"/>
    <cellStyle name="Normal" xfId="0" builtinId="0"/>
    <cellStyle name="Normal 10" xfId="11"/>
    <cellStyle name="Normal 10 2" xfId="12"/>
    <cellStyle name="Normal 11" xfId="13"/>
    <cellStyle name="Normal 12" xfId="14"/>
    <cellStyle name="Normal 13" xfId="15"/>
    <cellStyle name="Normal 2" xfId="16"/>
    <cellStyle name="Normal 2 10" xfId="17"/>
    <cellStyle name="Normal 2 11" xfId="18"/>
    <cellStyle name="Normal 2 12" xfId="19"/>
    <cellStyle name="Normal 2 13" xfId="20"/>
    <cellStyle name="Normal 2 14" xfId="21"/>
    <cellStyle name="Normal 2 2" xfId="22"/>
    <cellStyle name="Normal 2 2 2" xfId="23"/>
    <cellStyle name="Normal 2 3" xfId="24"/>
    <cellStyle name="Normal 2 4" xfId="25"/>
    <cellStyle name="Normal 2 5" xfId="26"/>
    <cellStyle name="Normal 2 6" xfId="27"/>
    <cellStyle name="Normal 2 7" xfId="28"/>
    <cellStyle name="Normal 2 8" xfId="29"/>
    <cellStyle name="Normal 2 9" xfId="30"/>
    <cellStyle name="Normal 22" xfId="31"/>
    <cellStyle name="Normal 3" xfId="32"/>
    <cellStyle name="Normal 3 2" xfId="33"/>
    <cellStyle name="Normal 3 9" xfId="34"/>
    <cellStyle name="Normal 4" xfId="35"/>
    <cellStyle name="Normal 4 2" xfId="36"/>
    <cellStyle name="Normal 5" xfId="37"/>
    <cellStyle name="Normal 6" xfId="38"/>
    <cellStyle name="Normal 7" xfId="39"/>
    <cellStyle name="Normal 7 2" xfId="40"/>
    <cellStyle name="Normal 8" xfId="41"/>
    <cellStyle name="Normal 9" xfId="42"/>
    <cellStyle name="Percent 2" xfId="43"/>
    <cellStyle name="Percent 2 2" xfId="44"/>
    <cellStyle name="Source_1_1" xfId="45"/>
  </cellStyles>
  <dxfs count="0"/>
  <tableStyles count="0" defaultTableStyle="TableStyleMedium2" defaultPivotStyle="PivotStyleLight16"/>
  <colors>
    <mruColors>
      <color rgb="FF5BD4FF"/>
      <color rgb="FFFF9900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38100</xdr:rowOff>
    </xdr:from>
    <xdr:to>
      <xdr:col>10</xdr:col>
      <xdr:colOff>19050</xdr:colOff>
      <xdr:row>25</xdr:row>
      <xdr:rowOff>57150</xdr:rowOff>
    </xdr:to>
    <xdr:pic>
      <xdr:nvPicPr>
        <xdr:cNvPr id="5" name="Picture 4" descr="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611505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374015</xdr:colOff>
      <xdr:row>6</xdr:row>
      <xdr:rowOff>40640</xdr:rowOff>
    </xdr:to>
    <xdr:pic>
      <xdr:nvPicPr>
        <xdr:cNvPr id="6" name="Picture 5" descr="Department for Business, Energy &amp; Industrial Strategy logo" title="Department for Business, Energy &amp; Industrial Strategy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74240" cy="115506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374015</xdr:colOff>
      <xdr:row>3</xdr:row>
      <xdr:rowOff>374015</xdr:rowOff>
    </xdr:to>
    <xdr:pic>
      <xdr:nvPicPr>
        <xdr:cNvPr id="4" name="Picture 3" descr="Department for Business, Energy &amp; Industrial Strategy logo" title="Department for Business, Energy &amp; Industrial Strategy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74240" cy="115506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38100</xdr:rowOff>
    </xdr:from>
    <xdr:to>
      <xdr:col>14</xdr:col>
      <xdr:colOff>66675</xdr:colOff>
      <xdr:row>27</xdr:row>
      <xdr:rowOff>47625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66725"/>
          <a:ext cx="7934325" cy="477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95250</xdr:rowOff>
    </xdr:from>
    <xdr:to>
      <xdr:col>11</xdr:col>
      <xdr:colOff>19050</xdr:colOff>
      <xdr:row>33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23875"/>
          <a:ext cx="6124575" cy="580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D4FF"/>
    <pageSetUpPr fitToPage="1"/>
  </sheetPr>
  <dimension ref="A11:F26"/>
  <sheetViews>
    <sheetView showGridLines="0" tabSelected="1" workbookViewId="0">
      <selection activeCell="B2" sqref="B2"/>
    </sheetView>
  </sheetViews>
  <sheetFormatPr defaultRowHeight="14.4" x14ac:dyDescent="0.3"/>
  <sheetData>
    <row r="11" spans="6:6" ht="46.5" x14ac:dyDescent="0.7">
      <c r="F11" s="1" t="s">
        <v>0</v>
      </c>
    </row>
    <row r="12" spans="6:6" ht="46.5" x14ac:dyDescent="0.7">
      <c r="F12" s="1" t="s">
        <v>123</v>
      </c>
    </row>
    <row r="13" spans="6:6" ht="33.75" x14ac:dyDescent="0.5">
      <c r="F13" s="143" t="s">
        <v>116</v>
      </c>
    </row>
    <row r="23" spans="1:1" ht="15" x14ac:dyDescent="0.25">
      <c r="A23" s="2"/>
    </row>
    <row r="24" spans="1:1" ht="15" x14ac:dyDescent="0.25">
      <c r="A24" s="2" t="s">
        <v>121</v>
      </c>
    </row>
    <row r="26" spans="1:1" x14ac:dyDescent="0.3">
      <c r="A26" t="s">
        <v>1</v>
      </c>
    </row>
  </sheetData>
  <pageMargins left="0.7" right="0.7" top="0.75" bottom="0.75" header="0.3" footer="0.3"/>
  <pageSetup paperSize="9" orientation="landscape" verticalDpi="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27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88671875" style="26" customWidth="1"/>
    <col min="3" max="3" width="16.6640625" style="26" customWidth="1"/>
    <col min="4" max="7" width="20.6640625" style="26" customWidth="1"/>
    <col min="8" max="16384" width="8.88671875" style="26"/>
  </cols>
  <sheetData>
    <row r="1" spans="1:7" s="7" customFormat="1" ht="15" x14ac:dyDescent="0.25">
      <c r="A1" s="25"/>
      <c r="B1" s="176" t="s">
        <v>37</v>
      </c>
      <c r="C1" s="176"/>
    </row>
    <row r="3" spans="1:7" ht="33" customHeight="1" x14ac:dyDescent="0.3">
      <c r="C3" s="187" t="s">
        <v>75</v>
      </c>
      <c r="D3" s="187"/>
      <c r="E3" s="187"/>
      <c r="F3" s="187"/>
      <c r="G3" s="187"/>
    </row>
    <row r="4" spans="1:7" ht="6" customHeight="1" x14ac:dyDescent="0.25"/>
    <row r="5" spans="1:7" ht="15" customHeight="1" x14ac:dyDescent="0.3">
      <c r="C5" s="194" t="s">
        <v>39</v>
      </c>
      <c r="D5" s="196" t="s">
        <v>76</v>
      </c>
      <c r="E5" s="197"/>
      <c r="F5" s="189" t="s">
        <v>77</v>
      </c>
      <c r="G5" s="189"/>
    </row>
    <row r="6" spans="1:7" ht="30.6" customHeight="1" x14ac:dyDescent="0.3">
      <c r="A6" s="8" t="s">
        <v>44</v>
      </c>
      <c r="B6" s="8"/>
      <c r="C6" s="195"/>
      <c r="D6" s="42" t="s">
        <v>66</v>
      </c>
      <c r="E6" s="43" t="s">
        <v>78</v>
      </c>
      <c r="F6" s="44" t="s">
        <v>66</v>
      </c>
      <c r="G6" s="45" t="s">
        <v>78</v>
      </c>
    </row>
    <row r="7" spans="1:7" ht="17.25" customHeight="1" x14ac:dyDescent="0.3">
      <c r="A7" s="8">
        <v>2012</v>
      </c>
      <c r="B7" s="8" t="s">
        <v>45</v>
      </c>
      <c r="C7" s="46" t="s">
        <v>46</v>
      </c>
      <c r="D7" s="47">
        <v>0</v>
      </c>
      <c r="E7" s="48">
        <v>186</v>
      </c>
      <c r="F7" s="49">
        <v>0</v>
      </c>
      <c r="G7" s="50">
        <v>35455</v>
      </c>
    </row>
    <row r="8" spans="1:7" ht="17.25" customHeight="1" x14ac:dyDescent="0.3">
      <c r="A8" s="8"/>
      <c r="B8" s="8" t="s">
        <v>47</v>
      </c>
      <c r="C8" s="46" t="s">
        <v>48</v>
      </c>
      <c r="D8" s="47">
        <v>0</v>
      </c>
      <c r="E8" s="48">
        <v>144</v>
      </c>
      <c r="F8" s="49">
        <v>0</v>
      </c>
      <c r="G8" s="50">
        <v>35834</v>
      </c>
    </row>
    <row r="9" spans="1:7" ht="17.25" customHeight="1" x14ac:dyDescent="0.3">
      <c r="A9" s="8">
        <v>2013</v>
      </c>
      <c r="B9" s="8" t="s">
        <v>49</v>
      </c>
      <c r="C9" s="46" t="s">
        <v>50</v>
      </c>
      <c r="D9" s="47">
        <v>0</v>
      </c>
      <c r="E9" s="48">
        <v>1321</v>
      </c>
      <c r="F9" s="49">
        <v>0</v>
      </c>
      <c r="G9" s="50">
        <v>32529</v>
      </c>
    </row>
    <row r="10" spans="1:7" ht="17.25" customHeight="1" x14ac:dyDescent="0.3">
      <c r="A10" s="8"/>
      <c r="B10" s="8" t="s">
        <v>51</v>
      </c>
      <c r="C10" s="46" t="s">
        <v>52</v>
      </c>
      <c r="D10" s="47">
        <v>0</v>
      </c>
      <c r="E10" s="48">
        <v>290</v>
      </c>
      <c r="F10" s="49">
        <v>0</v>
      </c>
      <c r="G10" s="50">
        <v>28722</v>
      </c>
    </row>
    <row r="11" spans="1:7" ht="17.25" customHeight="1" x14ac:dyDescent="0.3">
      <c r="A11" s="8"/>
      <c r="B11" s="8" t="s">
        <v>45</v>
      </c>
      <c r="C11" s="46" t="s">
        <v>53</v>
      </c>
      <c r="D11" s="47">
        <v>0</v>
      </c>
      <c r="E11" s="48">
        <v>60</v>
      </c>
      <c r="F11" s="49">
        <v>946</v>
      </c>
      <c r="G11" s="50">
        <v>24189</v>
      </c>
    </row>
    <row r="12" spans="1:7" ht="17.25" customHeight="1" x14ac:dyDescent="0.3">
      <c r="A12" s="8"/>
      <c r="B12" s="8" t="s">
        <v>47</v>
      </c>
      <c r="C12" s="11" t="s">
        <v>104</v>
      </c>
      <c r="D12" s="47">
        <v>0</v>
      </c>
      <c r="E12" s="48">
        <v>184</v>
      </c>
      <c r="F12" s="49">
        <v>2590</v>
      </c>
      <c r="G12" s="50">
        <v>28300</v>
      </c>
    </row>
    <row r="13" spans="1:7" ht="17.25" customHeight="1" x14ac:dyDescent="0.3">
      <c r="A13" s="8">
        <v>2014</v>
      </c>
      <c r="B13" s="8" t="s">
        <v>49</v>
      </c>
      <c r="C13" s="11" t="s">
        <v>54</v>
      </c>
      <c r="D13" s="47">
        <v>0</v>
      </c>
      <c r="E13" s="48">
        <v>24</v>
      </c>
      <c r="F13" s="49">
        <v>2175</v>
      </c>
      <c r="G13" s="50">
        <v>17332</v>
      </c>
    </row>
    <row r="14" spans="1:7" ht="17.25" customHeight="1" x14ac:dyDescent="0.3">
      <c r="A14" s="8"/>
      <c r="B14" s="8" t="s">
        <v>51</v>
      </c>
      <c r="C14" s="11" t="s">
        <v>55</v>
      </c>
      <c r="D14" s="47">
        <v>0</v>
      </c>
      <c r="E14" s="48">
        <v>59</v>
      </c>
      <c r="F14" s="49">
        <v>1445</v>
      </c>
      <c r="G14" s="50">
        <v>10152</v>
      </c>
    </row>
    <row r="15" spans="1:7" ht="17.25" customHeight="1" x14ac:dyDescent="0.3">
      <c r="A15" s="8"/>
      <c r="B15" s="8" t="s">
        <v>45</v>
      </c>
      <c r="C15" s="11" t="s">
        <v>56</v>
      </c>
      <c r="D15" s="47">
        <v>0</v>
      </c>
      <c r="E15" s="48">
        <v>647</v>
      </c>
      <c r="F15" s="49">
        <v>714</v>
      </c>
      <c r="G15" s="50">
        <v>14700</v>
      </c>
    </row>
    <row r="16" spans="1:7" ht="17.25" customHeight="1" x14ac:dyDescent="0.3">
      <c r="A16" s="8"/>
      <c r="B16" s="8" t="s">
        <v>47</v>
      </c>
      <c r="C16" s="11" t="s">
        <v>57</v>
      </c>
      <c r="D16" s="47">
        <v>30</v>
      </c>
      <c r="E16" s="48">
        <v>1786</v>
      </c>
      <c r="F16" s="49">
        <v>1214</v>
      </c>
      <c r="G16" s="50">
        <v>15955</v>
      </c>
    </row>
    <row r="17" spans="1:7" ht="17.25" customHeight="1" x14ac:dyDescent="0.3">
      <c r="A17" s="8">
        <v>2015</v>
      </c>
      <c r="B17" s="8" t="s">
        <v>49</v>
      </c>
      <c r="C17" s="14" t="s">
        <v>105</v>
      </c>
      <c r="D17" s="47">
        <v>72</v>
      </c>
      <c r="E17" s="48">
        <v>2497</v>
      </c>
      <c r="F17" s="49">
        <v>1369</v>
      </c>
      <c r="G17" s="50">
        <v>11531</v>
      </c>
    </row>
    <row r="18" spans="1:7" ht="17.25" customHeight="1" x14ac:dyDescent="0.3">
      <c r="A18" s="8"/>
      <c r="B18" s="8" t="s">
        <v>51</v>
      </c>
      <c r="C18" s="14" t="s">
        <v>58</v>
      </c>
      <c r="D18" s="47">
        <v>129</v>
      </c>
      <c r="E18" s="48">
        <v>4323</v>
      </c>
      <c r="F18" s="49">
        <v>2137</v>
      </c>
      <c r="G18" s="50">
        <v>12072</v>
      </c>
    </row>
    <row r="19" spans="1:7" ht="17.25" customHeight="1" x14ac:dyDescent="0.3">
      <c r="A19" s="8"/>
      <c r="B19" s="8" t="s">
        <v>45</v>
      </c>
      <c r="C19" s="14" t="s">
        <v>59</v>
      </c>
      <c r="D19" s="47">
        <v>202</v>
      </c>
      <c r="E19" s="48">
        <v>6018</v>
      </c>
      <c r="F19" s="49">
        <v>2767</v>
      </c>
      <c r="G19" s="50">
        <v>13877</v>
      </c>
    </row>
    <row r="20" spans="1:7" ht="17.25" customHeight="1" x14ac:dyDescent="0.3">
      <c r="A20" s="8"/>
      <c r="B20" s="8" t="s">
        <v>47</v>
      </c>
      <c r="C20" s="14" t="s">
        <v>60</v>
      </c>
      <c r="D20" s="47">
        <v>257</v>
      </c>
      <c r="E20" s="48">
        <v>8071</v>
      </c>
      <c r="F20" s="49">
        <v>3347</v>
      </c>
      <c r="G20" s="50">
        <v>13828</v>
      </c>
    </row>
    <row r="21" spans="1:7" ht="17.25" customHeight="1" x14ac:dyDescent="0.3">
      <c r="A21" s="8">
        <v>2016</v>
      </c>
      <c r="B21" s="8" t="s">
        <v>49</v>
      </c>
      <c r="C21" s="103" t="s">
        <v>109</v>
      </c>
      <c r="D21" s="49">
        <v>187</v>
      </c>
      <c r="E21" s="144">
        <v>5948</v>
      </c>
      <c r="F21" s="144">
        <v>3725</v>
      </c>
      <c r="G21" s="145">
        <v>8994</v>
      </c>
    </row>
    <row r="22" spans="1:7" ht="17.25" customHeight="1" thickBot="1" x14ac:dyDescent="0.3">
      <c r="C22" s="108" t="s">
        <v>117</v>
      </c>
      <c r="D22" s="51">
        <v>247</v>
      </c>
      <c r="E22" s="89">
        <v>3185</v>
      </c>
      <c r="F22" s="89">
        <v>5170</v>
      </c>
      <c r="G22" s="90">
        <v>7843</v>
      </c>
    </row>
    <row r="23" spans="1:7" s="153" customFormat="1" ht="15" customHeight="1" x14ac:dyDescent="0.2">
      <c r="C23" s="35" t="s">
        <v>106</v>
      </c>
    </row>
    <row r="24" spans="1:7" s="153" customFormat="1" ht="15" customHeight="1" x14ac:dyDescent="0.2">
      <c r="C24" s="41" t="s">
        <v>107</v>
      </c>
    </row>
    <row r="25" spans="1:7" s="153" customFormat="1" ht="15" customHeight="1" x14ac:dyDescent="0.2">
      <c r="C25" s="95" t="s">
        <v>108</v>
      </c>
    </row>
    <row r="26" spans="1:7" s="153" customFormat="1" ht="15" customHeight="1" x14ac:dyDescent="0.2">
      <c r="C26" s="52" t="s">
        <v>120</v>
      </c>
    </row>
    <row r="27" spans="1:7" s="153" customFormat="1" ht="15" customHeight="1" x14ac:dyDescent="0.3">
      <c r="C27" s="52" t="s">
        <v>79</v>
      </c>
    </row>
  </sheetData>
  <mergeCells count="5">
    <mergeCell ref="B1:C1"/>
    <mergeCell ref="C3:G3"/>
    <mergeCell ref="C5:C6"/>
    <mergeCell ref="D5:E5"/>
    <mergeCell ref="F5:G5"/>
  </mergeCells>
  <hyperlinks>
    <hyperlink ref="B1" location="Contents!A1" display="Contents"/>
  </hyperlinks>
  <pageMargins left="0.7" right="0.7" top="0.75" bottom="0.75" header="0.3" footer="0.3"/>
  <pageSetup paperSize="9" scale="84" orientation="portrait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35"/>
  <sheetViews>
    <sheetView showGridLines="0" zoomScaleNormal="100" workbookViewId="0">
      <selection sqref="A1:B1"/>
    </sheetView>
  </sheetViews>
  <sheetFormatPr defaultRowHeight="14.4" x14ac:dyDescent="0.3"/>
  <cols>
    <col min="1" max="1" width="9.109375" style="23"/>
    <col min="13" max="13" width="6.6640625" customWidth="1"/>
    <col min="16" max="16" width="4.6640625" customWidth="1"/>
  </cols>
  <sheetData>
    <row r="1" spans="1:18" ht="15" x14ac:dyDescent="0.25">
      <c r="A1" s="186" t="s">
        <v>37</v>
      </c>
      <c r="B1" s="186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.75" x14ac:dyDescent="0.25">
      <c r="B2" s="24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5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5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5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5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5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5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5" x14ac:dyDescent="0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5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5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5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5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18" ht="15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ht="15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2:18" ht="15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ht="15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2:18" ht="15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ht="15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2:18" ht="15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2:18" ht="15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2:18" ht="15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2:18" ht="15" x14ac:dyDescent="0.25">
      <c r="B26" s="5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2:18" ht="15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2:18" ht="15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18" ht="15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2:18" x14ac:dyDescent="0.3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2:18" x14ac:dyDescent="0.3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ht="5.4" customHeight="1" x14ac:dyDescent="0.3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x14ac:dyDescent="0.3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x14ac:dyDescent="0.3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x14ac:dyDescent="0.3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</sheetData>
  <mergeCells count="1">
    <mergeCell ref="A1:B1"/>
  </mergeCells>
  <hyperlinks>
    <hyperlink ref="A1" location="Contents!A1" display="Contents"/>
  </hyperlinks>
  <pageMargins left="0.7" right="0.7" top="0.75" bottom="0.75" header="0.3" footer="0.3"/>
  <pageSetup paperSize="9" scale="98" orientation="landscape" verticalDpi="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1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7" customWidth="1"/>
    <col min="3" max="3" width="25.6640625" style="7" customWidth="1"/>
    <col min="4" max="6" width="18.6640625" style="7" customWidth="1"/>
    <col min="7" max="16384" width="9.109375" style="7"/>
  </cols>
  <sheetData>
    <row r="1" spans="1:6" ht="15" customHeight="1" x14ac:dyDescent="0.25">
      <c r="B1" s="176" t="s">
        <v>37</v>
      </c>
      <c r="C1" s="176"/>
    </row>
    <row r="2" spans="1:6" ht="15" customHeight="1" x14ac:dyDescent="0.25"/>
    <row r="3" spans="1:6" s="53" customFormat="1" ht="33" customHeight="1" x14ac:dyDescent="0.3">
      <c r="C3" s="198" t="s">
        <v>80</v>
      </c>
      <c r="D3" s="198"/>
      <c r="E3" s="198"/>
      <c r="F3" s="198"/>
    </row>
    <row r="4" spans="1:6" ht="6" customHeight="1" x14ac:dyDescent="0.25"/>
    <row r="5" spans="1:6" ht="15" customHeight="1" x14ac:dyDescent="0.3">
      <c r="C5" s="199" t="s">
        <v>39</v>
      </c>
      <c r="D5" s="196" t="s">
        <v>81</v>
      </c>
      <c r="E5" s="189"/>
      <c r="F5" s="189"/>
    </row>
    <row r="6" spans="1:6" s="19" customFormat="1" ht="15" customHeight="1" x14ac:dyDescent="0.3">
      <c r="C6" s="200"/>
      <c r="D6" s="54" t="s">
        <v>66</v>
      </c>
      <c r="E6" s="55" t="s">
        <v>78</v>
      </c>
      <c r="F6" s="56" t="s">
        <v>43</v>
      </c>
    </row>
    <row r="7" spans="1:6" ht="17.25" customHeight="1" x14ac:dyDescent="0.25">
      <c r="A7" s="8"/>
      <c r="B7" s="8"/>
      <c r="C7" s="160" t="s">
        <v>97</v>
      </c>
      <c r="D7" s="59">
        <v>0</v>
      </c>
      <c r="E7" s="65">
        <v>330256</v>
      </c>
      <c r="F7" s="132">
        <v>330256</v>
      </c>
    </row>
    <row r="8" spans="1:6" ht="17.25" customHeight="1" x14ac:dyDescent="0.25">
      <c r="A8" s="8"/>
      <c r="B8" s="8"/>
      <c r="C8" s="161" t="s">
        <v>46</v>
      </c>
      <c r="D8" s="59">
        <v>0</v>
      </c>
      <c r="E8" s="57">
        <v>35641</v>
      </c>
      <c r="F8" s="58">
        <f>E8+D8</f>
        <v>35641</v>
      </c>
    </row>
    <row r="9" spans="1:6" ht="17.25" customHeight="1" x14ac:dyDescent="0.25">
      <c r="A9" s="8"/>
      <c r="B9" s="8"/>
      <c r="C9" s="161" t="s">
        <v>48</v>
      </c>
      <c r="D9" s="59">
        <v>0</v>
      </c>
      <c r="E9" s="57">
        <v>35978</v>
      </c>
      <c r="F9" s="58">
        <f t="shared" ref="F9:F22" si="0">E9+D9</f>
        <v>35978</v>
      </c>
    </row>
    <row r="10" spans="1:6" ht="17.25" customHeight="1" x14ac:dyDescent="0.25">
      <c r="A10" s="8"/>
      <c r="B10" s="8"/>
      <c r="C10" s="161" t="s">
        <v>50</v>
      </c>
      <c r="D10" s="59">
        <v>0</v>
      </c>
      <c r="E10" s="57">
        <v>33850</v>
      </c>
      <c r="F10" s="58">
        <f t="shared" si="0"/>
        <v>33850</v>
      </c>
    </row>
    <row r="11" spans="1:6" ht="17.25" customHeight="1" x14ac:dyDescent="0.25">
      <c r="A11" s="8"/>
      <c r="B11" s="8"/>
      <c r="C11" s="161" t="s">
        <v>52</v>
      </c>
      <c r="D11" s="59">
        <v>0</v>
      </c>
      <c r="E11" s="57">
        <v>29012</v>
      </c>
      <c r="F11" s="58">
        <f t="shared" si="0"/>
        <v>29012</v>
      </c>
    </row>
    <row r="12" spans="1:6" ht="17.25" customHeight="1" x14ac:dyDescent="0.25">
      <c r="A12" s="8"/>
      <c r="B12" s="8"/>
      <c r="C12" s="161" t="s">
        <v>53</v>
      </c>
      <c r="D12" s="59">
        <v>946</v>
      </c>
      <c r="E12" s="57">
        <v>24249</v>
      </c>
      <c r="F12" s="58">
        <f t="shared" si="0"/>
        <v>25195</v>
      </c>
    </row>
    <row r="13" spans="1:6" ht="17.25" customHeight="1" x14ac:dyDescent="0.25">
      <c r="A13" s="8"/>
      <c r="B13" s="8"/>
      <c r="C13" s="160" t="s">
        <v>98</v>
      </c>
      <c r="D13" s="59">
        <v>2590</v>
      </c>
      <c r="E13" s="57">
        <v>28484</v>
      </c>
      <c r="F13" s="58">
        <f t="shared" si="0"/>
        <v>31074</v>
      </c>
    </row>
    <row r="14" spans="1:6" ht="17.25" customHeight="1" x14ac:dyDescent="0.25">
      <c r="A14" s="8"/>
      <c r="B14" s="8"/>
      <c r="C14" s="160" t="s">
        <v>54</v>
      </c>
      <c r="D14" s="59">
        <v>2175</v>
      </c>
      <c r="E14" s="57">
        <v>17356</v>
      </c>
      <c r="F14" s="58">
        <f t="shared" si="0"/>
        <v>19531</v>
      </c>
    </row>
    <row r="15" spans="1:6" ht="17.25" customHeight="1" x14ac:dyDescent="0.25">
      <c r="A15" s="8"/>
      <c r="B15" s="8"/>
      <c r="C15" s="160" t="s">
        <v>55</v>
      </c>
      <c r="D15" s="59">
        <v>1445</v>
      </c>
      <c r="E15" s="57">
        <v>10211</v>
      </c>
      <c r="F15" s="58">
        <f t="shared" si="0"/>
        <v>11656</v>
      </c>
    </row>
    <row r="16" spans="1:6" ht="17.25" customHeight="1" x14ac:dyDescent="0.25">
      <c r="A16" s="8"/>
      <c r="B16" s="8"/>
      <c r="C16" s="160" t="s">
        <v>56</v>
      </c>
      <c r="D16" s="59">
        <v>714</v>
      </c>
      <c r="E16" s="57">
        <v>15347</v>
      </c>
      <c r="F16" s="58">
        <f t="shared" si="0"/>
        <v>16061</v>
      </c>
    </row>
    <row r="17" spans="1:11" ht="17.25" customHeight="1" x14ac:dyDescent="0.25">
      <c r="A17" s="8"/>
      <c r="B17" s="8"/>
      <c r="C17" s="160" t="s">
        <v>57</v>
      </c>
      <c r="D17" s="60">
        <v>1244</v>
      </c>
      <c r="E17" s="28">
        <v>17741</v>
      </c>
      <c r="F17" s="58">
        <f t="shared" si="0"/>
        <v>18985</v>
      </c>
    </row>
    <row r="18" spans="1:11" ht="17.25" customHeight="1" x14ac:dyDescent="0.25">
      <c r="A18" s="8"/>
      <c r="B18" s="8"/>
      <c r="C18" s="158" t="s">
        <v>99</v>
      </c>
      <c r="D18" s="60">
        <v>1441</v>
      </c>
      <c r="E18" s="28">
        <v>14028</v>
      </c>
      <c r="F18" s="58">
        <f t="shared" si="0"/>
        <v>15469</v>
      </c>
    </row>
    <row r="19" spans="1:11" ht="17.25" customHeight="1" x14ac:dyDescent="0.25">
      <c r="A19" s="8"/>
      <c r="B19" s="8"/>
      <c r="C19" s="158" t="s">
        <v>58</v>
      </c>
      <c r="D19" s="60">
        <v>2266</v>
      </c>
      <c r="E19" s="28">
        <v>16395</v>
      </c>
      <c r="F19" s="58">
        <f t="shared" si="0"/>
        <v>18661</v>
      </c>
    </row>
    <row r="20" spans="1:11" ht="17.25" customHeight="1" x14ac:dyDescent="0.25">
      <c r="A20" s="8"/>
      <c r="B20" s="8"/>
      <c r="C20" s="158" t="s">
        <v>59</v>
      </c>
      <c r="D20" s="60">
        <v>2969</v>
      </c>
      <c r="E20" s="28">
        <v>19895</v>
      </c>
      <c r="F20" s="58">
        <f t="shared" si="0"/>
        <v>22864</v>
      </c>
    </row>
    <row r="21" spans="1:11" ht="17.25" customHeight="1" x14ac:dyDescent="0.25">
      <c r="A21" s="8"/>
      <c r="B21" s="8"/>
      <c r="C21" s="161" t="s">
        <v>60</v>
      </c>
      <c r="D21" s="13">
        <v>3604</v>
      </c>
      <c r="E21" s="28">
        <v>21899</v>
      </c>
      <c r="F21" s="58">
        <f t="shared" si="0"/>
        <v>25503</v>
      </c>
    </row>
    <row r="22" spans="1:11" ht="17.25" customHeight="1" x14ac:dyDescent="0.25">
      <c r="A22" s="8"/>
      <c r="B22" s="8"/>
      <c r="C22" s="159" t="s">
        <v>113</v>
      </c>
      <c r="D22" s="13">
        <v>3912</v>
      </c>
      <c r="E22" s="28">
        <v>14942</v>
      </c>
      <c r="F22" s="58">
        <f t="shared" si="0"/>
        <v>18854</v>
      </c>
    </row>
    <row r="23" spans="1:11" ht="17.25" customHeight="1" x14ac:dyDescent="0.25">
      <c r="C23" s="159" t="s">
        <v>118</v>
      </c>
      <c r="D23" s="13">
        <v>5417</v>
      </c>
      <c r="E23" s="28">
        <v>11028</v>
      </c>
      <c r="F23" s="58">
        <f>E23+D23</f>
        <v>16445</v>
      </c>
    </row>
    <row r="24" spans="1:11" ht="17.25" customHeight="1" thickBot="1" x14ac:dyDescent="0.3">
      <c r="C24" s="162" t="s">
        <v>61</v>
      </c>
      <c r="D24" s="82">
        <f t="shared" ref="D24:E24" si="1">SUM(D7:D23)</f>
        <v>28723</v>
      </c>
      <c r="E24" s="16">
        <f t="shared" si="1"/>
        <v>676312</v>
      </c>
      <c r="F24" s="82">
        <f>SUM(F7:F23)</f>
        <v>705035</v>
      </c>
      <c r="G24" s="84"/>
    </row>
    <row r="25" spans="1:11" ht="15" customHeight="1" x14ac:dyDescent="0.25">
      <c r="C25" s="182" t="s">
        <v>112</v>
      </c>
      <c r="D25" s="182"/>
      <c r="E25" s="182"/>
      <c r="F25" s="182"/>
    </row>
    <row r="26" spans="1:11" ht="15" customHeight="1" x14ac:dyDescent="0.25">
      <c r="C26" s="35" t="s">
        <v>100</v>
      </c>
      <c r="D26" s="61"/>
      <c r="E26" s="61"/>
      <c r="F26" s="61"/>
    </row>
    <row r="27" spans="1:11" ht="15" customHeight="1" x14ac:dyDescent="0.3">
      <c r="C27" s="35" t="s">
        <v>101</v>
      </c>
      <c r="D27" s="61"/>
      <c r="E27" s="61"/>
      <c r="F27" s="61"/>
      <c r="G27" s="17"/>
      <c r="H27" s="17"/>
      <c r="I27" s="17"/>
      <c r="J27" s="17"/>
      <c r="K27" s="17"/>
    </row>
    <row r="28" spans="1:11" ht="15" customHeight="1" x14ac:dyDescent="0.3">
      <c r="C28" s="95" t="s">
        <v>114</v>
      </c>
      <c r="D28" s="17"/>
      <c r="E28" s="84"/>
      <c r="F28" s="17"/>
    </row>
    <row r="29" spans="1:11" ht="15" customHeight="1" x14ac:dyDescent="0.3">
      <c r="C29" s="175" t="s">
        <v>125</v>
      </c>
      <c r="D29" s="61"/>
      <c r="E29" s="61"/>
      <c r="F29" s="61"/>
    </row>
    <row r="30" spans="1:11" ht="15" customHeight="1" x14ac:dyDescent="0.3">
      <c r="C30" s="62" t="s">
        <v>62</v>
      </c>
      <c r="D30" s="61"/>
      <c r="E30" s="61"/>
      <c r="F30" s="61"/>
    </row>
    <row r="31" spans="1:11" x14ac:dyDescent="0.3">
      <c r="C31" s="62"/>
    </row>
  </sheetData>
  <mergeCells count="5">
    <mergeCell ref="B1:C1"/>
    <mergeCell ref="C3:F3"/>
    <mergeCell ref="C5:C6"/>
    <mergeCell ref="D5:F5"/>
    <mergeCell ref="C25:F25"/>
  </mergeCells>
  <hyperlinks>
    <hyperlink ref="B1" location="Contents!A1" display="Contents"/>
  </hyperlinks>
  <pageMargins left="0.7" right="0.7" top="0.75" bottom="0.75" header="0.3" footer="0.3"/>
  <pageSetup paperSize="9" scale="92" orientation="portrait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0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7" customWidth="1"/>
    <col min="3" max="3" width="25.6640625" style="26" customWidth="1"/>
    <col min="4" max="6" width="18.6640625" style="26" customWidth="1"/>
    <col min="7" max="16384" width="8.88671875" style="26"/>
  </cols>
  <sheetData>
    <row r="1" spans="1:6" s="7" customFormat="1" ht="15" customHeight="1" x14ac:dyDescent="0.25">
      <c r="B1" s="176" t="s">
        <v>37</v>
      </c>
      <c r="C1" s="176"/>
    </row>
    <row r="3" spans="1:6" ht="33" customHeight="1" x14ac:dyDescent="0.3">
      <c r="A3" s="53"/>
      <c r="B3" s="53"/>
      <c r="C3" s="201" t="s">
        <v>82</v>
      </c>
      <c r="D3" s="201"/>
      <c r="E3" s="201"/>
      <c r="F3" s="201"/>
    </row>
    <row r="4" spans="1:6" ht="6" customHeight="1" x14ac:dyDescent="0.25"/>
    <row r="5" spans="1:6" ht="15" customHeight="1" x14ac:dyDescent="0.3">
      <c r="A5" s="19"/>
      <c r="B5" s="19"/>
      <c r="C5" s="199" t="s">
        <v>39</v>
      </c>
      <c r="D5" s="202" t="s">
        <v>83</v>
      </c>
      <c r="E5" s="202"/>
      <c r="F5" s="202"/>
    </row>
    <row r="6" spans="1:6" ht="15" customHeight="1" x14ac:dyDescent="0.3">
      <c r="A6" s="8"/>
      <c r="B6" s="8"/>
      <c r="C6" s="200"/>
      <c r="D6" s="63" t="s">
        <v>66</v>
      </c>
      <c r="E6" s="64" t="s">
        <v>84</v>
      </c>
      <c r="F6" s="63" t="s">
        <v>43</v>
      </c>
    </row>
    <row r="7" spans="1:6" ht="17.25" customHeight="1" x14ac:dyDescent="0.25">
      <c r="A7" s="8"/>
      <c r="B7" s="8"/>
      <c r="C7" s="160" t="s">
        <v>97</v>
      </c>
      <c r="D7" s="13">
        <v>0</v>
      </c>
      <c r="E7" s="65">
        <v>9865</v>
      </c>
      <c r="F7" s="66">
        <v>9865</v>
      </c>
    </row>
    <row r="8" spans="1:6" ht="17.25" customHeight="1" x14ac:dyDescent="0.25">
      <c r="A8" s="8"/>
      <c r="B8" s="8"/>
      <c r="C8" s="161" t="s">
        <v>46</v>
      </c>
      <c r="D8" s="13">
        <v>0</v>
      </c>
      <c r="E8" s="57">
        <v>186</v>
      </c>
      <c r="F8" s="58">
        <v>186</v>
      </c>
    </row>
    <row r="9" spans="1:6" ht="17.25" customHeight="1" x14ac:dyDescent="0.25">
      <c r="A9" s="8"/>
      <c r="B9" s="8"/>
      <c r="C9" s="161" t="s">
        <v>48</v>
      </c>
      <c r="D9" s="13">
        <v>0</v>
      </c>
      <c r="E9" s="57">
        <v>144</v>
      </c>
      <c r="F9" s="58">
        <v>144</v>
      </c>
    </row>
    <row r="10" spans="1:6" ht="17.25" customHeight="1" x14ac:dyDescent="0.25">
      <c r="A10" s="8"/>
      <c r="B10" s="8"/>
      <c r="C10" s="161" t="s">
        <v>50</v>
      </c>
      <c r="D10" s="13">
        <v>0</v>
      </c>
      <c r="E10" s="57">
        <v>1321</v>
      </c>
      <c r="F10" s="58">
        <v>1321</v>
      </c>
    </row>
    <row r="11" spans="1:6" ht="17.25" customHeight="1" x14ac:dyDescent="0.25">
      <c r="A11" s="8"/>
      <c r="B11" s="8"/>
      <c r="C11" s="161" t="s">
        <v>52</v>
      </c>
      <c r="D11" s="13">
        <v>0</v>
      </c>
      <c r="E11" s="57">
        <v>290</v>
      </c>
      <c r="F11" s="58">
        <v>290</v>
      </c>
    </row>
    <row r="12" spans="1:6" ht="17.25" customHeight="1" x14ac:dyDescent="0.25">
      <c r="A12" s="8"/>
      <c r="B12" s="8"/>
      <c r="C12" s="161" t="s">
        <v>53</v>
      </c>
      <c r="D12" s="13">
        <v>0</v>
      </c>
      <c r="E12" s="57">
        <v>60</v>
      </c>
      <c r="F12" s="58">
        <v>60</v>
      </c>
    </row>
    <row r="13" spans="1:6" ht="17.25" customHeight="1" x14ac:dyDescent="0.25">
      <c r="A13" s="8"/>
      <c r="B13" s="8"/>
      <c r="C13" s="160" t="s">
        <v>98</v>
      </c>
      <c r="D13" s="13">
        <v>0</v>
      </c>
      <c r="E13" s="57">
        <v>184</v>
      </c>
      <c r="F13" s="58">
        <v>184</v>
      </c>
    </row>
    <row r="14" spans="1:6" ht="17.25" customHeight="1" x14ac:dyDescent="0.25">
      <c r="A14" s="8"/>
      <c r="B14" s="8"/>
      <c r="C14" s="160" t="s">
        <v>54</v>
      </c>
      <c r="D14" s="13">
        <v>0</v>
      </c>
      <c r="E14" s="57">
        <v>24</v>
      </c>
      <c r="F14" s="58">
        <v>24</v>
      </c>
    </row>
    <row r="15" spans="1:6" ht="17.25" customHeight="1" x14ac:dyDescent="0.25">
      <c r="A15" s="8"/>
      <c r="B15" s="8"/>
      <c r="C15" s="160" t="s">
        <v>55</v>
      </c>
      <c r="D15" s="13">
        <v>0</v>
      </c>
      <c r="E15" s="57">
        <v>59</v>
      </c>
      <c r="F15" s="58">
        <v>59</v>
      </c>
    </row>
    <row r="16" spans="1:6" ht="17.25" customHeight="1" x14ac:dyDescent="0.25">
      <c r="A16" s="8"/>
      <c r="B16" s="8"/>
      <c r="C16" s="160" t="s">
        <v>56</v>
      </c>
      <c r="D16" s="13">
        <v>0</v>
      </c>
      <c r="E16" s="57">
        <v>647</v>
      </c>
      <c r="F16" s="58">
        <v>647</v>
      </c>
    </row>
    <row r="17" spans="1:11" s="30" customFormat="1" ht="17.25" customHeight="1" x14ac:dyDescent="0.25">
      <c r="A17" s="8"/>
      <c r="B17" s="8"/>
      <c r="C17" s="160" t="s">
        <v>57</v>
      </c>
      <c r="D17" s="13">
        <v>30</v>
      </c>
      <c r="E17" s="28">
        <v>1786</v>
      </c>
      <c r="F17" s="13">
        <f>E17+D17</f>
        <v>1816</v>
      </c>
      <c r="I17" s="26"/>
      <c r="J17" s="26"/>
    </row>
    <row r="18" spans="1:11" s="30" customFormat="1" ht="17.25" customHeight="1" x14ac:dyDescent="0.25">
      <c r="A18" s="8"/>
      <c r="B18" s="8"/>
      <c r="C18" s="158" t="s">
        <v>99</v>
      </c>
      <c r="D18" s="13">
        <v>72</v>
      </c>
      <c r="E18" s="28">
        <v>2497</v>
      </c>
      <c r="F18" s="13">
        <f t="shared" ref="F18:F23" si="0">E18+D18</f>
        <v>2569</v>
      </c>
      <c r="I18" s="26"/>
      <c r="J18" s="26"/>
    </row>
    <row r="19" spans="1:11" s="30" customFormat="1" ht="17.25" customHeight="1" x14ac:dyDescent="0.25">
      <c r="A19" s="8"/>
      <c r="B19" s="8"/>
      <c r="C19" s="158" t="s">
        <v>58</v>
      </c>
      <c r="D19" s="13">
        <v>129</v>
      </c>
      <c r="E19" s="28">
        <v>4323</v>
      </c>
      <c r="F19" s="13">
        <f t="shared" si="0"/>
        <v>4452</v>
      </c>
      <c r="I19" s="26"/>
      <c r="J19" s="26"/>
    </row>
    <row r="20" spans="1:11" ht="17.25" customHeight="1" x14ac:dyDescent="0.25">
      <c r="A20" s="8"/>
      <c r="B20" s="8"/>
      <c r="C20" s="158" t="s">
        <v>59</v>
      </c>
      <c r="D20" s="13">
        <v>202</v>
      </c>
      <c r="E20" s="28">
        <v>6018</v>
      </c>
      <c r="F20" s="13">
        <f t="shared" si="0"/>
        <v>6220</v>
      </c>
    </row>
    <row r="21" spans="1:11" ht="17.25" customHeight="1" x14ac:dyDescent="0.25">
      <c r="C21" s="161" t="s">
        <v>60</v>
      </c>
      <c r="D21" s="13">
        <v>257</v>
      </c>
      <c r="E21" s="28">
        <v>8071</v>
      </c>
      <c r="F21" s="13">
        <f t="shared" si="0"/>
        <v>8328</v>
      </c>
    </row>
    <row r="22" spans="1:11" s="7" customFormat="1" ht="17.25" customHeight="1" x14ac:dyDescent="0.25">
      <c r="A22" s="8"/>
      <c r="B22" s="8"/>
      <c r="C22" s="159" t="s">
        <v>113</v>
      </c>
      <c r="D22" s="13">
        <v>187</v>
      </c>
      <c r="E22" s="28">
        <v>5948</v>
      </c>
      <c r="F22" s="13">
        <f t="shared" si="0"/>
        <v>6135</v>
      </c>
      <c r="I22" s="26"/>
      <c r="J22" s="26"/>
    </row>
    <row r="23" spans="1:11" s="7" customFormat="1" ht="17.25" customHeight="1" x14ac:dyDescent="0.25">
      <c r="C23" s="159" t="s">
        <v>118</v>
      </c>
      <c r="D23" s="13">
        <v>247</v>
      </c>
      <c r="E23" s="28">
        <v>3185</v>
      </c>
      <c r="F23" s="13">
        <f t="shared" si="0"/>
        <v>3432</v>
      </c>
      <c r="I23" s="26"/>
      <c r="J23" s="26"/>
    </row>
    <row r="24" spans="1:11" s="7" customFormat="1" ht="17.25" customHeight="1" thickBot="1" x14ac:dyDescent="0.3">
      <c r="C24" s="162" t="s">
        <v>61</v>
      </c>
      <c r="D24" s="82">
        <f>SUM(D7:D23)</f>
        <v>1124</v>
      </c>
      <c r="E24" s="16">
        <f t="shared" ref="E24:F24" si="1">SUM(E7:E23)</f>
        <v>44608</v>
      </c>
      <c r="F24" s="82">
        <f t="shared" si="1"/>
        <v>45732</v>
      </c>
      <c r="G24" s="84"/>
      <c r="I24" s="26"/>
      <c r="J24" s="26"/>
    </row>
    <row r="25" spans="1:11" s="7" customFormat="1" ht="15" customHeight="1" x14ac:dyDescent="0.25">
      <c r="C25" s="182" t="s">
        <v>112</v>
      </c>
      <c r="D25" s="182"/>
      <c r="E25" s="182"/>
      <c r="F25" s="182"/>
      <c r="I25" s="26"/>
      <c r="J25" s="26"/>
    </row>
    <row r="26" spans="1:11" s="7" customFormat="1" ht="15" customHeight="1" x14ac:dyDescent="0.25">
      <c r="C26" s="35" t="s">
        <v>100</v>
      </c>
      <c r="D26" s="61"/>
      <c r="E26" s="61"/>
      <c r="F26" s="61"/>
      <c r="I26" s="26"/>
      <c r="J26" s="26"/>
    </row>
    <row r="27" spans="1:11" s="7" customFormat="1" ht="15" customHeight="1" x14ac:dyDescent="0.3">
      <c r="C27" s="35" t="s">
        <v>101</v>
      </c>
      <c r="D27" s="61"/>
      <c r="E27" s="61"/>
      <c r="F27" s="61"/>
      <c r="G27" s="17"/>
      <c r="H27" s="17"/>
      <c r="I27" s="26"/>
      <c r="J27" s="26"/>
      <c r="K27" s="17"/>
    </row>
    <row r="28" spans="1:11" s="7" customFormat="1" ht="15" customHeight="1" x14ac:dyDescent="0.3">
      <c r="C28" s="95" t="s">
        <v>114</v>
      </c>
      <c r="D28" s="17"/>
      <c r="E28" s="84"/>
      <c r="F28" s="17"/>
      <c r="I28" s="26"/>
      <c r="J28" s="26"/>
    </row>
    <row r="29" spans="1:11" s="7" customFormat="1" ht="15" customHeight="1" x14ac:dyDescent="0.3">
      <c r="C29" s="95" t="s">
        <v>119</v>
      </c>
      <c r="D29" s="61"/>
      <c r="E29" s="61"/>
      <c r="F29" s="61"/>
      <c r="I29" s="26"/>
      <c r="J29" s="26"/>
    </row>
    <row r="30" spans="1:11" ht="15" customHeight="1" x14ac:dyDescent="0.3">
      <c r="C30" s="62" t="s">
        <v>62</v>
      </c>
      <c r="D30" s="61"/>
      <c r="E30" s="61"/>
      <c r="F30" s="61"/>
    </row>
  </sheetData>
  <mergeCells count="5">
    <mergeCell ref="B1:C1"/>
    <mergeCell ref="C3:F3"/>
    <mergeCell ref="C5:C6"/>
    <mergeCell ref="D5:F5"/>
    <mergeCell ref="C25:F25"/>
  </mergeCells>
  <hyperlinks>
    <hyperlink ref="B1" location="Contents!A1" display="Contents"/>
  </hyperlinks>
  <pageMargins left="0.7" right="0.7" top="0.75" bottom="0.75" header="0.3" footer="0.3"/>
  <pageSetup paperSize="9" scale="93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0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7" customWidth="1"/>
    <col min="3" max="3" width="25.6640625" style="26" customWidth="1"/>
    <col min="4" max="6" width="18.6640625" style="26" customWidth="1"/>
    <col min="7" max="16384" width="8.88671875" style="26"/>
  </cols>
  <sheetData>
    <row r="1" spans="1:6" s="7" customFormat="1" ht="15" customHeight="1" x14ac:dyDescent="0.25">
      <c r="B1" s="176" t="s">
        <v>37</v>
      </c>
      <c r="C1" s="176"/>
    </row>
    <row r="3" spans="1:6" ht="33" customHeight="1" x14ac:dyDescent="0.3">
      <c r="A3" s="53"/>
      <c r="B3" s="53"/>
      <c r="C3" s="201" t="s">
        <v>85</v>
      </c>
      <c r="D3" s="201"/>
      <c r="E3" s="201"/>
      <c r="F3" s="201"/>
    </row>
    <row r="4" spans="1:6" ht="6" customHeight="1" x14ac:dyDescent="0.25"/>
    <row r="5" spans="1:6" ht="15" customHeight="1" x14ac:dyDescent="0.3">
      <c r="A5" s="19"/>
      <c r="B5" s="19"/>
      <c r="C5" s="199" t="s">
        <v>39</v>
      </c>
      <c r="D5" s="202" t="s">
        <v>77</v>
      </c>
      <c r="E5" s="202"/>
      <c r="F5" s="202"/>
    </row>
    <row r="6" spans="1:6" ht="15" customHeight="1" x14ac:dyDescent="0.3">
      <c r="A6" s="8"/>
      <c r="B6" s="8"/>
      <c r="C6" s="200"/>
      <c r="D6" s="63" t="s">
        <v>66</v>
      </c>
      <c r="E6" s="64" t="s">
        <v>84</v>
      </c>
      <c r="F6" s="63" t="s">
        <v>43</v>
      </c>
    </row>
    <row r="7" spans="1:6" ht="17.25" customHeight="1" x14ac:dyDescent="0.25">
      <c r="A7" s="8"/>
      <c r="B7" s="8"/>
      <c r="C7" s="160" t="s">
        <v>97</v>
      </c>
      <c r="D7" s="59">
        <v>0</v>
      </c>
      <c r="E7" s="65">
        <v>320391</v>
      </c>
      <c r="F7" s="66">
        <v>320391</v>
      </c>
    </row>
    <row r="8" spans="1:6" ht="17.25" customHeight="1" x14ac:dyDescent="0.25">
      <c r="A8" s="8"/>
      <c r="B8" s="8"/>
      <c r="C8" s="161" t="s">
        <v>46</v>
      </c>
      <c r="D8" s="59">
        <v>0</v>
      </c>
      <c r="E8" s="57">
        <v>35455</v>
      </c>
      <c r="F8" s="58">
        <v>35455</v>
      </c>
    </row>
    <row r="9" spans="1:6" ht="17.25" customHeight="1" x14ac:dyDescent="0.25">
      <c r="A9" s="8"/>
      <c r="B9" s="8"/>
      <c r="C9" s="161" t="s">
        <v>48</v>
      </c>
      <c r="D9" s="59">
        <v>0</v>
      </c>
      <c r="E9" s="57">
        <v>35834</v>
      </c>
      <c r="F9" s="58">
        <v>35834</v>
      </c>
    </row>
    <row r="10" spans="1:6" ht="17.25" customHeight="1" x14ac:dyDescent="0.25">
      <c r="A10" s="8"/>
      <c r="B10" s="8"/>
      <c r="C10" s="161" t="s">
        <v>50</v>
      </c>
      <c r="D10" s="59">
        <v>0</v>
      </c>
      <c r="E10" s="57">
        <v>32529</v>
      </c>
      <c r="F10" s="58">
        <v>32529</v>
      </c>
    </row>
    <row r="11" spans="1:6" ht="17.25" customHeight="1" x14ac:dyDescent="0.25">
      <c r="A11" s="8"/>
      <c r="B11" s="8"/>
      <c r="C11" s="161" t="s">
        <v>52</v>
      </c>
      <c r="D11" s="59">
        <v>0</v>
      </c>
      <c r="E11" s="57">
        <v>28722</v>
      </c>
      <c r="F11" s="58">
        <f>E11+D11</f>
        <v>28722</v>
      </c>
    </row>
    <row r="12" spans="1:6" ht="17.25" customHeight="1" x14ac:dyDescent="0.25">
      <c r="A12" s="8"/>
      <c r="B12" s="8"/>
      <c r="C12" s="161" t="s">
        <v>53</v>
      </c>
      <c r="D12" s="59">
        <v>946</v>
      </c>
      <c r="E12" s="57">
        <v>24189</v>
      </c>
      <c r="F12" s="58">
        <f t="shared" ref="F12:F22" si="0">E12+D12</f>
        <v>25135</v>
      </c>
    </row>
    <row r="13" spans="1:6" ht="17.25" customHeight="1" x14ac:dyDescent="0.25">
      <c r="A13" s="8"/>
      <c r="B13" s="8"/>
      <c r="C13" s="160" t="s">
        <v>98</v>
      </c>
      <c r="D13" s="59">
        <v>2590</v>
      </c>
      <c r="E13" s="57">
        <v>28300</v>
      </c>
      <c r="F13" s="58">
        <f t="shared" si="0"/>
        <v>30890</v>
      </c>
    </row>
    <row r="14" spans="1:6" ht="17.25" customHeight="1" x14ac:dyDescent="0.25">
      <c r="A14" s="8"/>
      <c r="B14" s="8"/>
      <c r="C14" s="160" t="s">
        <v>54</v>
      </c>
      <c r="D14" s="59">
        <v>2175</v>
      </c>
      <c r="E14" s="57">
        <v>17332</v>
      </c>
      <c r="F14" s="58">
        <f t="shared" si="0"/>
        <v>19507</v>
      </c>
    </row>
    <row r="15" spans="1:6" ht="17.25" customHeight="1" x14ac:dyDescent="0.25">
      <c r="A15" s="8"/>
      <c r="B15" s="8"/>
      <c r="C15" s="160" t="s">
        <v>55</v>
      </c>
      <c r="D15" s="59">
        <v>1445</v>
      </c>
      <c r="E15" s="57">
        <v>10152</v>
      </c>
      <c r="F15" s="58">
        <f t="shared" si="0"/>
        <v>11597</v>
      </c>
    </row>
    <row r="16" spans="1:6" ht="17.25" customHeight="1" x14ac:dyDescent="0.25">
      <c r="A16" s="8"/>
      <c r="B16" s="8"/>
      <c r="C16" s="160" t="s">
        <v>56</v>
      </c>
      <c r="D16" s="59">
        <v>714</v>
      </c>
      <c r="E16" s="57">
        <v>14700</v>
      </c>
      <c r="F16" s="58">
        <f t="shared" si="0"/>
        <v>15414</v>
      </c>
    </row>
    <row r="17" spans="1:11" s="30" customFormat="1" ht="17.25" customHeight="1" x14ac:dyDescent="0.25">
      <c r="A17" s="8"/>
      <c r="B17" s="8"/>
      <c r="C17" s="160" t="s">
        <v>57</v>
      </c>
      <c r="D17" s="13">
        <v>1214</v>
      </c>
      <c r="E17" s="28">
        <v>15955</v>
      </c>
      <c r="F17" s="58">
        <f t="shared" si="0"/>
        <v>17169</v>
      </c>
    </row>
    <row r="18" spans="1:11" s="30" customFormat="1" ht="17.25" customHeight="1" x14ac:dyDescent="0.25">
      <c r="A18" s="8"/>
      <c r="B18" s="8"/>
      <c r="C18" s="158" t="s">
        <v>99</v>
      </c>
      <c r="D18" s="13">
        <v>1369</v>
      </c>
      <c r="E18" s="28">
        <v>11531</v>
      </c>
      <c r="F18" s="58">
        <f t="shared" si="0"/>
        <v>12900</v>
      </c>
    </row>
    <row r="19" spans="1:11" s="30" customFormat="1" ht="17.25" customHeight="1" x14ac:dyDescent="0.25">
      <c r="A19" s="8"/>
      <c r="B19" s="8"/>
      <c r="C19" s="158" t="s">
        <v>58</v>
      </c>
      <c r="D19" s="13">
        <v>2137</v>
      </c>
      <c r="E19" s="28">
        <v>12072</v>
      </c>
      <c r="F19" s="58">
        <f t="shared" si="0"/>
        <v>14209</v>
      </c>
    </row>
    <row r="20" spans="1:11" ht="17.25" customHeight="1" x14ac:dyDescent="0.25">
      <c r="A20" s="8"/>
      <c r="B20" s="8"/>
      <c r="C20" s="158" t="s">
        <v>59</v>
      </c>
      <c r="D20" s="13">
        <v>2767</v>
      </c>
      <c r="E20" s="28">
        <v>13877</v>
      </c>
      <c r="F20" s="58">
        <f t="shared" si="0"/>
        <v>16644</v>
      </c>
    </row>
    <row r="21" spans="1:11" ht="17.25" customHeight="1" x14ac:dyDescent="0.25">
      <c r="C21" s="163" t="s">
        <v>60</v>
      </c>
      <c r="D21" s="29">
        <v>3347</v>
      </c>
      <c r="E21" s="98">
        <v>13828</v>
      </c>
      <c r="F21" s="58">
        <f t="shared" si="0"/>
        <v>17175</v>
      </c>
    </row>
    <row r="22" spans="1:11" s="7" customFormat="1" ht="17.25" customHeight="1" x14ac:dyDescent="0.25">
      <c r="A22" s="8"/>
      <c r="B22" s="8"/>
      <c r="C22" s="159" t="s">
        <v>113</v>
      </c>
      <c r="D22" s="29">
        <v>3725</v>
      </c>
      <c r="E22" s="98">
        <v>8994</v>
      </c>
      <c r="F22" s="58">
        <f t="shared" si="0"/>
        <v>12719</v>
      </c>
    </row>
    <row r="23" spans="1:11" s="7" customFormat="1" ht="17.25" customHeight="1" x14ac:dyDescent="0.25">
      <c r="C23" s="159" t="s">
        <v>118</v>
      </c>
      <c r="D23" s="29">
        <v>5170</v>
      </c>
      <c r="E23" s="98">
        <v>7843</v>
      </c>
      <c r="F23" s="58">
        <f>E23+D23</f>
        <v>13013</v>
      </c>
    </row>
    <row r="24" spans="1:11" s="7" customFormat="1" ht="17.25" customHeight="1" thickBot="1" x14ac:dyDescent="0.3">
      <c r="C24" s="164" t="s">
        <v>61</v>
      </c>
      <c r="D24" s="136">
        <f>SUM(D7:D23)</f>
        <v>27599</v>
      </c>
      <c r="E24" s="137">
        <f>SUM(E7:E23)</f>
        <v>631704</v>
      </c>
      <c r="F24" s="136">
        <f>SUM(F7:F23)</f>
        <v>659303</v>
      </c>
      <c r="G24" s="84"/>
      <c r="I24" s="26"/>
    </row>
    <row r="25" spans="1:11" s="7" customFormat="1" ht="15" customHeight="1" x14ac:dyDescent="0.25">
      <c r="C25" s="182" t="s">
        <v>112</v>
      </c>
      <c r="D25" s="182"/>
      <c r="E25" s="182"/>
      <c r="F25" s="182"/>
      <c r="I25" s="26"/>
    </row>
    <row r="26" spans="1:11" s="7" customFormat="1" ht="15" customHeight="1" x14ac:dyDescent="0.25">
      <c r="C26" s="138" t="s">
        <v>100</v>
      </c>
      <c r="D26" s="139"/>
      <c r="E26" s="139"/>
      <c r="F26" s="139"/>
      <c r="I26" s="26"/>
    </row>
    <row r="27" spans="1:11" s="7" customFormat="1" ht="15" customHeight="1" x14ac:dyDescent="0.3">
      <c r="C27" s="138" t="s">
        <v>101</v>
      </c>
      <c r="D27" s="139"/>
      <c r="E27" s="139"/>
      <c r="F27" s="139"/>
      <c r="G27" s="17"/>
      <c r="H27" s="17"/>
      <c r="I27" s="26"/>
      <c r="J27" s="17"/>
      <c r="K27" s="17"/>
    </row>
    <row r="28" spans="1:11" s="7" customFormat="1" ht="15" customHeight="1" x14ac:dyDescent="0.3">
      <c r="C28" s="95" t="s">
        <v>114</v>
      </c>
      <c r="D28" s="140"/>
      <c r="E28" s="141"/>
      <c r="F28" s="140"/>
      <c r="I28" s="26"/>
    </row>
    <row r="29" spans="1:11" s="7" customFormat="1" ht="15" customHeight="1" x14ac:dyDescent="0.3">
      <c r="C29" s="62" t="s">
        <v>119</v>
      </c>
      <c r="D29" s="61"/>
      <c r="E29" s="61"/>
      <c r="F29" s="61"/>
    </row>
    <row r="30" spans="1:11" ht="15" customHeight="1" x14ac:dyDescent="0.3">
      <c r="C30" s="62" t="s">
        <v>62</v>
      </c>
      <c r="D30" s="61"/>
      <c r="E30" s="61"/>
      <c r="F30" s="61"/>
    </row>
  </sheetData>
  <mergeCells count="5">
    <mergeCell ref="B1:C1"/>
    <mergeCell ref="C3:F3"/>
    <mergeCell ref="C5:C6"/>
    <mergeCell ref="D5:F5"/>
    <mergeCell ref="C25:F25"/>
  </mergeCells>
  <hyperlinks>
    <hyperlink ref="B1" location="Contents!A1" display="Contents"/>
  </hyperlinks>
  <pageMargins left="0.7" right="0.7" top="0.75" bottom="0.75" header="0.3" footer="0.3"/>
  <pageSetup paperSize="9" scale="93" orientation="portrait" verticalDpi="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G12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7" customWidth="1"/>
    <col min="3" max="3" width="25.6640625" style="7" customWidth="1"/>
    <col min="4" max="6" width="18.6640625" style="7" customWidth="1"/>
    <col min="7" max="16384" width="9.109375" style="7"/>
  </cols>
  <sheetData>
    <row r="1" spans="2:7" ht="15" customHeight="1" x14ac:dyDescent="0.25">
      <c r="B1" s="176" t="s">
        <v>37</v>
      </c>
      <c r="C1" s="176"/>
    </row>
    <row r="2" spans="2:7" ht="15" customHeight="1" x14ac:dyDescent="0.25"/>
    <row r="3" spans="2:7" ht="33" customHeight="1" x14ac:dyDescent="0.3">
      <c r="C3" s="177" t="s">
        <v>86</v>
      </c>
      <c r="D3" s="177"/>
      <c r="E3" s="177"/>
      <c r="F3" s="177"/>
    </row>
    <row r="4" spans="2:7" ht="6" customHeight="1" x14ac:dyDescent="0.25"/>
    <row r="5" spans="2:7" ht="15" customHeight="1" x14ac:dyDescent="0.3">
      <c r="C5" s="178" t="s">
        <v>64</v>
      </c>
      <c r="D5" s="196" t="s">
        <v>81</v>
      </c>
      <c r="E5" s="189"/>
      <c r="F5" s="189"/>
    </row>
    <row r="6" spans="2:7" ht="15" customHeight="1" x14ac:dyDescent="0.3">
      <c r="C6" s="179"/>
      <c r="D6" s="54" t="s">
        <v>66</v>
      </c>
      <c r="E6" s="55" t="s">
        <v>78</v>
      </c>
      <c r="F6" s="56" t="s">
        <v>43</v>
      </c>
    </row>
    <row r="7" spans="2:7" s="19" customFormat="1" ht="17.25" customHeight="1" thickBot="1" x14ac:dyDescent="0.3">
      <c r="C7" s="20" t="s">
        <v>102</v>
      </c>
      <c r="D7" s="21">
        <v>220</v>
      </c>
      <c r="E7" s="21">
        <v>61332</v>
      </c>
      <c r="F7" s="22">
        <v>61552</v>
      </c>
    </row>
    <row r="8" spans="2:7" ht="15" customHeight="1" x14ac:dyDescent="0.3">
      <c r="C8" s="184" t="s">
        <v>103</v>
      </c>
      <c r="D8" s="184"/>
      <c r="E8" s="184"/>
      <c r="F8" s="184"/>
    </row>
    <row r="9" spans="2:7" ht="15" customHeight="1" x14ac:dyDescent="0.3">
      <c r="C9" s="185"/>
      <c r="D9" s="185"/>
      <c r="E9" s="185"/>
      <c r="F9" s="185"/>
    </row>
    <row r="11" spans="2:7" x14ac:dyDescent="0.3">
      <c r="C11" s="183" t="s">
        <v>96</v>
      </c>
      <c r="D11" s="183"/>
      <c r="E11" s="183"/>
      <c r="F11" s="183"/>
      <c r="G11" s="183"/>
    </row>
    <row r="12" spans="2:7" x14ac:dyDescent="0.3">
      <c r="C12" s="183"/>
      <c r="D12" s="183"/>
      <c r="E12" s="183"/>
      <c r="F12" s="183"/>
      <c r="G12" s="183"/>
    </row>
  </sheetData>
  <mergeCells count="6">
    <mergeCell ref="C11:G12"/>
    <mergeCell ref="B1:C1"/>
    <mergeCell ref="C3:F3"/>
    <mergeCell ref="C5:C6"/>
    <mergeCell ref="D5:F5"/>
    <mergeCell ref="C8:F9"/>
  </mergeCells>
  <hyperlinks>
    <hyperlink ref="B1" location="Contents!A1" display="Contents"/>
  </hyperlinks>
  <pageMargins left="0.7" right="0.7" top="0.75" bottom="0.75" header="0.3" footer="0.3"/>
  <pageSetup paperSize="9" scale="84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26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111" customWidth="1"/>
    <col min="3" max="3" width="16.6640625" style="111" customWidth="1"/>
    <col min="4" max="6" width="18.6640625" style="111" customWidth="1"/>
    <col min="7" max="7" width="1.6640625" style="111" customWidth="1"/>
    <col min="8" max="9" width="18.6640625" style="111" customWidth="1"/>
    <col min="10" max="16384" width="8.88671875" style="111"/>
  </cols>
  <sheetData>
    <row r="1" spans="1:12" s="110" customFormat="1" ht="15" customHeight="1" x14ac:dyDescent="0.25">
      <c r="B1" s="203" t="s">
        <v>37</v>
      </c>
      <c r="C1" s="203"/>
    </row>
    <row r="2" spans="1:12" ht="15" customHeight="1" x14ac:dyDescent="0.25"/>
    <row r="3" spans="1:12" ht="33" customHeight="1" x14ac:dyDescent="0.25">
      <c r="C3" s="204" t="s">
        <v>87</v>
      </c>
      <c r="D3" s="204"/>
      <c r="E3" s="204"/>
      <c r="F3" s="204"/>
      <c r="G3" s="204"/>
      <c r="H3" s="204"/>
      <c r="I3" s="204"/>
    </row>
    <row r="4" spans="1:12" ht="6" customHeight="1" x14ac:dyDescent="0.25">
      <c r="C4" s="112"/>
      <c r="D4" s="113"/>
      <c r="E4" s="113"/>
      <c r="F4" s="113"/>
      <c r="G4" s="114"/>
      <c r="H4" s="113"/>
      <c r="I4" s="112"/>
    </row>
    <row r="5" spans="1:12" ht="15" customHeight="1" x14ac:dyDescent="0.3">
      <c r="C5" s="205" t="s">
        <v>39</v>
      </c>
      <c r="D5" s="207" t="s">
        <v>81</v>
      </c>
      <c r="E5" s="208"/>
      <c r="F5" s="208"/>
      <c r="G5" s="114"/>
      <c r="H5" s="208" t="s">
        <v>81</v>
      </c>
      <c r="I5" s="208"/>
    </row>
    <row r="6" spans="1:12" s="115" customFormat="1" ht="45.9" customHeight="1" x14ac:dyDescent="0.3">
      <c r="C6" s="206"/>
      <c r="D6" s="116" t="s">
        <v>88</v>
      </c>
      <c r="E6" s="116" t="s">
        <v>89</v>
      </c>
      <c r="F6" s="117" t="s">
        <v>90</v>
      </c>
      <c r="G6" s="118"/>
      <c r="H6" s="116" t="s">
        <v>91</v>
      </c>
      <c r="I6" s="119" t="s">
        <v>92</v>
      </c>
    </row>
    <row r="7" spans="1:12" ht="17.25" customHeight="1" x14ac:dyDescent="0.25">
      <c r="A7" s="120"/>
      <c r="B7" s="120"/>
      <c r="C7" s="165" t="s">
        <v>46</v>
      </c>
      <c r="D7" s="121">
        <v>0</v>
      </c>
      <c r="E7" s="122">
        <v>365007</v>
      </c>
      <c r="F7" s="123">
        <v>365007</v>
      </c>
      <c r="G7" s="124"/>
      <c r="H7" s="155">
        <v>2324686</v>
      </c>
      <c r="I7" s="125">
        <v>2689693</v>
      </c>
      <c r="L7" s="156"/>
    </row>
    <row r="8" spans="1:12" ht="17.25" customHeight="1" x14ac:dyDescent="0.25">
      <c r="A8" s="120"/>
      <c r="B8" s="120"/>
      <c r="C8" s="166" t="s">
        <v>48</v>
      </c>
      <c r="D8" s="121">
        <v>0</v>
      </c>
      <c r="E8" s="126">
        <v>454233</v>
      </c>
      <c r="F8" s="127">
        <v>454233</v>
      </c>
      <c r="G8" s="124"/>
      <c r="H8" s="128">
        <v>2423566</v>
      </c>
      <c r="I8" s="127">
        <v>2877799</v>
      </c>
      <c r="L8" s="156"/>
    </row>
    <row r="9" spans="1:12" ht="17.25" customHeight="1" x14ac:dyDescent="0.25">
      <c r="A9" s="120"/>
      <c r="B9" s="120"/>
      <c r="C9" s="166" t="s">
        <v>50</v>
      </c>
      <c r="D9" s="121">
        <v>0</v>
      </c>
      <c r="E9" s="126">
        <v>511069</v>
      </c>
      <c r="F9" s="127">
        <v>511069</v>
      </c>
      <c r="G9" s="124"/>
      <c r="H9" s="149">
        <v>2369005</v>
      </c>
      <c r="I9" s="127">
        <v>2880074</v>
      </c>
      <c r="L9" s="156"/>
    </row>
    <row r="10" spans="1:12" ht="17.25" customHeight="1" x14ac:dyDescent="0.25">
      <c r="A10" s="120"/>
      <c r="B10" s="120"/>
      <c r="C10" s="166" t="s">
        <v>52</v>
      </c>
      <c r="D10" s="121">
        <v>0</v>
      </c>
      <c r="E10" s="126">
        <v>520039</v>
      </c>
      <c r="F10" s="127">
        <v>520039</v>
      </c>
      <c r="G10" s="124"/>
      <c r="H10" s="149">
        <v>2298121</v>
      </c>
      <c r="I10" s="127">
        <v>2818160</v>
      </c>
      <c r="L10" s="156"/>
    </row>
    <row r="11" spans="1:12" ht="17.25" customHeight="1" x14ac:dyDescent="0.25">
      <c r="A11" s="120"/>
      <c r="B11" s="120"/>
      <c r="C11" s="166" t="s">
        <v>53</v>
      </c>
      <c r="D11" s="121">
        <v>946</v>
      </c>
      <c r="E11" s="126">
        <v>507588</v>
      </c>
      <c r="F11" s="127">
        <v>508534</v>
      </c>
      <c r="G11" s="124"/>
      <c r="H11" s="149">
        <v>2307641</v>
      </c>
      <c r="I11" s="127">
        <v>2816175</v>
      </c>
      <c r="L11" s="156"/>
    </row>
    <row r="12" spans="1:12" ht="17.25" customHeight="1" x14ac:dyDescent="0.25">
      <c r="A12" s="120"/>
      <c r="B12" s="120"/>
      <c r="C12" s="158" t="s">
        <v>104</v>
      </c>
      <c r="D12" s="121">
        <v>3536</v>
      </c>
      <c r="E12" s="126">
        <v>525642</v>
      </c>
      <c r="F12" s="127">
        <v>529178</v>
      </c>
      <c r="G12" s="124"/>
      <c r="H12" s="149">
        <v>2307098</v>
      </c>
      <c r="I12" s="127">
        <v>2836276</v>
      </c>
      <c r="L12" s="156"/>
    </row>
    <row r="13" spans="1:12" ht="17.25" customHeight="1" x14ac:dyDescent="0.25">
      <c r="A13" s="120"/>
      <c r="B13" s="120"/>
      <c r="C13" s="158" t="s">
        <v>54</v>
      </c>
      <c r="D13" s="121">
        <v>4777</v>
      </c>
      <c r="E13" s="126">
        <v>482014</v>
      </c>
      <c r="F13" s="127">
        <v>486791</v>
      </c>
      <c r="G13" s="124"/>
      <c r="H13" s="149">
        <v>2262409</v>
      </c>
      <c r="I13" s="127">
        <v>2749200</v>
      </c>
      <c r="L13" s="156"/>
    </row>
    <row r="14" spans="1:12" ht="17.25" customHeight="1" x14ac:dyDescent="0.25">
      <c r="A14" s="120"/>
      <c r="B14" s="120"/>
      <c r="C14" s="158" t="s">
        <v>55</v>
      </c>
      <c r="D14" s="121">
        <v>6214</v>
      </c>
      <c r="E14" s="126">
        <v>487473</v>
      </c>
      <c r="F14" s="127">
        <v>493687</v>
      </c>
      <c r="G14" s="124"/>
      <c r="H14" s="149">
        <v>2247774</v>
      </c>
      <c r="I14" s="127">
        <v>2741461</v>
      </c>
      <c r="L14" s="156"/>
    </row>
    <row r="15" spans="1:12" ht="17.25" customHeight="1" x14ac:dyDescent="0.25">
      <c r="A15" s="120"/>
      <c r="B15" s="120"/>
      <c r="C15" s="158" t="s">
        <v>56</v>
      </c>
      <c r="D15" s="121">
        <v>7211</v>
      </c>
      <c r="E15" s="126">
        <v>508124</v>
      </c>
      <c r="F15" s="127">
        <v>515335</v>
      </c>
      <c r="G15" s="124"/>
      <c r="H15" s="149">
        <v>2204125</v>
      </c>
      <c r="I15" s="127">
        <v>2719460</v>
      </c>
      <c r="L15" s="156"/>
    </row>
    <row r="16" spans="1:12" ht="17.25" customHeight="1" x14ac:dyDescent="0.25">
      <c r="A16" s="120"/>
      <c r="B16" s="120"/>
      <c r="C16" s="158" t="s">
        <v>57</v>
      </c>
      <c r="D16" s="121">
        <v>7770</v>
      </c>
      <c r="E16" s="126">
        <v>513808</v>
      </c>
      <c r="F16" s="127">
        <v>521578</v>
      </c>
      <c r="G16" s="124"/>
      <c r="H16" s="149">
        <v>2197313</v>
      </c>
      <c r="I16" s="127">
        <v>2718891</v>
      </c>
      <c r="L16" s="156"/>
    </row>
    <row r="17" spans="1:18" ht="17.25" customHeight="1" x14ac:dyDescent="0.25">
      <c r="A17" s="120"/>
      <c r="B17" s="120"/>
      <c r="C17" s="158" t="s">
        <v>105</v>
      </c>
      <c r="D17" s="121">
        <v>8426</v>
      </c>
      <c r="E17" s="126">
        <v>527811</v>
      </c>
      <c r="F17" s="127">
        <v>536237</v>
      </c>
      <c r="G17" s="124"/>
      <c r="H17" s="149">
        <v>2169563</v>
      </c>
      <c r="I17" s="127">
        <v>2705800</v>
      </c>
    </row>
    <row r="18" spans="1:18" ht="17.25" customHeight="1" x14ac:dyDescent="0.25">
      <c r="A18" s="120"/>
      <c r="B18" s="120"/>
      <c r="C18" s="158" t="s">
        <v>58</v>
      </c>
      <c r="D18" s="121">
        <v>9802</v>
      </c>
      <c r="E18" s="126">
        <v>528639</v>
      </c>
      <c r="F18" s="127">
        <v>538441</v>
      </c>
      <c r="G18" s="124"/>
      <c r="H18" s="149">
        <v>2174614</v>
      </c>
      <c r="I18" s="127">
        <v>2713055</v>
      </c>
    </row>
    <row r="19" spans="1:18" ht="17.25" customHeight="1" x14ac:dyDescent="0.25">
      <c r="A19" s="120"/>
      <c r="B19" s="120"/>
      <c r="C19" s="158" t="s">
        <v>59</v>
      </c>
      <c r="D19" s="121">
        <v>12461</v>
      </c>
      <c r="E19" s="126">
        <v>537306</v>
      </c>
      <c r="F19" s="127">
        <v>549767</v>
      </c>
      <c r="G19" s="124"/>
      <c r="H19" s="149">
        <v>2125369</v>
      </c>
      <c r="I19" s="127">
        <v>2675136</v>
      </c>
    </row>
    <row r="20" spans="1:18" s="112" customFormat="1" ht="17.25" customHeight="1" x14ac:dyDescent="0.25">
      <c r="A20" s="129"/>
      <c r="B20" s="129"/>
      <c r="C20" s="159" t="s">
        <v>60</v>
      </c>
      <c r="D20" s="121">
        <v>15646</v>
      </c>
      <c r="E20" s="126">
        <v>510299</v>
      </c>
      <c r="F20" s="127">
        <v>525945</v>
      </c>
      <c r="G20" s="124"/>
      <c r="H20" s="149">
        <v>2095017</v>
      </c>
      <c r="I20" s="127">
        <v>2620962</v>
      </c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s="112" customFormat="1" ht="17.25" customHeight="1" x14ac:dyDescent="0.25">
      <c r="A21" s="129"/>
      <c r="B21" s="129"/>
      <c r="C21" s="159" t="s">
        <v>109</v>
      </c>
      <c r="D21" s="121">
        <v>19068</v>
      </c>
      <c r="E21" s="121">
        <v>550246</v>
      </c>
      <c r="F21" s="127">
        <v>569314</v>
      </c>
      <c r="G21" s="124"/>
      <c r="H21" s="149">
        <v>2050018</v>
      </c>
      <c r="I21" s="127">
        <v>2619332</v>
      </c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17.25" customHeight="1" thickBot="1" x14ac:dyDescent="0.3">
      <c r="C22" s="167" t="s">
        <v>117</v>
      </c>
      <c r="D22" s="130">
        <v>23600</v>
      </c>
      <c r="E22" s="130">
        <v>553434</v>
      </c>
      <c r="F22" s="148">
        <f>E22+D22</f>
        <v>577034</v>
      </c>
      <c r="G22" s="124"/>
      <c r="H22" s="131">
        <v>2077450</v>
      </c>
      <c r="I22" s="148">
        <f t="shared" ref="I22" si="0">+H22+F22</f>
        <v>2654484</v>
      </c>
    </row>
    <row r="23" spans="1:18" ht="15" customHeight="1" x14ac:dyDescent="0.25">
      <c r="C23" s="146" t="s">
        <v>106</v>
      </c>
      <c r="D23" s="112"/>
      <c r="E23" s="112"/>
      <c r="F23" s="112"/>
      <c r="G23" s="112"/>
      <c r="I23" s="112"/>
    </row>
    <row r="24" spans="1:18" ht="15" customHeight="1" x14ac:dyDescent="0.25">
      <c r="C24" s="146" t="s">
        <v>107</v>
      </c>
    </row>
    <row r="25" spans="1:18" ht="15" customHeight="1" x14ac:dyDescent="0.25">
      <c r="C25" s="95" t="s">
        <v>108</v>
      </c>
      <c r="F25" s="112"/>
    </row>
    <row r="26" spans="1:18" ht="15" customHeight="1" x14ac:dyDescent="0.3">
      <c r="C26" s="147" t="s">
        <v>120</v>
      </c>
    </row>
  </sheetData>
  <mergeCells count="5">
    <mergeCell ref="B1:C1"/>
    <mergeCell ref="C3:I3"/>
    <mergeCell ref="C5:C6"/>
    <mergeCell ref="D5:F5"/>
    <mergeCell ref="H5:I5"/>
  </mergeCells>
  <hyperlinks>
    <hyperlink ref="B1" location="Contents!A1" display="Contents"/>
  </hyperlinks>
  <pageMargins left="0.7" right="0.7" top="0.75" bottom="0.75" header="0.3" footer="0.3"/>
  <pageSetup paperSize="9" scale="70" orientation="portrait" verticalDpi="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26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26" customWidth="1"/>
    <col min="3" max="3" width="16.6640625" style="26" customWidth="1"/>
    <col min="4" max="6" width="18.6640625" style="26" customWidth="1"/>
    <col min="7" max="7" width="1.6640625" style="26" customWidth="1"/>
    <col min="8" max="9" width="18.6640625" style="26" customWidth="1"/>
    <col min="10" max="16384" width="8.88671875" style="26"/>
  </cols>
  <sheetData>
    <row r="1" spans="1:12" s="7" customFormat="1" ht="15" customHeight="1" x14ac:dyDescent="0.25">
      <c r="B1" s="176" t="s">
        <v>37</v>
      </c>
      <c r="C1" s="176"/>
    </row>
    <row r="2" spans="1:12" ht="15" customHeight="1" x14ac:dyDescent="0.25"/>
    <row r="3" spans="1:12" ht="33" customHeight="1" x14ac:dyDescent="0.25">
      <c r="C3" s="177" t="s">
        <v>93</v>
      </c>
      <c r="D3" s="177"/>
      <c r="E3" s="177"/>
      <c r="F3" s="177"/>
      <c r="G3" s="177"/>
      <c r="H3" s="177"/>
      <c r="I3" s="177"/>
    </row>
    <row r="4" spans="1:12" ht="6" customHeight="1" x14ac:dyDescent="0.25">
      <c r="C4" s="30"/>
      <c r="D4" s="67"/>
      <c r="E4" s="67"/>
      <c r="F4" s="67"/>
      <c r="G4" s="67"/>
      <c r="H4" s="67"/>
      <c r="I4" s="30"/>
    </row>
    <row r="5" spans="1:12" ht="15" customHeight="1" x14ac:dyDescent="0.3">
      <c r="C5" s="199" t="s">
        <v>39</v>
      </c>
      <c r="D5" s="196" t="s">
        <v>76</v>
      </c>
      <c r="E5" s="189"/>
      <c r="F5" s="189"/>
      <c r="G5" s="67"/>
      <c r="H5" s="189" t="s">
        <v>76</v>
      </c>
      <c r="I5" s="189"/>
    </row>
    <row r="6" spans="1:12" s="68" customFormat="1" ht="45.9" customHeight="1" x14ac:dyDescent="0.3">
      <c r="C6" s="200"/>
      <c r="D6" s="78" t="s">
        <v>88</v>
      </c>
      <c r="E6" s="69" t="s">
        <v>89</v>
      </c>
      <c r="F6" s="43" t="s">
        <v>90</v>
      </c>
      <c r="G6" s="70"/>
      <c r="H6" s="78" t="s">
        <v>91</v>
      </c>
      <c r="I6" s="45" t="s">
        <v>92</v>
      </c>
    </row>
    <row r="7" spans="1:12" ht="17.25" customHeight="1" x14ac:dyDescent="0.25">
      <c r="A7" s="8"/>
      <c r="B7" s="8"/>
      <c r="C7" s="168" t="s">
        <v>46</v>
      </c>
      <c r="D7" s="157">
        <v>0</v>
      </c>
      <c r="E7" s="122">
        <v>10038</v>
      </c>
      <c r="F7" s="123">
        <v>10038</v>
      </c>
      <c r="G7" s="124"/>
      <c r="H7" s="155">
        <v>553631</v>
      </c>
      <c r="I7" s="125">
        <v>563669</v>
      </c>
      <c r="L7" s="156"/>
    </row>
    <row r="8" spans="1:12" ht="17.25" customHeight="1" x14ac:dyDescent="0.25">
      <c r="A8" s="8"/>
      <c r="B8" s="8"/>
      <c r="C8" s="161" t="s">
        <v>48</v>
      </c>
      <c r="D8" s="121">
        <v>0</v>
      </c>
      <c r="E8" s="126">
        <v>9290</v>
      </c>
      <c r="F8" s="127">
        <v>9290</v>
      </c>
      <c r="G8" s="124"/>
      <c r="H8" s="149">
        <v>559271</v>
      </c>
      <c r="I8" s="127">
        <v>568561</v>
      </c>
      <c r="L8" s="156"/>
    </row>
    <row r="9" spans="1:12" ht="17.25" customHeight="1" x14ac:dyDescent="0.25">
      <c r="A9" s="8"/>
      <c r="B9" s="8"/>
      <c r="C9" s="161" t="s">
        <v>50</v>
      </c>
      <c r="D9" s="121">
        <v>0</v>
      </c>
      <c r="E9" s="126">
        <v>10109</v>
      </c>
      <c r="F9" s="127">
        <v>10109</v>
      </c>
      <c r="G9" s="124"/>
      <c r="H9" s="149">
        <v>536022</v>
      </c>
      <c r="I9" s="127">
        <v>546131</v>
      </c>
      <c r="L9" s="156"/>
    </row>
    <row r="10" spans="1:12" ht="17.25" customHeight="1" x14ac:dyDescent="0.25">
      <c r="A10" s="8"/>
      <c r="B10" s="8"/>
      <c r="C10" s="161" t="s">
        <v>52</v>
      </c>
      <c r="D10" s="121">
        <v>0</v>
      </c>
      <c r="E10" s="126">
        <v>10603</v>
      </c>
      <c r="F10" s="127">
        <v>10603</v>
      </c>
      <c r="G10" s="124"/>
      <c r="H10" s="149">
        <v>507974</v>
      </c>
      <c r="I10" s="127">
        <v>518577</v>
      </c>
      <c r="L10" s="156"/>
    </row>
    <row r="11" spans="1:12" ht="17.25" customHeight="1" x14ac:dyDescent="0.25">
      <c r="A11" s="8"/>
      <c r="B11" s="8"/>
      <c r="C11" s="161" t="s">
        <v>53</v>
      </c>
      <c r="D11" s="121">
        <v>0</v>
      </c>
      <c r="E11" s="126">
        <v>10778</v>
      </c>
      <c r="F11" s="127">
        <v>10778</v>
      </c>
      <c r="G11" s="124"/>
      <c r="H11" s="149">
        <v>488142</v>
      </c>
      <c r="I11" s="127">
        <v>498920</v>
      </c>
      <c r="L11" s="156"/>
    </row>
    <row r="12" spans="1:12" ht="17.25" customHeight="1" x14ac:dyDescent="0.25">
      <c r="A12" s="8"/>
      <c r="B12" s="8"/>
      <c r="C12" s="160" t="s">
        <v>104</v>
      </c>
      <c r="D12" s="121">
        <v>0</v>
      </c>
      <c r="E12" s="126">
        <v>10535</v>
      </c>
      <c r="F12" s="127">
        <v>10535</v>
      </c>
      <c r="G12" s="124"/>
      <c r="H12" s="149">
        <v>482251</v>
      </c>
      <c r="I12" s="127">
        <v>492786</v>
      </c>
      <c r="L12" s="156"/>
    </row>
    <row r="13" spans="1:12" ht="17.25" customHeight="1" x14ac:dyDescent="0.25">
      <c r="A13" s="8"/>
      <c r="B13" s="8"/>
      <c r="C13" s="160" t="s">
        <v>54</v>
      </c>
      <c r="D13" s="121">
        <v>0</v>
      </c>
      <c r="E13" s="126">
        <v>10530</v>
      </c>
      <c r="F13" s="127">
        <v>10530</v>
      </c>
      <c r="G13" s="124"/>
      <c r="H13" s="149">
        <v>480223</v>
      </c>
      <c r="I13" s="127">
        <v>490753</v>
      </c>
      <c r="L13" s="156"/>
    </row>
    <row r="14" spans="1:12" ht="17.25" customHeight="1" x14ac:dyDescent="0.25">
      <c r="A14" s="8"/>
      <c r="B14" s="8"/>
      <c r="C14" s="160" t="s">
        <v>55</v>
      </c>
      <c r="D14" s="121">
        <v>0</v>
      </c>
      <c r="E14" s="126">
        <v>10078</v>
      </c>
      <c r="F14" s="127">
        <v>10078</v>
      </c>
      <c r="G14" s="124"/>
      <c r="H14" s="149">
        <v>484537</v>
      </c>
      <c r="I14" s="127">
        <v>494615</v>
      </c>
      <c r="L14" s="156"/>
    </row>
    <row r="15" spans="1:12" ht="17.25" customHeight="1" x14ac:dyDescent="0.25">
      <c r="A15" s="8"/>
      <c r="B15" s="8"/>
      <c r="C15" s="160" t="s">
        <v>56</v>
      </c>
      <c r="D15" s="121">
        <v>0</v>
      </c>
      <c r="E15" s="126">
        <v>13224</v>
      </c>
      <c r="F15" s="127">
        <v>13224</v>
      </c>
      <c r="G15" s="124"/>
      <c r="H15" s="149">
        <v>491553</v>
      </c>
      <c r="I15" s="127">
        <v>504777</v>
      </c>
      <c r="L15" s="156"/>
    </row>
    <row r="16" spans="1:12" ht="17.25" customHeight="1" x14ac:dyDescent="0.25">
      <c r="A16" s="8"/>
      <c r="B16" s="8"/>
      <c r="C16" s="160" t="s">
        <v>57</v>
      </c>
      <c r="D16" s="121">
        <v>27</v>
      </c>
      <c r="E16" s="126">
        <v>15089</v>
      </c>
      <c r="F16" s="127">
        <v>15116</v>
      </c>
      <c r="G16" s="124"/>
      <c r="H16" s="149">
        <v>487946</v>
      </c>
      <c r="I16" s="127">
        <v>503062</v>
      </c>
      <c r="L16" s="156"/>
    </row>
    <row r="17" spans="1:9" ht="17.25" customHeight="1" x14ac:dyDescent="0.25">
      <c r="A17" s="8"/>
      <c r="B17" s="8"/>
      <c r="C17" s="158" t="s">
        <v>105</v>
      </c>
      <c r="D17" s="121">
        <v>95</v>
      </c>
      <c r="E17" s="126">
        <v>18587</v>
      </c>
      <c r="F17" s="127">
        <v>18682</v>
      </c>
      <c r="G17" s="124"/>
      <c r="H17" s="149">
        <v>472710</v>
      </c>
      <c r="I17" s="127">
        <v>491392</v>
      </c>
    </row>
    <row r="18" spans="1:9" ht="17.25" customHeight="1" x14ac:dyDescent="0.25">
      <c r="A18" s="8"/>
      <c r="B18" s="8"/>
      <c r="C18" s="158" t="s">
        <v>58</v>
      </c>
      <c r="D18" s="121">
        <v>227</v>
      </c>
      <c r="E18" s="126">
        <v>20742</v>
      </c>
      <c r="F18" s="127">
        <v>20969</v>
      </c>
      <c r="G18" s="124"/>
      <c r="H18" s="149">
        <v>464729</v>
      </c>
      <c r="I18" s="127">
        <v>485698</v>
      </c>
    </row>
    <row r="19" spans="1:9" ht="17.25" customHeight="1" x14ac:dyDescent="0.25">
      <c r="A19" s="8"/>
      <c r="B19" s="8"/>
      <c r="C19" s="158" t="s">
        <v>59</v>
      </c>
      <c r="D19" s="121">
        <v>438</v>
      </c>
      <c r="E19" s="126">
        <v>28498</v>
      </c>
      <c r="F19" s="127">
        <v>28936</v>
      </c>
      <c r="G19" s="124"/>
      <c r="H19" s="149">
        <v>452597</v>
      </c>
      <c r="I19" s="127">
        <v>481533</v>
      </c>
    </row>
    <row r="20" spans="1:9" s="30" customFormat="1" ht="17.25" customHeight="1" x14ac:dyDescent="0.25">
      <c r="A20" s="31"/>
      <c r="B20" s="31"/>
      <c r="C20" s="159" t="s">
        <v>60</v>
      </c>
      <c r="D20" s="121">
        <v>732</v>
      </c>
      <c r="E20" s="126">
        <v>36622</v>
      </c>
      <c r="F20" s="127">
        <v>37354</v>
      </c>
      <c r="G20" s="124"/>
      <c r="H20" s="149">
        <v>433714</v>
      </c>
      <c r="I20" s="127">
        <v>471068</v>
      </c>
    </row>
    <row r="21" spans="1:9" s="30" customFormat="1" ht="17.25" customHeight="1" x14ac:dyDescent="0.25">
      <c r="A21" s="31"/>
      <c r="B21" s="31"/>
      <c r="C21" s="169" t="s">
        <v>109</v>
      </c>
      <c r="D21" s="121">
        <v>928</v>
      </c>
      <c r="E21" s="121">
        <v>43416</v>
      </c>
      <c r="F21" s="127">
        <v>44344</v>
      </c>
      <c r="G21" s="124"/>
      <c r="H21" s="149">
        <v>420216</v>
      </c>
      <c r="I21" s="127">
        <v>464560</v>
      </c>
    </row>
    <row r="22" spans="1:9" ht="17.25" customHeight="1" thickBot="1" x14ac:dyDescent="0.3">
      <c r="C22" s="167" t="s">
        <v>117</v>
      </c>
      <c r="D22" s="75">
        <v>1134</v>
      </c>
      <c r="E22" s="75">
        <v>47130</v>
      </c>
      <c r="F22" s="150">
        <f t="shared" ref="F22" si="0">E22+D22</f>
        <v>48264</v>
      </c>
      <c r="G22" s="59"/>
      <c r="H22" s="76">
        <v>420027</v>
      </c>
      <c r="I22" s="148">
        <f t="shared" ref="I22" si="1">H22+F22</f>
        <v>468291</v>
      </c>
    </row>
    <row r="23" spans="1:9" ht="15" customHeight="1" x14ac:dyDescent="0.25">
      <c r="C23" s="146" t="s">
        <v>106</v>
      </c>
      <c r="D23" s="77"/>
      <c r="E23" s="77"/>
      <c r="F23" s="77"/>
      <c r="G23" s="77"/>
      <c r="H23" s="77"/>
      <c r="I23" s="77"/>
    </row>
    <row r="24" spans="1:9" ht="15" customHeight="1" x14ac:dyDescent="0.25">
      <c r="C24" s="146" t="s">
        <v>107</v>
      </c>
    </row>
    <row r="25" spans="1:9" ht="15" customHeight="1" x14ac:dyDescent="0.25">
      <c r="C25" s="95" t="s">
        <v>108</v>
      </c>
      <c r="F25" s="30"/>
    </row>
    <row r="26" spans="1:9" x14ac:dyDescent="0.3">
      <c r="C26" s="95" t="s">
        <v>120</v>
      </c>
    </row>
  </sheetData>
  <mergeCells count="5">
    <mergeCell ref="B1:C1"/>
    <mergeCell ref="C3:I3"/>
    <mergeCell ref="C5:C6"/>
    <mergeCell ref="D5:F5"/>
    <mergeCell ref="H5:I5"/>
  </mergeCells>
  <hyperlinks>
    <hyperlink ref="B1" location="Contents!A1" display="Contents"/>
  </hyperlinks>
  <pageMargins left="0.7" right="0.7" top="0.75" bottom="0.75" header="0.3" footer="0.3"/>
  <pageSetup paperSize="9" scale="70" orientation="portrait" verticalDpi="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26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26" customWidth="1"/>
    <col min="3" max="3" width="16.6640625" style="26" customWidth="1"/>
    <col min="4" max="6" width="18.6640625" style="26" customWidth="1"/>
    <col min="7" max="7" width="1.6640625" style="26" customWidth="1"/>
    <col min="8" max="9" width="18.6640625" style="26" customWidth="1"/>
    <col min="10" max="16384" width="8.88671875" style="26"/>
  </cols>
  <sheetData>
    <row r="1" spans="1:12" s="7" customFormat="1" ht="15" customHeight="1" x14ac:dyDescent="0.25">
      <c r="B1" s="176" t="s">
        <v>37</v>
      </c>
      <c r="C1" s="176"/>
    </row>
    <row r="2" spans="1:12" ht="15" customHeight="1" x14ac:dyDescent="0.25"/>
    <row r="3" spans="1:12" ht="33" customHeight="1" x14ac:dyDescent="0.25">
      <c r="C3" s="177" t="s">
        <v>94</v>
      </c>
      <c r="D3" s="177"/>
      <c r="E3" s="177"/>
      <c r="F3" s="177"/>
      <c r="G3" s="177"/>
      <c r="H3" s="177"/>
      <c r="I3" s="177"/>
    </row>
    <row r="4" spans="1:12" ht="6" customHeight="1" x14ac:dyDescent="0.25">
      <c r="C4" s="30"/>
      <c r="D4" s="67"/>
      <c r="E4" s="67"/>
      <c r="F4" s="67"/>
      <c r="G4" s="67"/>
      <c r="H4" s="67"/>
      <c r="I4" s="30"/>
    </row>
    <row r="5" spans="1:12" ht="15" customHeight="1" x14ac:dyDescent="0.3">
      <c r="C5" s="199" t="s">
        <v>39</v>
      </c>
      <c r="D5" s="196" t="s">
        <v>77</v>
      </c>
      <c r="E5" s="189"/>
      <c r="F5" s="189"/>
      <c r="G5" s="67"/>
      <c r="H5" s="189" t="s">
        <v>77</v>
      </c>
      <c r="I5" s="189"/>
    </row>
    <row r="6" spans="1:12" s="68" customFormat="1" ht="45.9" customHeight="1" x14ac:dyDescent="0.3">
      <c r="C6" s="200"/>
      <c r="D6" s="78" t="s">
        <v>88</v>
      </c>
      <c r="E6" s="69" t="s">
        <v>89</v>
      </c>
      <c r="F6" s="43" t="s">
        <v>90</v>
      </c>
      <c r="G6" s="70"/>
      <c r="H6" s="78" t="s">
        <v>91</v>
      </c>
      <c r="I6" s="45" t="s">
        <v>92</v>
      </c>
    </row>
    <row r="7" spans="1:12" ht="17.25" customHeight="1" x14ac:dyDescent="0.25">
      <c r="A7" s="8"/>
      <c r="B7" s="8"/>
      <c r="C7" s="71" t="s">
        <v>46</v>
      </c>
      <c r="D7" s="157">
        <v>0</v>
      </c>
      <c r="E7" s="122">
        <v>354969</v>
      </c>
      <c r="F7" s="124">
        <v>354969</v>
      </c>
      <c r="G7" s="124"/>
      <c r="H7" s="155">
        <v>1771055</v>
      </c>
      <c r="I7" s="125">
        <v>2126024</v>
      </c>
      <c r="L7" s="156"/>
    </row>
    <row r="8" spans="1:12" ht="17.25" customHeight="1" x14ac:dyDescent="0.25">
      <c r="A8" s="8"/>
      <c r="B8" s="8"/>
      <c r="C8" s="46" t="s">
        <v>48</v>
      </c>
      <c r="D8" s="121">
        <v>0</v>
      </c>
      <c r="E8" s="124">
        <v>444943</v>
      </c>
      <c r="F8" s="127">
        <v>444943</v>
      </c>
      <c r="G8" s="124"/>
      <c r="H8" s="149">
        <v>1864295</v>
      </c>
      <c r="I8" s="127">
        <v>2309238</v>
      </c>
      <c r="L8" s="156"/>
    </row>
    <row r="9" spans="1:12" ht="17.25" customHeight="1" x14ac:dyDescent="0.25">
      <c r="A9" s="8"/>
      <c r="B9" s="8"/>
      <c r="C9" s="46" t="s">
        <v>50</v>
      </c>
      <c r="D9" s="121">
        <v>0</v>
      </c>
      <c r="E9" s="124">
        <v>500960</v>
      </c>
      <c r="F9" s="127">
        <v>500960</v>
      </c>
      <c r="G9" s="124"/>
      <c r="H9" s="149">
        <v>1832983</v>
      </c>
      <c r="I9" s="127">
        <v>2333943</v>
      </c>
      <c r="L9" s="156"/>
    </row>
    <row r="10" spans="1:12" ht="17.25" customHeight="1" x14ac:dyDescent="0.25">
      <c r="A10" s="8"/>
      <c r="B10" s="8"/>
      <c r="C10" s="46" t="s">
        <v>52</v>
      </c>
      <c r="D10" s="121">
        <v>0</v>
      </c>
      <c r="E10" s="124">
        <v>509436</v>
      </c>
      <c r="F10" s="127">
        <v>509436</v>
      </c>
      <c r="G10" s="124"/>
      <c r="H10" s="149">
        <v>1790147</v>
      </c>
      <c r="I10" s="127">
        <v>2299583</v>
      </c>
      <c r="L10" s="156"/>
    </row>
    <row r="11" spans="1:12" ht="17.25" customHeight="1" x14ac:dyDescent="0.25">
      <c r="A11" s="8"/>
      <c r="B11" s="8"/>
      <c r="C11" s="46" t="s">
        <v>53</v>
      </c>
      <c r="D11" s="121">
        <v>946</v>
      </c>
      <c r="E11" s="124">
        <v>496810</v>
      </c>
      <c r="F11" s="127">
        <v>497756</v>
      </c>
      <c r="G11" s="124"/>
      <c r="H11" s="149">
        <v>1819499</v>
      </c>
      <c r="I11" s="127">
        <v>2317255</v>
      </c>
      <c r="L11" s="156"/>
    </row>
    <row r="12" spans="1:12" ht="17.25" customHeight="1" x14ac:dyDescent="0.25">
      <c r="A12" s="8"/>
      <c r="B12" s="8"/>
      <c r="C12" s="11" t="s">
        <v>104</v>
      </c>
      <c r="D12" s="121">
        <v>3536</v>
      </c>
      <c r="E12" s="124">
        <v>515107</v>
      </c>
      <c r="F12" s="127">
        <v>518643</v>
      </c>
      <c r="G12" s="124"/>
      <c r="H12" s="149">
        <v>1824847</v>
      </c>
      <c r="I12" s="127">
        <v>2343490</v>
      </c>
      <c r="L12" s="156"/>
    </row>
    <row r="13" spans="1:12" ht="17.25" customHeight="1" x14ac:dyDescent="0.25">
      <c r="A13" s="8"/>
      <c r="B13" s="8"/>
      <c r="C13" s="11" t="s">
        <v>54</v>
      </c>
      <c r="D13" s="121">
        <v>4777</v>
      </c>
      <c r="E13" s="124">
        <v>471484</v>
      </c>
      <c r="F13" s="127">
        <v>476261</v>
      </c>
      <c r="G13" s="124"/>
      <c r="H13" s="149">
        <v>1782186</v>
      </c>
      <c r="I13" s="127">
        <v>2258447</v>
      </c>
      <c r="L13" s="156"/>
    </row>
    <row r="14" spans="1:12" ht="17.25" customHeight="1" x14ac:dyDescent="0.25">
      <c r="A14" s="8"/>
      <c r="B14" s="8"/>
      <c r="C14" s="11" t="s">
        <v>55</v>
      </c>
      <c r="D14" s="121">
        <v>6214</v>
      </c>
      <c r="E14" s="124">
        <v>477395</v>
      </c>
      <c r="F14" s="127">
        <v>483609</v>
      </c>
      <c r="G14" s="124"/>
      <c r="H14" s="149">
        <v>1763237</v>
      </c>
      <c r="I14" s="127">
        <v>2246846</v>
      </c>
      <c r="L14" s="156"/>
    </row>
    <row r="15" spans="1:12" ht="17.25" customHeight="1" x14ac:dyDescent="0.25">
      <c r="A15" s="8"/>
      <c r="B15" s="8"/>
      <c r="C15" s="11" t="s">
        <v>56</v>
      </c>
      <c r="D15" s="121">
        <v>7211</v>
      </c>
      <c r="E15" s="124">
        <v>494900</v>
      </c>
      <c r="F15" s="127">
        <v>502111</v>
      </c>
      <c r="G15" s="124"/>
      <c r="H15" s="149">
        <v>1712572</v>
      </c>
      <c r="I15" s="127">
        <v>2214683</v>
      </c>
      <c r="L15" s="156"/>
    </row>
    <row r="16" spans="1:12" ht="17.25" customHeight="1" x14ac:dyDescent="0.25">
      <c r="A16" s="8"/>
      <c r="B16" s="8"/>
      <c r="C16" s="11" t="s">
        <v>57</v>
      </c>
      <c r="D16" s="121">
        <v>7743</v>
      </c>
      <c r="E16" s="124">
        <v>498719</v>
      </c>
      <c r="F16" s="127">
        <v>506462</v>
      </c>
      <c r="G16" s="124"/>
      <c r="H16" s="149">
        <v>1709367</v>
      </c>
      <c r="I16" s="127">
        <v>2215829</v>
      </c>
      <c r="L16" s="156"/>
    </row>
    <row r="17" spans="1:9" ht="17.25" customHeight="1" x14ac:dyDescent="0.25">
      <c r="A17" s="8"/>
      <c r="B17" s="8"/>
      <c r="C17" s="14" t="s">
        <v>105</v>
      </c>
      <c r="D17" s="121">
        <v>8331</v>
      </c>
      <c r="E17" s="124">
        <v>509224</v>
      </c>
      <c r="F17" s="127">
        <v>517555</v>
      </c>
      <c r="G17" s="124"/>
      <c r="H17" s="149">
        <v>1696853</v>
      </c>
      <c r="I17" s="127">
        <v>2214408</v>
      </c>
    </row>
    <row r="18" spans="1:9" ht="17.25" customHeight="1" x14ac:dyDescent="0.25">
      <c r="A18" s="8"/>
      <c r="B18" s="8"/>
      <c r="C18" s="14" t="s">
        <v>58</v>
      </c>
      <c r="D18" s="121">
        <v>9575</v>
      </c>
      <c r="E18" s="124">
        <v>507897</v>
      </c>
      <c r="F18" s="127">
        <v>517472</v>
      </c>
      <c r="G18" s="124"/>
      <c r="H18" s="149">
        <v>1709885</v>
      </c>
      <c r="I18" s="127">
        <v>2227357</v>
      </c>
    </row>
    <row r="19" spans="1:9" ht="17.25" customHeight="1" x14ac:dyDescent="0.25">
      <c r="A19" s="8"/>
      <c r="B19" s="8"/>
      <c r="C19" s="14" t="s">
        <v>59</v>
      </c>
      <c r="D19" s="121">
        <v>12023</v>
      </c>
      <c r="E19" s="124">
        <v>508808</v>
      </c>
      <c r="F19" s="127">
        <v>520831</v>
      </c>
      <c r="G19" s="124"/>
      <c r="H19" s="149">
        <v>1672772</v>
      </c>
      <c r="I19" s="127">
        <v>2193603</v>
      </c>
    </row>
    <row r="20" spans="1:9" s="30" customFormat="1" ht="17.25" customHeight="1" x14ac:dyDescent="0.25">
      <c r="A20" s="31"/>
      <c r="B20" s="31"/>
      <c r="C20" s="109" t="s">
        <v>60</v>
      </c>
      <c r="D20" s="121">
        <v>14914</v>
      </c>
      <c r="E20" s="124">
        <v>473677</v>
      </c>
      <c r="F20" s="127">
        <v>488591</v>
      </c>
      <c r="G20" s="124"/>
      <c r="H20" s="149">
        <v>1661303</v>
      </c>
      <c r="I20" s="127">
        <v>2149894</v>
      </c>
    </row>
    <row r="21" spans="1:9" s="30" customFormat="1" ht="17.25" customHeight="1" x14ac:dyDescent="0.25">
      <c r="A21" s="31"/>
      <c r="B21" s="31"/>
      <c r="C21" s="103" t="s">
        <v>109</v>
      </c>
      <c r="D21" s="121">
        <v>18140</v>
      </c>
      <c r="E21" s="127">
        <v>506830</v>
      </c>
      <c r="F21" s="127">
        <v>524970</v>
      </c>
      <c r="G21" s="124"/>
      <c r="H21" s="149">
        <v>1629802</v>
      </c>
      <c r="I21" s="127">
        <v>2154772</v>
      </c>
    </row>
    <row r="22" spans="1:9" ht="17.25" customHeight="1" thickBot="1" x14ac:dyDescent="0.3">
      <c r="C22" s="108" t="s">
        <v>117</v>
      </c>
      <c r="D22" s="75">
        <v>22466</v>
      </c>
      <c r="E22" s="75">
        <v>506304</v>
      </c>
      <c r="F22" s="83">
        <f>E22+D22</f>
        <v>528770</v>
      </c>
      <c r="G22" s="59"/>
      <c r="H22" s="76">
        <v>1657423</v>
      </c>
      <c r="I22" s="148">
        <f>H22+F22</f>
        <v>2186193</v>
      </c>
    </row>
    <row r="23" spans="1:9" ht="15" customHeight="1" x14ac:dyDescent="0.25">
      <c r="C23" s="146" t="s">
        <v>106</v>
      </c>
      <c r="D23" s="77"/>
      <c r="E23" s="77"/>
      <c r="F23" s="77"/>
      <c r="G23" s="77"/>
      <c r="H23" s="77"/>
      <c r="I23" s="77"/>
    </row>
    <row r="24" spans="1:9" ht="15" customHeight="1" x14ac:dyDescent="0.25">
      <c r="C24" s="146" t="s">
        <v>107</v>
      </c>
    </row>
    <row r="25" spans="1:9" ht="15" customHeight="1" x14ac:dyDescent="0.25">
      <c r="C25" s="95" t="s">
        <v>108</v>
      </c>
      <c r="F25" s="30"/>
    </row>
    <row r="26" spans="1:9" x14ac:dyDescent="0.3">
      <c r="C26" s="95" t="s">
        <v>120</v>
      </c>
    </row>
  </sheetData>
  <mergeCells count="5">
    <mergeCell ref="B1:C1"/>
    <mergeCell ref="C3:I3"/>
    <mergeCell ref="C5:C6"/>
    <mergeCell ref="D5:F5"/>
    <mergeCell ref="H5:I5"/>
  </mergeCells>
  <hyperlinks>
    <hyperlink ref="B1" location="Contents!A1" display="Contents"/>
  </hyperlinks>
  <pageMargins left="0.7" right="0.7" top="0.75" bottom="0.75" header="0.3" footer="0.3"/>
  <pageSetup paperSize="9" scale="70" orientation="portrait" verticalDpi="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12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26" customWidth="1"/>
    <col min="3" max="3" width="25.6640625" style="26" customWidth="1"/>
    <col min="4" max="6" width="18.6640625" style="26" customWidth="1"/>
    <col min="7" max="7" width="1.6640625" style="26" customWidth="1"/>
    <col min="8" max="9" width="18.6640625" style="26" customWidth="1"/>
    <col min="10" max="16384" width="8.88671875" style="26"/>
  </cols>
  <sheetData>
    <row r="1" spans="1:9" s="7" customFormat="1" ht="15" customHeight="1" x14ac:dyDescent="0.25">
      <c r="B1" s="176" t="s">
        <v>37</v>
      </c>
      <c r="C1" s="176"/>
    </row>
    <row r="2" spans="1:9" ht="15" customHeight="1" x14ac:dyDescent="0.25"/>
    <row r="3" spans="1:9" ht="33" customHeight="1" x14ac:dyDescent="0.25">
      <c r="C3" s="177" t="s">
        <v>95</v>
      </c>
      <c r="D3" s="177"/>
      <c r="E3" s="177"/>
      <c r="F3" s="177"/>
      <c r="G3" s="177"/>
      <c r="H3" s="177"/>
      <c r="I3" s="177"/>
    </row>
    <row r="4" spans="1:9" ht="6" customHeight="1" x14ac:dyDescent="0.25">
      <c r="C4" s="30"/>
      <c r="D4" s="67"/>
      <c r="E4" s="67"/>
      <c r="F4" s="67"/>
      <c r="G4" s="67"/>
      <c r="H4" s="67"/>
      <c r="I4" s="30"/>
    </row>
    <row r="5" spans="1:9" ht="15" customHeight="1" x14ac:dyDescent="0.3">
      <c r="C5" s="178" t="s">
        <v>64</v>
      </c>
      <c r="D5" s="196" t="s">
        <v>81</v>
      </c>
      <c r="E5" s="189"/>
      <c r="F5" s="189"/>
      <c r="G5" s="67"/>
      <c r="H5" s="189" t="s">
        <v>81</v>
      </c>
      <c r="I5" s="189"/>
    </row>
    <row r="6" spans="1:9" s="68" customFormat="1" ht="45.9" customHeight="1" x14ac:dyDescent="0.3">
      <c r="C6" s="179"/>
      <c r="D6" s="78" t="s">
        <v>88</v>
      </c>
      <c r="E6" s="69" t="s">
        <v>89</v>
      </c>
      <c r="F6" s="43" t="s">
        <v>90</v>
      </c>
      <c r="G6" s="70"/>
      <c r="H6" s="78" t="s">
        <v>91</v>
      </c>
      <c r="I6" s="45" t="s">
        <v>92</v>
      </c>
    </row>
    <row r="7" spans="1:9" ht="17.25" customHeight="1" thickBot="1" x14ac:dyDescent="0.3">
      <c r="A7" s="8"/>
      <c r="B7" s="8"/>
      <c r="C7" s="20" t="s">
        <v>102</v>
      </c>
      <c r="D7" s="72">
        <v>901</v>
      </c>
      <c r="E7" s="73">
        <v>284053</v>
      </c>
      <c r="F7" s="74">
        <f>SUM(D7:E7)</f>
        <v>284954</v>
      </c>
      <c r="G7" s="59"/>
      <c r="H7" s="79">
        <v>426339</v>
      </c>
      <c r="I7" s="80">
        <f>SUM(F7:H7)</f>
        <v>711293</v>
      </c>
    </row>
    <row r="8" spans="1:9" x14ac:dyDescent="0.3">
      <c r="C8" s="184" t="s">
        <v>103</v>
      </c>
      <c r="D8" s="184"/>
      <c r="E8" s="184"/>
      <c r="F8" s="184"/>
    </row>
    <row r="9" spans="1:9" x14ac:dyDescent="0.3">
      <c r="C9" s="185"/>
      <c r="D9" s="185"/>
      <c r="E9" s="185"/>
      <c r="F9" s="185"/>
    </row>
    <row r="10" spans="1:9" x14ac:dyDescent="0.3">
      <c r="C10" s="209" t="s">
        <v>96</v>
      </c>
      <c r="D10" s="209"/>
      <c r="E10" s="209"/>
      <c r="F10" s="209"/>
      <c r="G10" s="209"/>
      <c r="H10" s="209"/>
      <c r="I10" s="209"/>
    </row>
    <row r="11" spans="1:9" ht="15" customHeight="1" x14ac:dyDescent="0.3">
      <c r="C11" s="209"/>
      <c r="D11" s="209"/>
      <c r="E11" s="209"/>
      <c r="F11" s="209"/>
      <c r="G11" s="209"/>
      <c r="H11" s="209"/>
      <c r="I11" s="209"/>
    </row>
    <row r="12" spans="1:9" x14ac:dyDescent="0.3">
      <c r="C12" s="209"/>
      <c r="D12" s="209"/>
      <c r="E12" s="209"/>
      <c r="F12" s="209"/>
      <c r="G12" s="209"/>
      <c r="H12" s="209"/>
      <c r="I12" s="209"/>
    </row>
  </sheetData>
  <mergeCells count="7">
    <mergeCell ref="C10:I12"/>
    <mergeCell ref="C8:F9"/>
    <mergeCell ref="B1:C1"/>
    <mergeCell ref="C3:I3"/>
    <mergeCell ref="C5:C6"/>
    <mergeCell ref="D5:F5"/>
    <mergeCell ref="H5:I5"/>
  </mergeCells>
  <hyperlinks>
    <hyperlink ref="B1" location="Contents!A1" display="Contents"/>
  </hyperlinks>
  <pageMargins left="0.7" right="0.7" top="0.75" bottom="0.75" header="0.3" footer="0.3"/>
  <pageSetup paperSize="9" scale="65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D4FF"/>
    <pageSetUpPr fitToPage="1"/>
  </sheetPr>
  <dimension ref="A1:L28"/>
  <sheetViews>
    <sheetView showGridLines="0" workbookViewId="0">
      <selection activeCell="B2" sqref="B2"/>
    </sheetView>
  </sheetViews>
  <sheetFormatPr defaultRowHeight="15" customHeight="1" x14ac:dyDescent="0.3"/>
  <sheetData>
    <row r="1" spans="1:12" ht="15" customHeight="1" x14ac:dyDescent="0.25">
      <c r="A1" t="s">
        <v>1</v>
      </c>
    </row>
    <row r="3" spans="1:12" ht="33.75" x14ac:dyDescent="0.5">
      <c r="G3" s="3"/>
      <c r="H3" s="3"/>
      <c r="J3" s="3"/>
      <c r="K3" s="3"/>
      <c r="L3" s="3"/>
    </row>
    <row r="4" spans="1:12" ht="46.5" x14ac:dyDescent="0.7">
      <c r="E4" s="4" t="s">
        <v>122</v>
      </c>
      <c r="G4" s="3"/>
      <c r="H4" s="3"/>
      <c r="I4" s="5"/>
      <c r="J4" s="3"/>
      <c r="K4" s="3"/>
      <c r="L4" s="3"/>
    </row>
    <row r="9" spans="1:12" ht="18.75" x14ac:dyDescent="0.3">
      <c r="C9" s="142" t="s">
        <v>2</v>
      </c>
    </row>
    <row r="10" spans="1:12" x14ac:dyDescent="0.25">
      <c r="C10" s="6" t="s">
        <v>3</v>
      </c>
      <c r="E10" t="s">
        <v>4</v>
      </c>
    </row>
    <row r="11" spans="1:12" x14ac:dyDescent="0.25">
      <c r="C11" s="6" t="s">
        <v>5</v>
      </c>
      <c r="E11" t="s">
        <v>6</v>
      </c>
    </row>
    <row r="12" spans="1:12" ht="15" customHeight="1" x14ac:dyDescent="0.25">
      <c r="C12" s="6" t="s">
        <v>7</v>
      </c>
      <c r="E12" t="s">
        <v>115</v>
      </c>
    </row>
    <row r="13" spans="1:12" ht="15" customHeight="1" x14ac:dyDescent="0.25">
      <c r="C13" s="6" t="s">
        <v>8</v>
      </c>
      <c r="E13" t="s">
        <v>9</v>
      </c>
    </row>
    <row r="14" spans="1:12" ht="15" customHeight="1" x14ac:dyDescent="0.25">
      <c r="C14" s="6" t="s">
        <v>10</v>
      </c>
      <c r="E14" t="s">
        <v>11</v>
      </c>
    </row>
    <row r="15" spans="1:12" ht="15" customHeight="1" x14ac:dyDescent="0.25">
      <c r="C15" s="6" t="s">
        <v>12</v>
      </c>
      <c r="E15" t="s">
        <v>13</v>
      </c>
    </row>
    <row r="16" spans="1:12" ht="15" customHeight="1" x14ac:dyDescent="0.25">
      <c r="C16" s="6" t="s">
        <v>14</v>
      </c>
      <c r="E16" t="s">
        <v>15</v>
      </c>
    </row>
    <row r="18" spans="1:5" ht="15" customHeight="1" x14ac:dyDescent="0.3">
      <c r="C18" s="142" t="s">
        <v>16</v>
      </c>
    </row>
    <row r="19" spans="1:5" ht="15" customHeight="1" x14ac:dyDescent="0.25">
      <c r="A19" s="2"/>
      <c r="C19" s="6" t="s">
        <v>17</v>
      </c>
      <c r="E19" t="s">
        <v>18</v>
      </c>
    </row>
    <row r="20" spans="1:5" ht="15" customHeight="1" x14ac:dyDescent="0.25">
      <c r="A20" s="2"/>
      <c r="C20" s="6" t="s">
        <v>19</v>
      </c>
      <c r="E20" t="s">
        <v>20</v>
      </c>
    </row>
    <row r="21" spans="1:5" ht="15" customHeight="1" x14ac:dyDescent="0.25">
      <c r="C21" s="6" t="s">
        <v>21</v>
      </c>
      <c r="E21" t="s">
        <v>22</v>
      </c>
    </row>
    <row r="22" spans="1:5" ht="15" customHeight="1" x14ac:dyDescent="0.25">
      <c r="C22" s="6" t="s">
        <v>23</v>
      </c>
      <c r="E22" t="s">
        <v>24</v>
      </c>
    </row>
    <row r="23" spans="1:5" ht="15" customHeight="1" x14ac:dyDescent="0.25">
      <c r="C23" s="6" t="s">
        <v>25</v>
      </c>
      <c r="E23" t="s">
        <v>26</v>
      </c>
    </row>
    <row r="24" spans="1:5" ht="15" customHeight="1" x14ac:dyDescent="0.25">
      <c r="C24" s="6" t="s">
        <v>27</v>
      </c>
      <c r="E24" t="s">
        <v>28</v>
      </c>
    </row>
    <row r="25" spans="1:5" ht="15" customHeight="1" x14ac:dyDescent="0.25">
      <c r="C25" s="6" t="s">
        <v>29</v>
      </c>
      <c r="E25" t="s">
        <v>30</v>
      </c>
    </row>
    <row r="26" spans="1:5" ht="15" customHeight="1" x14ac:dyDescent="0.25">
      <c r="C26" s="6" t="s">
        <v>31</v>
      </c>
      <c r="E26" t="s">
        <v>32</v>
      </c>
    </row>
    <row r="27" spans="1:5" ht="15" customHeight="1" x14ac:dyDescent="0.3">
      <c r="C27" s="6" t="s">
        <v>33</v>
      </c>
      <c r="E27" t="s">
        <v>34</v>
      </c>
    </row>
    <row r="28" spans="1:5" ht="15" customHeight="1" x14ac:dyDescent="0.3">
      <c r="C28" s="6" t="s">
        <v>35</v>
      </c>
      <c r="E28" t="s">
        <v>36</v>
      </c>
    </row>
  </sheetData>
  <hyperlinks>
    <hyperlink ref="C10" location="'Table 1a'!A1" display="Table 1a"/>
    <hyperlink ref="C11" location="'Table 1b'!A1" display="Table 1b"/>
    <hyperlink ref="C12" location="'Figure 1'!A1" display="Figure 1"/>
    <hyperlink ref="C13" location="'Table 2a'!A1" display="Table 2a"/>
    <hyperlink ref="C14" location="'Table 2b'!A1" display="Table 2b"/>
    <hyperlink ref="C15" location="'Table 2c'!A1" display="Table 2c"/>
    <hyperlink ref="C16" location="'Table 2d'!A1" display="Table 2d"/>
    <hyperlink ref="C19" location="'Figure 2 Data'!A1" display="Figure 2 Data"/>
    <hyperlink ref="C20" location="'Figure 2'!A1" display="Figure 2"/>
    <hyperlink ref="C21" location="'Table 3a'!A1" display="Table 3a"/>
    <hyperlink ref="C22" location="'Table 3b'!A1" display="Table 3b"/>
    <hyperlink ref="C23" location="'Table 3c'!A1" display="Table 3c"/>
    <hyperlink ref="C24" location="'Table 3d'!A1" display="Table 3d"/>
    <hyperlink ref="C25" location="'Table 4a'!A1" display="Table 4a"/>
    <hyperlink ref="C26" location="'Table 4b'!A1" display="Table 4b"/>
    <hyperlink ref="C27" location="'Table 4c'!A1" display="Table 4c"/>
    <hyperlink ref="C28" location="'Table 4d'!A1" display="Table 4d"/>
  </hyperlinks>
  <pageMargins left="0.7" right="0.7" top="0.75" bottom="0.75" header="0.3" footer="0.3"/>
  <pageSetup paperSize="9" scale="72" orientation="landscape" verticalDpi="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0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7" customWidth="1"/>
    <col min="3" max="3" width="25.6640625" style="7" customWidth="1"/>
    <col min="4" max="6" width="18.6640625" style="7" customWidth="1"/>
    <col min="7" max="16384" width="9.109375" style="7"/>
  </cols>
  <sheetData>
    <row r="1" spans="1:6" ht="15" customHeight="1" x14ac:dyDescent="0.25">
      <c r="B1" s="176" t="s">
        <v>37</v>
      </c>
      <c r="C1" s="176"/>
      <c r="D1" s="7" t="s">
        <v>1</v>
      </c>
    </row>
    <row r="2" spans="1:6" ht="15" customHeight="1" x14ac:dyDescent="0.25"/>
    <row r="3" spans="1:6" ht="33" customHeight="1" x14ac:dyDescent="0.25">
      <c r="C3" s="177" t="s">
        <v>38</v>
      </c>
      <c r="D3" s="177"/>
      <c r="E3" s="177"/>
      <c r="F3" s="177"/>
    </row>
    <row r="4" spans="1:6" ht="6" customHeight="1" x14ac:dyDescent="0.25"/>
    <row r="5" spans="1:6" ht="15" customHeight="1" x14ac:dyDescent="0.3">
      <c r="A5" s="8"/>
      <c r="B5" s="8"/>
      <c r="C5" s="178" t="s">
        <v>39</v>
      </c>
      <c r="D5" s="180" t="s">
        <v>40</v>
      </c>
      <c r="E5" s="181"/>
      <c r="F5" s="181"/>
    </row>
    <row r="6" spans="1:6" ht="15" customHeight="1" x14ac:dyDescent="0.3">
      <c r="A6" s="8"/>
      <c r="B6" s="8"/>
      <c r="C6" s="179"/>
      <c r="D6" s="9" t="s">
        <v>41</v>
      </c>
      <c r="E6" s="9" t="s">
        <v>42</v>
      </c>
      <c r="F6" s="10" t="s">
        <v>43</v>
      </c>
    </row>
    <row r="7" spans="1:6" ht="17.25" customHeight="1" x14ac:dyDescent="0.25">
      <c r="A7" s="8" t="s">
        <v>44</v>
      </c>
      <c r="B7" s="8" t="s">
        <v>44</v>
      </c>
      <c r="C7" s="160" t="s">
        <v>97</v>
      </c>
      <c r="D7" s="133">
        <v>18975</v>
      </c>
      <c r="E7" s="134">
        <v>59446</v>
      </c>
      <c r="F7" s="135">
        <v>78421</v>
      </c>
    </row>
    <row r="8" spans="1:6" ht="17.25" customHeight="1" x14ac:dyDescent="0.25">
      <c r="A8" s="8">
        <v>2012</v>
      </c>
      <c r="B8" s="8" t="s">
        <v>45</v>
      </c>
      <c r="C8" s="160" t="s">
        <v>46</v>
      </c>
      <c r="D8" s="12">
        <v>32</v>
      </c>
      <c r="E8" s="12">
        <v>36</v>
      </c>
      <c r="F8" s="13">
        <v>68</v>
      </c>
    </row>
    <row r="9" spans="1:6" ht="17.25" customHeight="1" x14ac:dyDescent="0.25">
      <c r="A9" s="8"/>
      <c r="B9" s="8" t="s">
        <v>47</v>
      </c>
      <c r="C9" s="160" t="s">
        <v>48</v>
      </c>
      <c r="D9" s="12">
        <v>1570</v>
      </c>
      <c r="E9" s="12">
        <v>1671</v>
      </c>
      <c r="F9" s="13">
        <v>3241</v>
      </c>
    </row>
    <row r="10" spans="1:6" ht="17.25" customHeight="1" x14ac:dyDescent="0.25">
      <c r="A10" s="8">
        <v>2013</v>
      </c>
      <c r="B10" s="8" t="s">
        <v>49</v>
      </c>
      <c r="C10" s="160" t="s">
        <v>50</v>
      </c>
      <c r="D10" s="12">
        <v>10963</v>
      </c>
      <c r="E10" s="12">
        <v>12678</v>
      </c>
      <c r="F10" s="13">
        <v>23641</v>
      </c>
    </row>
    <row r="11" spans="1:6" ht="17.25" customHeight="1" x14ac:dyDescent="0.25">
      <c r="A11" s="8"/>
      <c r="B11" s="8" t="s">
        <v>51</v>
      </c>
      <c r="C11" s="160" t="s">
        <v>52</v>
      </c>
      <c r="D11" s="12">
        <v>35130</v>
      </c>
      <c r="E11" s="12">
        <v>45456</v>
      </c>
      <c r="F11" s="13">
        <v>80586</v>
      </c>
    </row>
    <row r="12" spans="1:6" ht="17.25" customHeight="1" x14ac:dyDescent="0.25">
      <c r="A12" s="8"/>
      <c r="B12" s="8" t="s">
        <v>45</v>
      </c>
      <c r="C12" s="158" t="s">
        <v>53</v>
      </c>
      <c r="D12" s="12">
        <v>35190</v>
      </c>
      <c r="E12" s="12">
        <v>57632</v>
      </c>
      <c r="F12" s="13">
        <v>92822</v>
      </c>
    </row>
    <row r="13" spans="1:6" ht="17.25" customHeight="1" x14ac:dyDescent="0.25">
      <c r="A13" s="8"/>
      <c r="B13" s="8" t="s">
        <v>47</v>
      </c>
      <c r="C13" s="160" t="s">
        <v>98</v>
      </c>
      <c r="D13" s="12">
        <v>39730</v>
      </c>
      <c r="E13" s="12">
        <v>55603</v>
      </c>
      <c r="F13" s="13">
        <v>95333</v>
      </c>
    </row>
    <row r="14" spans="1:6" ht="17.25" customHeight="1" x14ac:dyDescent="0.25">
      <c r="A14" s="8">
        <v>2014</v>
      </c>
      <c r="B14" s="8" t="s">
        <v>49</v>
      </c>
      <c r="C14" s="160" t="s">
        <v>54</v>
      </c>
      <c r="D14" s="12">
        <v>37480</v>
      </c>
      <c r="E14" s="12">
        <v>61164</v>
      </c>
      <c r="F14" s="13">
        <v>98644</v>
      </c>
    </row>
    <row r="15" spans="1:6" ht="17.25" customHeight="1" x14ac:dyDescent="0.25">
      <c r="A15" s="8"/>
      <c r="B15" s="8" t="s">
        <v>51</v>
      </c>
      <c r="C15" s="160" t="s">
        <v>55</v>
      </c>
      <c r="D15" s="12">
        <v>37113</v>
      </c>
      <c r="E15" s="12">
        <v>60216</v>
      </c>
      <c r="F15" s="13">
        <v>97329</v>
      </c>
    </row>
    <row r="16" spans="1:6" ht="17.25" customHeight="1" x14ac:dyDescent="0.25">
      <c r="A16" s="8"/>
      <c r="B16" s="8" t="s">
        <v>45</v>
      </c>
      <c r="C16" s="160" t="s">
        <v>56</v>
      </c>
      <c r="D16" s="12">
        <v>53764</v>
      </c>
      <c r="E16" s="12">
        <v>76227</v>
      </c>
      <c r="F16" s="15">
        <v>129991</v>
      </c>
    </row>
    <row r="17" spans="1:11" ht="17.25" customHeight="1" x14ac:dyDescent="0.25">
      <c r="A17" s="8"/>
      <c r="B17" s="8" t="s">
        <v>47</v>
      </c>
      <c r="C17" s="160" t="s">
        <v>57</v>
      </c>
      <c r="D17" s="12">
        <v>60882</v>
      </c>
      <c r="E17" s="12">
        <v>82081</v>
      </c>
      <c r="F17" s="15">
        <v>142963</v>
      </c>
    </row>
    <row r="18" spans="1:11" ht="17.25" customHeight="1" x14ac:dyDescent="0.25">
      <c r="A18" s="8">
        <v>2015</v>
      </c>
      <c r="B18" s="8" t="s">
        <v>49</v>
      </c>
      <c r="C18" s="158" t="s">
        <v>99</v>
      </c>
      <c r="D18" s="12">
        <v>85202</v>
      </c>
      <c r="E18" s="12">
        <v>126515</v>
      </c>
      <c r="F18" s="15">
        <v>211717</v>
      </c>
    </row>
    <row r="19" spans="1:11" ht="17.25" customHeight="1" x14ac:dyDescent="0.25">
      <c r="A19" s="8"/>
      <c r="B19" s="8" t="s">
        <v>51</v>
      </c>
      <c r="C19" s="158" t="s">
        <v>58</v>
      </c>
      <c r="D19" s="12">
        <v>112055</v>
      </c>
      <c r="E19" s="12">
        <v>160543</v>
      </c>
      <c r="F19" s="15">
        <v>272598</v>
      </c>
    </row>
    <row r="20" spans="1:11" ht="17.25" customHeight="1" x14ac:dyDescent="0.25">
      <c r="A20" s="8"/>
      <c r="B20" s="8" t="s">
        <v>45</v>
      </c>
      <c r="C20" s="158" t="s">
        <v>59</v>
      </c>
      <c r="D20" s="12">
        <v>138150</v>
      </c>
      <c r="E20" s="12">
        <v>197911</v>
      </c>
      <c r="F20" s="15">
        <v>336061</v>
      </c>
    </row>
    <row r="21" spans="1:11" ht="17.25" customHeight="1" x14ac:dyDescent="0.25">
      <c r="A21" s="8"/>
      <c r="B21" s="8" t="s">
        <v>47</v>
      </c>
      <c r="C21" s="158" t="s">
        <v>60</v>
      </c>
      <c r="D21" s="12">
        <v>169238</v>
      </c>
      <c r="E21" s="12">
        <v>233400</v>
      </c>
      <c r="F21" s="15">
        <v>402638</v>
      </c>
    </row>
    <row r="22" spans="1:11" ht="17.25" customHeight="1" x14ac:dyDescent="0.25">
      <c r="A22" s="8">
        <v>2016</v>
      </c>
      <c r="B22" s="8" t="s">
        <v>49</v>
      </c>
      <c r="C22" s="159" t="s">
        <v>113</v>
      </c>
      <c r="D22" s="12">
        <v>233284</v>
      </c>
      <c r="E22" s="12">
        <v>306842</v>
      </c>
      <c r="F22" s="15">
        <v>540126</v>
      </c>
    </row>
    <row r="23" spans="1:11" ht="17.25" customHeight="1" x14ac:dyDescent="0.25">
      <c r="C23" s="159" t="s">
        <v>118</v>
      </c>
      <c r="D23" s="12">
        <v>268262</v>
      </c>
      <c r="E23" s="12">
        <v>354641</v>
      </c>
      <c r="F23" s="15">
        <v>622903</v>
      </c>
    </row>
    <row r="24" spans="1:11" s="17" customFormat="1" ht="17.25" customHeight="1" thickBot="1" x14ac:dyDescent="0.3">
      <c r="C24" s="174" t="s">
        <v>61</v>
      </c>
      <c r="D24" s="16">
        <f>SUM(D7:D23)</f>
        <v>1337020</v>
      </c>
      <c r="E24" s="16">
        <f t="shared" ref="E24:F24" si="0">SUM(E7:E23)</f>
        <v>1892062</v>
      </c>
      <c r="F24" s="151">
        <f t="shared" si="0"/>
        <v>3229082</v>
      </c>
      <c r="G24" s="152"/>
      <c r="H24" s="7"/>
      <c r="I24" s="7"/>
      <c r="J24" s="7"/>
      <c r="K24" s="7"/>
    </row>
    <row r="25" spans="1:11" s="17" customFormat="1" ht="15" customHeight="1" x14ac:dyDescent="0.25">
      <c r="C25" s="182" t="s">
        <v>112</v>
      </c>
      <c r="D25" s="182"/>
      <c r="E25" s="182"/>
      <c r="F25" s="182"/>
      <c r="G25" s="7"/>
      <c r="H25" s="7"/>
      <c r="I25" s="7"/>
      <c r="J25" s="7"/>
      <c r="K25" s="7"/>
    </row>
    <row r="26" spans="1:11" s="17" customFormat="1" ht="15" customHeight="1" x14ac:dyDescent="0.25">
      <c r="C26" s="35" t="s">
        <v>100</v>
      </c>
      <c r="D26" s="61"/>
      <c r="E26" s="61"/>
      <c r="F26" s="61"/>
      <c r="G26" s="7"/>
      <c r="H26" s="7"/>
      <c r="I26" s="7"/>
      <c r="J26" s="7"/>
      <c r="K26" s="7"/>
    </row>
    <row r="27" spans="1:11" s="17" customFormat="1" ht="15" customHeight="1" x14ac:dyDescent="0.3">
      <c r="C27" s="35" t="s">
        <v>101</v>
      </c>
      <c r="D27" s="61"/>
      <c r="E27" s="61"/>
      <c r="F27" s="61"/>
    </row>
    <row r="28" spans="1:11" s="17" customFormat="1" ht="15" customHeight="1" x14ac:dyDescent="0.3">
      <c r="C28" s="95" t="s">
        <v>114</v>
      </c>
      <c r="E28" s="84"/>
      <c r="G28" s="7"/>
      <c r="H28" s="7"/>
      <c r="I28" s="7"/>
      <c r="J28" s="7"/>
      <c r="K28" s="7"/>
    </row>
    <row r="29" spans="1:11" x14ac:dyDescent="0.3">
      <c r="C29" s="95" t="s">
        <v>124</v>
      </c>
      <c r="D29" s="61"/>
      <c r="E29" s="61"/>
      <c r="F29" s="61"/>
    </row>
    <row r="30" spans="1:11" x14ac:dyDescent="0.3">
      <c r="C30" s="62" t="s">
        <v>62</v>
      </c>
    </row>
  </sheetData>
  <mergeCells count="5">
    <mergeCell ref="B1:C1"/>
    <mergeCell ref="C3:F3"/>
    <mergeCell ref="C5:C6"/>
    <mergeCell ref="D5:F5"/>
    <mergeCell ref="C25:F25"/>
  </mergeCells>
  <hyperlinks>
    <hyperlink ref="B1" location="Contents!A1" display="Contents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14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7" customWidth="1"/>
    <col min="3" max="3" width="25.6640625" style="7" customWidth="1"/>
    <col min="4" max="6" width="18.6640625" style="7" customWidth="1"/>
    <col min="7" max="16384" width="9.109375" style="7"/>
  </cols>
  <sheetData>
    <row r="1" spans="2:7" ht="15" customHeight="1" x14ac:dyDescent="0.25">
      <c r="B1" s="176" t="s">
        <v>37</v>
      </c>
      <c r="C1" s="176"/>
    </row>
    <row r="2" spans="2:7" ht="15" customHeight="1" x14ac:dyDescent="0.25"/>
    <row r="3" spans="2:7" ht="33" customHeight="1" x14ac:dyDescent="0.25">
      <c r="C3" s="177" t="s">
        <v>63</v>
      </c>
      <c r="D3" s="177"/>
      <c r="E3" s="177"/>
      <c r="F3" s="177"/>
    </row>
    <row r="4" spans="2:7" ht="6" customHeight="1" x14ac:dyDescent="0.25"/>
    <row r="5" spans="2:7" ht="15" customHeight="1" x14ac:dyDescent="0.3">
      <c r="C5" s="178" t="s">
        <v>64</v>
      </c>
      <c r="D5" s="180" t="s">
        <v>40</v>
      </c>
      <c r="E5" s="181"/>
      <c r="F5" s="181"/>
    </row>
    <row r="6" spans="2:7" ht="15" customHeight="1" x14ac:dyDescent="0.3">
      <c r="C6" s="179"/>
      <c r="D6" s="9" t="s">
        <v>41</v>
      </c>
      <c r="E6" s="9" t="s">
        <v>42</v>
      </c>
      <c r="F6" s="10" t="s">
        <v>43</v>
      </c>
    </row>
    <row r="7" spans="2:7" s="19" customFormat="1" ht="17.25" customHeight="1" thickBot="1" x14ac:dyDescent="0.3">
      <c r="C7" s="20" t="s">
        <v>102</v>
      </c>
      <c r="D7" s="21">
        <v>137450</v>
      </c>
      <c r="E7" s="21">
        <v>147508</v>
      </c>
      <c r="F7" s="22">
        <v>284958</v>
      </c>
    </row>
    <row r="8" spans="2:7" ht="15" customHeight="1" x14ac:dyDescent="0.3">
      <c r="C8" s="184" t="s">
        <v>103</v>
      </c>
      <c r="D8" s="184"/>
      <c r="E8" s="184"/>
      <c r="F8" s="184"/>
    </row>
    <row r="9" spans="2:7" ht="15" customHeight="1" x14ac:dyDescent="0.3">
      <c r="C9" s="185"/>
      <c r="D9" s="185"/>
      <c r="E9" s="185"/>
      <c r="F9" s="185"/>
    </row>
    <row r="11" spans="2:7" ht="15" customHeight="1" x14ac:dyDescent="0.3">
      <c r="C11" s="183" t="s">
        <v>96</v>
      </c>
      <c r="D11" s="183"/>
      <c r="E11" s="183"/>
      <c r="F11" s="183"/>
      <c r="G11" s="183"/>
    </row>
    <row r="12" spans="2:7" x14ac:dyDescent="0.3">
      <c r="C12" s="183"/>
      <c r="D12" s="183"/>
      <c r="E12" s="183"/>
      <c r="F12" s="183"/>
      <c r="G12" s="183"/>
    </row>
    <row r="14" spans="2:7" ht="15" x14ac:dyDescent="0.25">
      <c r="C14" s="81"/>
    </row>
  </sheetData>
  <mergeCells count="6">
    <mergeCell ref="C11:G12"/>
    <mergeCell ref="B1:C1"/>
    <mergeCell ref="C3:F3"/>
    <mergeCell ref="C5:C6"/>
    <mergeCell ref="D5:F5"/>
    <mergeCell ref="C8:F9"/>
  </mergeCells>
  <hyperlinks>
    <hyperlink ref="B1" location="Contents!A1" display="Contents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35"/>
  <sheetViews>
    <sheetView showGridLines="0" zoomScaleNormal="100" workbookViewId="0">
      <selection sqref="A1:B1"/>
    </sheetView>
  </sheetViews>
  <sheetFormatPr defaultRowHeight="14.4" x14ac:dyDescent="0.3"/>
  <cols>
    <col min="1" max="1" width="9.109375" style="23"/>
    <col min="16" max="16" width="4.6640625" customWidth="1"/>
  </cols>
  <sheetData>
    <row r="1" spans="1:20" ht="15" x14ac:dyDescent="0.25">
      <c r="A1" s="186" t="s">
        <v>37</v>
      </c>
      <c r="B1" s="186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0" ht="18.75" x14ac:dyDescent="0.25">
      <c r="B2" s="24" t="s">
        <v>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0" ht="15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0" ht="15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0" ht="15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T5" s="85"/>
    </row>
    <row r="6" spans="1:20" ht="15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P6" s="23"/>
      <c r="Q6" s="23"/>
      <c r="R6" s="23"/>
      <c r="T6" s="86" t="str">
        <f>CONCATENATE(ROUND(('Table 1a'!F24/1000000),2),"m")</f>
        <v>3.23m</v>
      </c>
    </row>
    <row r="7" spans="1:20" ht="15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85" t="str">
        <f>CONCATENATE(ROUND(('Table 1a'!E24/1000000),2),"m")</f>
        <v>1.89m</v>
      </c>
    </row>
    <row r="8" spans="1:20" ht="15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85" t="str">
        <f>CONCATENATE(ROUND(('Table 1a'!D24/1000000),2),"m")</f>
        <v>1.34m</v>
      </c>
    </row>
    <row r="9" spans="1:20" ht="15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85"/>
    </row>
    <row r="10" spans="1:20" ht="15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T10" s="85"/>
    </row>
    <row r="11" spans="1:20" ht="15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20" ht="15" x14ac:dyDescent="0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20" ht="15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0" ht="15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0" ht="15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20" ht="15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18" ht="15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ht="15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2:18" ht="15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ht="15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2:18" ht="15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ht="15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2:18" ht="15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2:18" ht="15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2:18" ht="15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2:18" ht="15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2:18" ht="15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2:18" ht="15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18" ht="15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2:18" x14ac:dyDescent="0.3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2:18" x14ac:dyDescent="0.3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ht="5.4" customHeight="1" x14ac:dyDescent="0.3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x14ac:dyDescent="0.3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x14ac:dyDescent="0.3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x14ac:dyDescent="0.3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</sheetData>
  <mergeCells count="1">
    <mergeCell ref="A1:B1"/>
  </mergeCells>
  <hyperlinks>
    <hyperlink ref="A1" location="Contents!A1" display="Contents"/>
  </hyperlinks>
  <pageMargins left="0.7" right="0.7" top="0.75" bottom="0.75" header="0.3" footer="0.3"/>
  <pageSetup paperSize="9" scale="92" orientation="landscape" verticalDpi="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26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26" customWidth="1"/>
    <col min="3" max="3" width="16.6640625" style="26" customWidth="1"/>
    <col min="4" max="6" width="20.6640625" style="26" customWidth="1"/>
    <col min="7" max="16384" width="9.109375" style="26"/>
  </cols>
  <sheetData>
    <row r="1" spans="1:6" s="7" customFormat="1" ht="15" x14ac:dyDescent="0.25">
      <c r="A1" s="25"/>
      <c r="B1" s="176" t="s">
        <v>37</v>
      </c>
      <c r="C1" s="176"/>
    </row>
    <row r="3" spans="1:6" ht="33" customHeight="1" x14ac:dyDescent="0.25">
      <c r="C3" s="187" t="s">
        <v>69</v>
      </c>
      <c r="D3" s="187"/>
      <c r="E3" s="187"/>
      <c r="F3" s="187"/>
    </row>
    <row r="4" spans="1:6" ht="6" customHeight="1" x14ac:dyDescent="0.25">
      <c r="D4" s="188"/>
      <c r="E4" s="188"/>
      <c r="F4" s="188"/>
    </row>
    <row r="5" spans="1:6" ht="15" customHeight="1" x14ac:dyDescent="0.3">
      <c r="C5" s="178" t="s">
        <v>39</v>
      </c>
      <c r="D5" s="189" t="s">
        <v>65</v>
      </c>
      <c r="E5" s="189"/>
      <c r="F5" s="189"/>
    </row>
    <row r="6" spans="1:6" ht="15" customHeight="1" x14ac:dyDescent="0.3">
      <c r="C6" s="179"/>
      <c r="D6" s="27" t="s">
        <v>66</v>
      </c>
      <c r="E6" s="9" t="s">
        <v>67</v>
      </c>
      <c r="F6" s="27" t="s">
        <v>68</v>
      </c>
    </row>
    <row r="7" spans="1:6" ht="17.25" customHeight="1" x14ac:dyDescent="0.25">
      <c r="A7" s="8"/>
      <c r="B7" s="8"/>
      <c r="C7" s="160" t="s">
        <v>46</v>
      </c>
      <c r="D7" s="13">
        <v>256</v>
      </c>
      <c r="E7" s="28">
        <v>622919</v>
      </c>
      <c r="F7" s="29">
        <v>46927381</v>
      </c>
    </row>
    <row r="8" spans="1:6" ht="17.25" customHeight="1" x14ac:dyDescent="0.25">
      <c r="A8" s="8"/>
      <c r="B8" s="8"/>
      <c r="C8" s="160" t="s">
        <v>48</v>
      </c>
      <c r="D8" s="13">
        <v>3200</v>
      </c>
      <c r="E8" s="28">
        <v>684025</v>
      </c>
      <c r="F8" s="29">
        <v>47041924</v>
      </c>
    </row>
    <row r="9" spans="1:6" ht="17.25" customHeight="1" x14ac:dyDescent="0.25">
      <c r="A9" s="8"/>
      <c r="B9" s="8"/>
      <c r="C9" s="160" t="s">
        <v>50</v>
      </c>
      <c r="D9" s="15">
        <v>24040</v>
      </c>
      <c r="E9" s="12">
        <v>726509</v>
      </c>
      <c r="F9" s="15">
        <v>46613561.999431364</v>
      </c>
    </row>
    <row r="10" spans="1:6" ht="17.25" customHeight="1" x14ac:dyDescent="0.25">
      <c r="A10" s="8"/>
      <c r="B10" s="8"/>
      <c r="C10" s="160" t="s">
        <v>52</v>
      </c>
      <c r="D10" s="15">
        <v>89375</v>
      </c>
      <c r="E10" s="12">
        <v>744450</v>
      </c>
      <c r="F10" s="15">
        <v>46231380</v>
      </c>
    </row>
    <row r="11" spans="1:6" ht="17.25" customHeight="1" x14ac:dyDescent="0.25">
      <c r="A11" s="8"/>
      <c r="B11" s="8"/>
      <c r="C11" s="160" t="s">
        <v>53</v>
      </c>
      <c r="D11" s="15">
        <v>176817</v>
      </c>
      <c r="E11" s="12">
        <v>804420</v>
      </c>
      <c r="F11" s="15">
        <v>46227893</v>
      </c>
    </row>
    <row r="12" spans="1:6" s="30" customFormat="1" ht="17.25" customHeight="1" x14ac:dyDescent="0.25">
      <c r="A12" s="8"/>
      <c r="B12" s="8"/>
      <c r="C12" s="158" t="s">
        <v>104</v>
      </c>
      <c r="D12" s="15">
        <v>265155</v>
      </c>
      <c r="E12" s="12">
        <v>798129</v>
      </c>
      <c r="F12" s="15">
        <v>46710466</v>
      </c>
    </row>
    <row r="13" spans="1:6" ht="17.25" customHeight="1" x14ac:dyDescent="0.25">
      <c r="A13" s="8"/>
      <c r="B13" s="8"/>
      <c r="C13" s="160" t="s">
        <v>54</v>
      </c>
      <c r="D13" s="15">
        <v>344702</v>
      </c>
      <c r="E13" s="12">
        <v>790841</v>
      </c>
      <c r="F13" s="15">
        <v>46171705</v>
      </c>
    </row>
    <row r="14" spans="1:6" ht="17.25" customHeight="1" x14ac:dyDescent="0.25">
      <c r="A14" s="8"/>
      <c r="B14" s="8"/>
      <c r="C14" s="160" t="s">
        <v>55</v>
      </c>
      <c r="D14" s="15">
        <v>402637</v>
      </c>
      <c r="E14" s="12">
        <v>805900</v>
      </c>
      <c r="F14" s="15">
        <v>45764713</v>
      </c>
    </row>
    <row r="15" spans="1:6" ht="17.25" customHeight="1" x14ac:dyDescent="0.25">
      <c r="A15" s="8"/>
      <c r="B15" s="8"/>
      <c r="C15" s="160" t="s">
        <v>56</v>
      </c>
      <c r="D15" s="15">
        <v>543858</v>
      </c>
      <c r="E15" s="12">
        <v>799387</v>
      </c>
      <c r="F15" s="15">
        <v>45096734</v>
      </c>
    </row>
    <row r="16" spans="1:6" ht="17.25" customHeight="1" x14ac:dyDescent="0.25">
      <c r="A16" s="8"/>
      <c r="B16" s="8"/>
      <c r="C16" s="160" t="s">
        <v>57</v>
      </c>
      <c r="D16" s="15">
        <v>671234</v>
      </c>
      <c r="E16" s="12">
        <v>779903</v>
      </c>
      <c r="F16" s="15">
        <v>44674718</v>
      </c>
    </row>
    <row r="17" spans="1:6" ht="17.25" customHeight="1" x14ac:dyDescent="0.25">
      <c r="A17" s="8"/>
      <c r="B17" s="8"/>
      <c r="C17" s="158" t="s">
        <v>105</v>
      </c>
      <c r="D17" s="15">
        <v>943459</v>
      </c>
      <c r="E17" s="12">
        <v>792204</v>
      </c>
      <c r="F17" s="15">
        <v>46361851</v>
      </c>
    </row>
    <row r="18" spans="1:6" ht="17.25" customHeight="1" x14ac:dyDescent="0.25">
      <c r="A18" s="8"/>
      <c r="B18" s="8"/>
      <c r="C18" s="158" t="s">
        <v>58</v>
      </c>
      <c r="D18" s="15">
        <v>1193187</v>
      </c>
      <c r="E18" s="12">
        <v>780330</v>
      </c>
      <c r="F18" s="15">
        <v>45927165</v>
      </c>
    </row>
    <row r="19" spans="1:6" ht="17.25" customHeight="1" x14ac:dyDescent="0.25">
      <c r="A19" s="8"/>
      <c r="B19" s="8"/>
      <c r="C19" s="158" t="s">
        <v>59</v>
      </c>
      <c r="D19" s="15">
        <v>1516022</v>
      </c>
      <c r="E19" s="12">
        <v>766257</v>
      </c>
      <c r="F19" s="15">
        <v>45501457</v>
      </c>
    </row>
    <row r="20" spans="1:6" s="30" customFormat="1" ht="17.25" customHeight="1" x14ac:dyDescent="0.25">
      <c r="A20" s="31"/>
      <c r="B20" s="31"/>
      <c r="C20" s="158" t="s">
        <v>60</v>
      </c>
      <c r="D20" s="15">
        <v>1881905</v>
      </c>
      <c r="E20" s="12">
        <v>766972</v>
      </c>
      <c r="F20" s="15">
        <v>44848364</v>
      </c>
    </row>
    <row r="21" spans="1:6" s="30" customFormat="1" ht="17.25" customHeight="1" x14ac:dyDescent="0.25">
      <c r="A21" s="31"/>
      <c r="B21" s="31"/>
      <c r="C21" s="159" t="s">
        <v>109</v>
      </c>
      <c r="D21" s="12">
        <v>2748150</v>
      </c>
      <c r="E21" s="12">
        <v>901139</v>
      </c>
      <c r="F21" s="15">
        <v>44050202</v>
      </c>
    </row>
    <row r="22" spans="1:6" s="30" customFormat="1" ht="17.25" customHeight="1" thickBot="1" x14ac:dyDescent="0.3">
      <c r="A22" s="31"/>
      <c r="B22" s="31"/>
      <c r="C22" s="172" t="s">
        <v>117</v>
      </c>
      <c r="D22" s="33">
        <v>3302602</v>
      </c>
      <c r="E22" s="33">
        <v>897991</v>
      </c>
      <c r="F22" s="32">
        <v>43890614</v>
      </c>
    </row>
    <row r="23" spans="1:6" s="34" customFormat="1" ht="15" customHeight="1" x14ac:dyDescent="0.2">
      <c r="C23" s="35" t="s">
        <v>106</v>
      </c>
      <c r="E23" s="36"/>
      <c r="F23" s="36"/>
    </row>
    <row r="24" spans="1:6" s="34" customFormat="1" ht="15" customHeight="1" x14ac:dyDescent="0.25">
      <c r="C24" s="18" t="s">
        <v>107</v>
      </c>
    </row>
    <row r="25" spans="1:6" ht="15" customHeight="1" x14ac:dyDescent="0.25">
      <c r="C25" s="95" t="s">
        <v>108</v>
      </c>
      <c r="F25" s="30"/>
    </row>
    <row r="26" spans="1:6" ht="15" x14ac:dyDescent="0.25">
      <c r="C26" s="153" t="s">
        <v>120</v>
      </c>
    </row>
  </sheetData>
  <mergeCells count="5">
    <mergeCell ref="B1:C1"/>
    <mergeCell ref="C3:F3"/>
    <mergeCell ref="D4:F4"/>
    <mergeCell ref="C5:C6"/>
    <mergeCell ref="D5:F5"/>
  </mergeCells>
  <hyperlinks>
    <hyperlink ref="B1" location="Contents!A1" display="Contents"/>
  </hyperlinks>
  <pageMargins left="0.7" right="0.7" top="0.75" bottom="0.75" header="0.3" footer="0.3"/>
  <pageSetup paperSize="9" scale="86" orientation="portrait" verticalDpi="4" r:id="rId1"/>
  <rowBreaks count="1" manualBreakCount="1">
    <brk id="2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26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26" customWidth="1"/>
    <col min="3" max="3" width="16.6640625" style="26" customWidth="1"/>
    <col min="4" max="6" width="20.6640625" style="26" customWidth="1"/>
    <col min="7" max="16384" width="9.109375" style="26"/>
  </cols>
  <sheetData>
    <row r="1" spans="1:6" s="7" customFormat="1" ht="15" x14ac:dyDescent="0.25">
      <c r="A1" s="25"/>
      <c r="B1" s="176" t="s">
        <v>37</v>
      </c>
      <c r="C1" s="176"/>
    </row>
    <row r="3" spans="1:6" ht="33" customHeight="1" x14ac:dyDescent="0.25">
      <c r="C3" s="177" t="s">
        <v>70</v>
      </c>
      <c r="D3" s="177"/>
      <c r="E3" s="177"/>
      <c r="F3" s="177"/>
    </row>
    <row r="4" spans="1:6" ht="6" customHeight="1" x14ac:dyDescent="0.25">
      <c r="C4" s="37"/>
      <c r="D4" s="37"/>
      <c r="E4" s="37"/>
      <c r="F4" s="37"/>
    </row>
    <row r="5" spans="1:6" ht="15" customHeight="1" x14ac:dyDescent="0.3">
      <c r="C5" s="190" t="s">
        <v>39</v>
      </c>
      <c r="D5" s="192" t="s">
        <v>71</v>
      </c>
      <c r="E5" s="192"/>
      <c r="F5" s="192"/>
    </row>
    <row r="6" spans="1:6" ht="15" customHeight="1" x14ac:dyDescent="0.3">
      <c r="C6" s="191"/>
      <c r="D6" s="88" t="s">
        <v>66</v>
      </c>
      <c r="E6" s="96" t="s">
        <v>67</v>
      </c>
      <c r="F6" s="97" t="s">
        <v>68</v>
      </c>
    </row>
    <row r="7" spans="1:6" ht="17.25" customHeight="1" x14ac:dyDescent="0.25">
      <c r="C7" s="173" t="s">
        <v>46</v>
      </c>
      <c r="D7" s="98">
        <v>124</v>
      </c>
      <c r="E7" s="99">
        <v>246496</v>
      </c>
      <c r="F7" s="29">
        <v>21140557</v>
      </c>
    </row>
    <row r="8" spans="1:6" ht="17.25" customHeight="1" x14ac:dyDescent="0.25">
      <c r="A8" s="8"/>
      <c r="B8" s="8"/>
      <c r="C8" s="173" t="s">
        <v>48</v>
      </c>
      <c r="D8" s="98">
        <v>1461</v>
      </c>
      <c r="E8" s="99">
        <v>276050</v>
      </c>
      <c r="F8" s="29">
        <v>21274934</v>
      </c>
    </row>
    <row r="9" spans="1:6" ht="17.25" customHeight="1" x14ac:dyDescent="0.25">
      <c r="A9" s="8"/>
      <c r="B9" s="8"/>
      <c r="C9" s="173" t="s">
        <v>50</v>
      </c>
      <c r="D9" s="100">
        <v>11991</v>
      </c>
      <c r="E9" s="101">
        <v>298878</v>
      </c>
      <c r="F9" s="102">
        <v>21118072.999431364</v>
      </c>
    </row>
    <row r="10" spans="1:6" ht="17.25" customHeight="1" x14ac:dyDescent="0.25">
      <c r="A10" s="8"/>
      <c r="B10" s="8"/>
      <c r="C10" s="173" t="s">
        <v>52</v>
      </c>
      <c r="D10" s="100">
        <v>39337</v>
      </c>
      <c r="E10" s="101">
        <v>300537</v>
      </c>
      <c r="F10" s="102">
        <v>20923634</v>
      </c>
    </row>
    <row r="11" spans="1:6" ht="17.25" customHeight="1" x14ac:dyDescent="0.25">
      <c r="A11" s="8"/>
      <c r="B11" s="8"/>
      <c r="C11" s="173" t="s">
        <v>53</v>
      </c>
      <c r="D11" s="100">
        <v>72113</v>
      </c>
      <c r="E11" s="101">
        <v>319445</v>
      </c>
      <c r="F11" s="102">
        <v>20955620</v>
      </c>
    </row>
    <row r="12" spans="1:6" ht="17.25" customHeight="1" x14ac:dyDescent="0.25">
      <c r="A12" s="8"/>
      <c r="B12" s="8"/>
      <c r="C12" s="169" t="s">
        <v>110</v>
      </c>
      <c r="D12" s="100">
        <v>101728</v>
      </c>
      <c r="E12" s="101">
        <v>312256</v>
      </c>
      <c r="F12" s="102">
        <v>21201471</v>
      </c>
    </row>
    <row r="13" spans="1:6" ht="17.25" customHeight="1" x14ac:dyDescent="0.25">
      <c r="A13" s="8"/>
      <c r="B13" s="8"/>
      <c r="C13" s="173" t="s">
        <v>54</v>
      </c>
      <c r="D13" s="100">
        <v>132972</v>
      </c>
      <c r="E13" s="101">
        <v>305495</v>
      </c>
      <c r="F13" s="102">
        <v>20989449</v>
      </c>
    </row>
    <row r="14" spans="1:6" ht="17.25" customHeight="1" x14ac:dyDescent="0.25">
      <c r="A14" s="8"/>
      <c r="B14" s="8"/>
      <c r="C14" s="173" t="s">
        <v>55</v>
      </c>
      <c r="D14" s="100">
        <v>156190</v>
      </c>
      <c r="E14" s="101">
        <v>310776</v>
      </c>
      <c r="F14" s="102">
        <v>20774487</v>
      </c>
    </row>
    <row r="15" spans="1:6" ht="17.25" customHeight="1" x14ac:dyDescent="0.25">
      <c r="A15" s="8"/>
      <c r="B15" s="8"/>
      <c r="C15" s="173" t="s">
        <v>56</v>
      </c>
      <c r="D15" s="100">
        <v>215069</v>
      </c>
      <c r="E15" s="101">
        <v>301925</v>
      </c>
      <c r="F15" s="102">
        <v>20484103</v>
      </c>
    </row>
    <row r="16" spans="1:6" ht="17.25" customHeight="1" x14ac:dyDescent="0.25">
      <c r="A16" s="8"/>
      <c r="B16" s="8"/>
      <c r="C16" s="173" t="s">
        <v>57</v>
      </c>
      <c r="D16" s="100">
        <v>270589</v>
      </c>
      <c r="E16" s="101">
        <v>288354</v>
      </c>
      <c r="F16" s="102">
        <v>20275894</v>
      </c>
    </row>
    <row r="17" spans="1:6" ht="17.25" customHeight="1" x14ac:dyDescent="0.25">
      <c r="A17" s="8"/>
      <c r="B17" s="8"/>
      <c r="C17" s="169" t="s">
        <v>111</v>
      </c>
      <c r="D17" s="100">
        <v>367857</v>
      </c>
      <c r="E17" s="101">
        <v>290443</v>
      </c>
      <c r="F17" s="102">
        <v>21122165</v>
      </c>
    </row>
    <row r="18" spans="1:6" ht="17.25" customHeight="1" x14ac:dyDescent="0.25">
      <c r="A18" s="8"/>
      <c r="B18" s="8"/>
      <c r="C18" s="169" t="s">
        <v>58</v>
      </c>
      <c r="D18" s="100">
        <v>473819</v>
      </c>
      <c r="E18" s="101">
        <v>285697</v>
      </c>
      <c r="F18" s="102">
        <v>20929480</v>
      </c>
    </row>
    <row r="19" spans="1:6" ht="17.25" customHeight="1" x14ac:dyDescent="0.25">
      <c r="A19" s="8"/>
      <c r="B19" s="8"/>
      <c r="C19" s="169" t="s">
        <v>59</v>
      </c>
      <c r="D19" s="100">
        <v>607412</v>
      </c>
      <c r="E19" s="101">
        <v>280519</v>
      </c>
      <c r="F19" s="102">
        <v>20756625</v>
      </c>
    </row>
    <row r="20" spans="1:6" s="30" customFormat="1" ht="17.25" customHeight="1" x14ac:dyDescent="0.25">
      <c r="A20" s="31"/>
      <c r="B20" s="31"/>
      <c r="C20" s="169" t="s">
        <v>60</v>
      </c>
      <c r="D20" s="100">
        <v>763341</v>
      </c>
      <c r="E20" s="100">
        <v>278065</v>
      </c>
      <c r="F20" s="104">
        <v>20435455</v>
      </c>
    </row>
    <row r="21" spans="1:6" s="30" customFormat="1" ht="17.25" customHeight="1" x14ac:dyDescent="0.25">
      <c r="A21" s="31"/>
      <c r="B21" s="31"/>
      <c r="C21" s="159" t="s">
        <v>109</v>
      </c>
      <c r="D21" s="100">
        <v>1164957</v>
      </c>
      <c r="E21" s="100">
        <v>333993</v>
      </c>
      <c r="F21" s="102">
        <v>20084571</v>
      </c>
    </row>
    <row r="22" spans="1:6" ht="17.25" customHeight="1" thickBot="1" x14ac:dyDescent="0.3">
      <c r="A22" s="8"/>
      <c r="B22" s="8"/>
      <c r="C22" s="172" t="s">
        <v>117</v>
      </c>
      <c r="D22" s="105">
        <v>1379036</v>
      </c>
      <c r="E22" s="105">
        <v>332022</v>
      </c>
      <c r="F22" s="106">
        <v>20052724</v>
      </c>
    </row>
    <row r="23" spans="1:6" ht="15" customHeight="1" x14ac:dyDescent="0.25">
      <c r="A23" s="31"/>
      <c r="B23" s="31"/>
      <c r="C23" s="35" t="s">
        <v>106</v>
      </c>
      <c r="D23" s="107"/>
      <c r="E23" s="107"/>
      <c r="F23" s="107"/>
    </row>
    <row r="24" spans="1:6" ht="15" customHeight="1" x14ac:dyDescent="0.25">
      <c r="C24" s="18" t="s">
        <v>107</v>
      </c>
      <c r="D24" s="87"/>
      <c r="E24" s="87"/>
      <c r="F24" s="87"/>
    </row>
    <row r="25" spans="1:6" ht="15" customHeight="1" x14ac:dyDescent="0.25">
      <c r="C25" s="95" t="s">
        <v>108</v>
      </c>
      <c r="D25" s="87"/>
      <c r="E25" s="87"/>
      <c r="F25" s="87"/>
    </row>
    <row r="26" spans="1:6" ht="15" customHeight="1" x14ac:dyDescent="0.25">
      <c r="C26" s="153" t="s">
        <v>120</v>
      </c>
    </row>
  </sheetData>
  <mergeCells count="4">
    <mergeCell ref="B1:C1"/>
    <mergeCell ref="C3:F3"/>
    <mergeCell ref="C5:C6"/>
    <mergeCell ref="D5:F5"/>
  </mergeCells>
  <hyperlinks>
    <hyperlink ref="B1" location="Contents!A1" display="Contents"/>
  </hyperlinks>
  <pageMargins left="0.7" right="0.7" top="0.75" bottom="0.75" header="0.3" footer="0.3"/>
  <pageSetup paperSize="9" scale="95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26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26" customWidth="1"/>
    <col min="3" max="3" width="16.6640625" style="26" customWidth="1"/>
    <col min="4" max="6" width="20.6640625" style="26" customWidth="1"/>
    <col min="7" max="16384" width="9.109375" style="26"/>
  </cols>
  <sheetData>
    <row r="1" spans="1:6" s="7" customFormat="1" ht="15" x14ac:dyDescent="0.25">
      <c r="A1" s="25"/>
      <c r="B1" s="176" t="s">
        <v>37</v>
      </c>
      <c r="C1" s="176"/>
    </row>
    <row r="3" spans="1:6" ht="33" customHeight="1" x14ac:dyDescent="0.25">
      <c r="C3" s="177" t="s">
        <v>72</v>
      </c>
      <c r="D3" s="177"/>
      <c r="E3" s="177"/>
      <c r="F3" s="177"/>
    </row>
    <row r="4" spans="1:6" ht="6" customHeight="1" x14ac:dyDescent="0.25">
      <c r="C4" s="37"/>
      <c r="D4" s="37"/>
      <c r="E4" s="37"/>
      <c r="F4" s="37"/>
    </row>
    <row r="5" spans="1:6" ht="15" customHeight="1" x14ac:dyDescent="0.3">
      <c r="C5" s="178" t="s">
        <v>39</v>
      </c>
      <c r="D5" s="189" t="s">
        <v>73</v>
      </c>
      <c r="E5" s="189"/>
      <c r="F5" s="189"/>
    </row>
    <row r="6" spans="1:6" ht="15" customHeight="1" x14ac:dyDescent="0.3">
      <c r="C6" s="193"/>
      <c r="D6" s="9" t="s">
        <v>66</v>
      </c>
      <c r="E6" s="38" t="s">
        <v>67</v>
      </c>
      <c r="F6" s="27" t="s">
        <v>68</v>
      </c>
    </row>
    <row r="7" spans="1:6" ht="17.25" customHeight="1" x14ac:dyDescent="0.25">
      <c r="C7" s="170" t="s">
        <v>46</v>
      </c>
      <c r="D7" s="28">
        <v>132</v>
      </c>
      <c r="E7" s="39">
        <v>376423</v>
      </c>
      <c r="F7" s="29">
        <v>25786824</v>
      </c>
    </row>
    <row r="8" spans="1:6" ht="17.25" customHeight="1" x14ac:dyDescent="0.25">
      <c r="A8" s="8"/>
      <c r="B8" s="8"/>
      <c r="C8" s="170" t="s">
        <v>48</v>
      </c>
      <c r="D8" s="28">
        <v>1739</v>
      </c>
      <c r="E8" s="39">
        <v>407975</v>
      </c>
      <c r="F8" s="29">
        <v>25766990</v>
      </c>
    </row>
    <row r="9" spans="1:6" ht="17.25" customHeight="1" x14ac:dyDescent="0.25">
      <c r="A9" s="8"/>
      <c r="B9" s="8"/>
      <c r="C9" s="170" t="s">
        <v>50</v>
      </c>
      <c r="D9" s="12">
        <v>12049</v>
      </c>
      <c r="E9" s="40">
        <v>427631</v>
      </c>
      <c r="F9" s="15">
        <v>25495489</v>
      </c>
    </row>
    <row r="10" spans="1:6" ht="17.25" customHeight="1" x14ac:dyDescent="0.25">
      <c r="A10" s="8"/>
      <c r="B10" s="8"/>
      <c r="C10" s="170" t="s">
        <v>52</v>
      </c>
      <c r="D10" s="12">
        <v>50038</v>
      </c>
      <c r="E10" s="40">
        <v>443913</v>
      </c>
      <c r="F10" s="15">
        <v>25307746</v>
      </c>
    </row>
    <row r="11" spans="1:6" ht="17.25" customHeight="1" x14ac:dyDescent="0.25">
      <c r="A11" s="8"/>
      <c r="B11" s="8"/>
      <c r="C11" s="170" t="s">
        <v>53</v>
      </c>
      <c r="D11" s="12">
        <v>104704</v>
      </c>
      <c r="E11" s="40">
        <v>484975</v>
      </c>
      <c r="F11" s="15">
        <v>25272273</v>
      </c>
    </row>
    <row r="12" spans="1:6" ht="17.25" customHeight="1" x14ac:dyDescent="0.25">
      <c r="A12" s="8"/>
      <c r="B12" s="8"/>
      <c r="C12" s="171" t="s">
        <v>104</v>
      </c>
      <c r="D12" s="12">
        <v>163427</v>
      </c>
      <c r="E12" s="40">
        <v>485873</v>
      </c>
      <c r="F12" s="15">
        <v>25508995</v>
      </c>
    </row>
    <row r="13" spans="1:6" ht="17.25" customHeight="1" x14ac:dyDescent="0.25">
      <c r="A13" s="8"/>
      <c r="B13" s="8"/>
      <c r="C13" s="170" t="s">
        <v>54</v>
      </c>
      <c r="D13" s="12">
        <v>211730</v>
      </c>
      <c r="E13" s="40">
        <v>485346</v>
      </c>
      <c r="F13" s="15">
        <v>25182256</v>
      </c>
    </row>
    <row r="14" spans="1:6" ht="17.25" customHeight="1" x14ac:dyDescent="0.25">
      <c r="A14" s="8"/>
      <c r="B14" s="8"/>
      <c r="C14" s="170" t="s">
        <v>55</v>
      </c>
      <c r="D14" s="12">
        <v>246447</v>
      </c>
      <c r="E14" s="40">
        <v>495124</v>
      </c>
      <c r="F14" s="15">
        <v>24990226</v>
      </c>
    </row>
    <row r="15" spans="1:6" ht="17.25" customHeight="1" x14ac:dyDescent="0.25">
      <c r="A15" s="8"/>
      <c r="B15" s="8"/>
      <c r="C15" s="170" t="s">
        <v>56</v>
      </c>
      <c r="D15" s="12">
        <v>328789</v>
      </c>
      <c r="E15" s="40">
        <v>497462</v>
      </c>
      <c r="F15" s="15">
        <v>24612631</v>
      </c>
    </row>
    <row r="16" spans="1:6" ht="17.25" customHeight="1" x14ac:dyDescent="0.25">
      <c r="A16" s="8"/>
      <c r="B16" s="8"/>
      <c r="C16" s="170" t="s">
        <v>57</v>
      </c>
      <c r="D16" s="12">
        <v>400645</v>
      </c>
      <c r="E16" s="40">
        <v>491549</v>
      </c>
      <c r="F16" s="15">
        <v>24398824</v>
      </c>
    </row>
    <row r="17" spans="1:6" ht="17.25" customHeight="1" x14ac:dyDescent="0.25">
      <c r="A17" s="8"/>
      <c r="B17" s="8"/>
      <c r="C17" s="171" t="s">
        <v>105</v>
      </c>
      <c r="D17" s="12">
        <v>575602</v>
      </c>
      <c r="E17" s="40">
        <v>501761</v>
      </c>
      <c r="F17" s="15">
        <v>25239686</v>
      </c>
    </row>
    <row r="18" spans="1:6" ht="17.25" customHeight="1" x14ac:dyDescent="0.25">
      <c r="A18" s="8"/>
      <c r="B18" s="8"/>
      <c r="C18" s="169" t="s">
        <v>58</v>
      </c>
      <c r="D18" s="12">
        <v>719368</v>
      </c>
      <c r="E18" s="40">
        <v>494633</v>
      </c>
      <c r="F18" s="15">
        <v>24997685</v>
      </c>
    </row>
    <row r="19" spans="1:6" ht="17.25" customHeight="1" x14ac:dyDescent="0.25">
      <c r="A19" s="8"/>
      <c r="B19" s="8"/>
      <c r="C19" s="169" t="s">
        <v>59</v>
      </c>
      <c r="D19" s="12">
        <v>908610</v>
      </c>
      <c r="E19" s="40">
        <v>485738</v>
      </c>
      <c r="F19" s="15">
        <v>24744832</v>
      </c>
    </row>
    <row r="20" spans="1:6" s="30" customFormat="1" ht="17.25" customHeight="1" x14ac:dyDescent="0.25">
      <c r="A20" s="31"/>
      <c r="B20" s="31"/>
      <c r="C20" s="169" t="s">
        <v>60</v>
      </c>
      <c r="D20" s="12">
        <v>1118564</v>
      </c>
      <c r="E20" s="12">
        <v>488907</v>
      </c>
      <c r="F20" s="15">
        <v>24412909</v>
      </c>
    </row>
    <row r="21" spans="1:6" s="30" customFormat="1" ht="17.25" customHeight="1" x14ac:dyDescent="0.25">
      <c r="A21" s="31"/>
      <c r="B21" s="31"/>
      <c r="C21" s="159" t="s">
        <v>109</v>
      </c>
      <c r="D21" s="12">
        <v>1583193</v>
      </c>
      <c r="E21" s="12">
        <v>567146</v>
      </c>
      <c r="F21" s="15">
        <v>23965631</v>
      </c>
    </row>
    <row r="22" spans="1:6" ht="17.25" customHeight="1" thickBot="1" x14ac:dyDescent="0.3">
      <c r="A22" s="8"/>
      <c r="B22" s="8"/>
      <c r="C22" s="172" t="s">
        <v>117</v>
      </c>
      <c r="D22" s="33">
        <v>1923566</v>
      </c>
      <c r="E22" s="33">
        <v>565969</v>
      </c>
      <c r="F22" s="32">
        <v>23837890</v>
      </c>
    </row>
    <row r="23" spans="1:6" s="153" customFormat="1" ht="15" customHeight="1" x14ac:dyDescent="0.2">
      <c r="A23" s="154"/>
      <c r="B23" s="154"/>
      <c r="C23" s="35" t="s">
        <v>106</v>
      </c>
    </row>
    <row r="24" spans="1:6" s="153" customFormat="1" ht="15" customHeight="1" x14ac:dyDescent="0.2">
      <c r="C24" s="18" t="s">
        <v>107</v>
      </c>
    </row>
    <row r="25" spans="1:6" s="153" customFormat="1" ht="15" customHeight="1" x14ac:dyDescent="0.2">
      <c r="C25" s="95" t="s">
        <v>108</v>
      </c>
    </row>
    <row r="26" spans="1:6" s="34" customFormat="1" ht="15" customHeight="1" x14ac:dyDescent="0.25">
      <c r="C26" s="34" t="s">
        <v>120</v>
      </c>
    </row>
  </sheetData>
  <mergeCells count="4">
    <mergeCell ref="B1:C1"/>
    <mergeCell ref="C3:F3"/>
    <mergeCell ref="C5:C6"/>
    <mergeCell ref="D5:F5"/>
  </mergeCells>
  <hyperlinks>
    <hyperlink ref="B1" location="Contents!A1" display="Contents"/>
  </hyperlinks>
  <pageMargins left="0.7" right="0.7" top="0.75" bottom="0.75" header="0.3" footer="0.3"/>
  <pageSetup paperSize="9" scale="95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2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26" customWidth="1"/>
    <col min="3" max="3" width="25.6640625" style="26" customWidth="1"/>
    <col min="4" max="6" width="20.6640625" style="26" customWidth="1"/>
    <col min="7" max="16384" width="9.109375" style="26"/>
  </cols>
  <sheetData>
    <row r="1" spans="1:7" s="7" customFormat="1" ht="15" x14ac:dyDescent="0.25">
      <c r="A1" s="25"/>
      <c r="B1" s="176" t="s">
        <v>37</v>
      </c>
      <c r="C1" s="176"/>
    </row>
    <row r="3" spans="1:7" ht="33" customHeight="1" x14ac:dyDescent="0.25">
      <c r="C3" s="187" t="s">
        <v>74</v>
      </c>
      <c r="D3" s="187"/>
      <c r="E3" s="187"/>
      <c r="F3" s="187"/>
    </row>
    <row r="4" spans="1:7" ht="6" customHeight="1" x14ac:dyDescent="0.25">
      <c r="D4" s="188"/>
      <c r="E4" s="188"/>
      <c r="F4" s="188"/>
    </row>
    <row r="5" spans="1:7" ht="15" customHeight="1" x14ac:dyDescent="0.3">
      <c r="C5" s="178">
        <v>2015</v>
      </c>
      <c r="D5" s="189" t="s">
        <v>65</v>
      </c>
      <c r="E5" s="189"/>
      <c r="F5" s="189"/>
    </row>
    <row r="6" spans="1:7" ht="15" customHeight="1" x14ac:dyDescent="0.3">
      <c r="C6" s="179"/>
      <c r="D6" s="27" t="s">
        <v>66</v>
      </c>
      <c r="E6" s="9" t="s">
        <v>67</v>
      </c>
      <c r="F6" s="27" t="s">
        <v>68</v>
      </c>
    </row>
    <row r="7" spans="1:7" ht="17.25" customHeight="1" thickBot="1" x14ac:dyDescent="0.3">
      <c r="A7" s="8"/>
      <c r="B7" s="8"/>
      <c r="C7" s="91" t="s">
        <v>102</v>
      </c>
      <c r="D7" s="92">
        <v>437729</v>
      </c>
      <c r="E7" s="93">
        <v>102100</v>
      </c>
      <c r="F7" s="94">
        <v>2099293</v>
      </c>
    </row>
    <row r="8" spans="1:7" ht="15" customHeight="1" x14ac:dyDescent="0.3">
      <c r="A8" s="8"/>
      <c r="B8" s="8"/>
      <c r="C8" s="184" t="s">
        <v>103</v>
      </c>
      <c r="D8" s="184"/>
      <c r="E8" s="184"/>
      <c r="F8" s="184"/>
    </row>
    <row r="9" spans="1:7" ht="15" customHeight="1" x14ac:dyDescent="0.3">
      <c r="A9" s="8"/>
      <c r="B9" s="8"/>
      <c r="C9" s="185"/>
      <c r="D9" s="185"/>
      <c r="E9" s="185"/>
      <c r="F9" s="185"/>
    </row>
    <row r="11" spans="1:7" x14ac:dyDescent="0.3">
      <c r="C11" s="183" t="s">
        <v>96</v>
      </c>
      <c r="D11" s="183"/>
      <c r="E11" s="183"/>
      <c r="F11" s="183"/>
      <c r="G11" s="183"/>
    </row>
    <row r="12" spans="1:7" ht="15" customHeight="1" x14ac:dyDescent="0.3">
      <c r="C12" s="183"/>
      <c r="D12" s="183"/>
      <c r="E12" s="183"/>
      <c r="F12" s="183"/>
      <c r="G12" s="183"/>
    </row>
  </sheetData>
  <mergeCells count="7">
    <mergeCell ref="C11:G12"/>
    <mergeCell ref="C8:F9"/>
    <mergeCell ref="B1:C1"/>
    <mergeCell ref="C3:F3"/>
    <mergeCell ref="D4:F4"/>
    <mergeCell ref="C5:C6"/>
    <mergeCell ref="D5:F5"/>
  </mergeCells>
  <hyperlinks>
    <hyperlink ref="B1" location="Contents!A1" display="Contents"/>
  </hyperlinks>
  <pageMargins left="0.7" right="0.7" top="0.75" bottom="0.75" header="0.3" footer="0.3"/>
  <pageSetup paperSize="9" scale="86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Title</vt:lpstr>
      <vt:lpstr>Contents</vt:lpstr>
      <vt:lpstr>Table 1a</vt:lpstr>
      <vt:lpstr>Table 1b</vt:lpstr>
      <vt:lpstr>Figure 1</vt:lpstr>
      <vt:lpstr>Table 2a</vt:lpstr>
      <vt:lpstr>Table 2b</vt:lpstr>
      <vt:lpstr>Table 2c</vt:lpstr>
      <vt:lpstr>Table 2d</vt:lpstr>
      <vt:lpstr>Figure 2 Data</vt:lpstr>
      <vt:lpstr>Figure 2</vt:lpstr>
      <vt:lpstr>Table 3a</vt:lpstr>
      <vt:lpstr>Table 3b</vt:lpstr>
      <vt:lpstr>Table 3c</vt:lpstr>
      <vt:lpstr>Table 3d</vt:lpstr>
      <vt:lpstr>Table 4a</vt:lpstr>
      <vt:lpstr>Table 4b</vt:lpstr>
      <vt:lpstr>Table 4c</vt:lpstr>
      <vt:lpstr>Table 4d</vt:lpstr>
      <vt:lpstr>Contents!Print_Area</vt:lpstr>
      <vt:lpstr>'Figure 1'!Print_Area</vt:lpstr>
      <vt:lpstr>'Figure 2'!Print_Area</vt:lpstr>
      <vt:lpstr>'Figure 2 Data'!Print_Area</vt:lpstr>
      <vt:lpstr>'Table 1a'!Print_Area</vt:lpstr>
      <vt:lpstr>'Table 1b'!Print_Area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4a'!Print_Area</vt:lpstr>
      <vt:lpstr>'Table 4b'!Print_Area</vt:lpstr>
      <vt:lpstr>'Table 4c'!Print_Area</vt:lpstr>
      <vt:lpstr>'Table 4d'!Print_Area</vt:lpstr>
      <vt:lpstr>Title!Print_Area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Department for Business Energy and Industrial Strategy</dc:creator>
  <cp:lastModifiedBy>Higgins Laura (Communications)</cp:lastModifiedBy>
  <cp:lastPrinted>2016-05-05T14:35:46Z</cp:lastPrinted>
  <dcterms:created xsi:type="dcterms:W3CDTF">2016-05-05T14:07:14Z</dcterms:created>
  <dcterms:modified xsi:type="dcterms:W3CDTF">2016-09-22T14:43:00Z</dcterms:modified>
</cp:coreProperties>
</file>