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740" windowWidth="15480" windowHeight="4785"/>
  </bookViews>
  <sheets>
    <sheet name="Standard Permit GRA1" sheetId="1" r:id="rId1"/>
  </sheets>
  <calcPr calcId="125725"/>
</workbook>
</file>

<file path=xl/calcChain.xml><?xml version="1.0" encoding="utf-8"?>
<calcChain xmlns="http://schemas.openxmlformats.org/spreadsheetml/2006/main">
  <c r="H94" i="1"/>
  <c r="J94" s="1"/>
  <c r="K94" s="1"/>
  <c r="I94"/>
  <c r="H93"/>
  <c r="J93"/>
  <c r="K93"/>
  <c r="I93"/>
  <c r="H92"/>
  <c r="J92"/>
  <c r="K92"/>
  <c r="I92"/>
  <c r="H91"/>
  <c r="J91"/>
  <c r="K91"/>
  <c r="I91"/>
  <c r="H90"/>
  <c r="J90"/>
  <c r="K90"/>
  <c r="I90"/>
  <c r="H89"/>
  <c r="J89"/>
  <c r="K89"/>
  <c r="I89"/>
  <c r="H88"/>
  <c r="J88"/>
  <c r="K88"/>
  <c r="I88"/>
  <c r="H87"/>
  <c r="J87"/>
  <c r="K87"/>
  <c r="I87"/>
  <c r="H86"/>
  <c r="J86"/>
  <c r="K86"/>
  <c r="I86"/>
  <c r="H85"/>
  <c r="J85"/>
  <c r="K85"/>
  <c r="I85"/>
  <c r="H84"/>
  <c r="J84"/>
  <c r="K84"/>
  <c r="I84"/>
  <c r="H83"/>
  <c r="J83"/>
  <c r="K83"/>
  <c r="I83"/>
  <c r="H82"/>
  <c r="J82"/>
  <c r="K82"/>
  <c r="I82"/>
  <c r="H81"/>
  <c r="J81"/>
  <c r="K81"/>
  <c r="I81"/>
  <c r="H80"/>
  <c r="J80"/>
  <c r="K80"/>
  <c r="I80"/>
  <c r="H79"/>
  <c r="J79"/>
  <c r="K79"/>
  <c r="I79"/>
  <c r="I78"/>
  <c r="H78"/>
  <c r="J78"/>
  <c r="K78"/>
  <c r="I77"/>
  <c r="H77"/>
  <c r="J77"/>
  <c r="K77"/>
  <c r="H76"/>
  <c r="J76"/>
  <c r="K76"/>
  <c r="I76"/>
  <c r="H75"/>
  <c r="J75"/>
  <c r="K75"/>
  <c r="I75"/>
</calcChain>
</file>

<file path=xl/comments1.xml><?xml version="1.0" encoding="utf-8"?>
<comments xmlns="http://schemas.openxmlformats.org/spreadsheetml/2006/main">
  <authors>
    <author>Roger Yearsley</author>
  </authors>
  <commentList>
    <comment ref="B40" authorId="0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0" authorId="0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0" authorId="0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0" authorId="0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<sst xmlns="http://schemas.openxmlformats.org/spreadsheetml/2006/main" count="288" uniqueCount="169">
  <si>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</si>
  <si>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</si>
  <si>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</si>
  <si>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</si>
  <si>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</si>
  <si>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</si>
  <si>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</si>
  <si>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</si>
  <si>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</si>
  <si>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</si>
  <si>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</si>
  <si>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</si>
  <si>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</si>
  <si>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</si>
  <si>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</si>
  <si>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</si>
  <si>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</si>
  <si>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</si>
  <si>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</si>
  <si>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</si>
  <si>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</si>
  <si>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</si>
  <si>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</si>
  <si>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</si>
  <si>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</si>
  <si>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</si>
  <si>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</si>
  <si>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</si>
  <si>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</si>
  <si>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</si>
  <si>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</si>
  <si>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</si>
  <si>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</si>
  <si>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</si>
  <si>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</si>
  <si>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</si>
  <si>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</si>
  <si>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</si>
  <si>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</si>
  <si>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</si>
  <si>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</si>
  <si>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</si>
  <si>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</si>
  <si>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</si>
  <si>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</si>
  <si>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</si>
  <si>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</si>
  <si>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</si>
  <si>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</si>
  <si>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</si>
  <si>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</si>
  <si>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</si>
  <si>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</si>
  <si>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</si>
  <si>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</si>
  <si>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</si>
  <si>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</si>
  <si>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</si>
  <si>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</si>
  <si>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</si>
  <si>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</si>
  <si>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</si>
  <si>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</si>
  <si>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</si>
  <si>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</si>
  <si>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</si>
  <si>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</si>
  <si>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</si>
  <si>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</si>
  <si>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</si>
  <si>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</si>
  <si>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</si>
  <si>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</si>
  <si>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</si>
  <si>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</si>
  <si>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</si>
  <si>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</si>
  <si>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</si>
  <si>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</si>
  <si>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</si>
  <si>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</si>
  <si>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</si>
  <si>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</si>
  <si>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</si>
  <si>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</si>
  <si>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</si>
  <si>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</si>
  <si>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</si>
  <si>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</si>
  <si>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</si>
  <si>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</si>
  <si>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</si>
  <si>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</si>
  <si>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</si>
  <si>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</si>
  <si>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</si>
  <si>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</si>
  <si>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</si>
  <si>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</si>
  <si>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</si>
  <si>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</si>
  <si>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</si>
  <si>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</si>
  <si>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</si>
  <si>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</si>
  <si>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</si>
  <si>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</si>
  <si>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</si>
  <si>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</si>
  <si>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</si>
  <si>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8</t>
  </si>
  <si>
    <t>Permitted wastes unlikely to attract scavenging animals and birds but may become nesting / breeding sites.</t>
  </si>
  <si>
    <t xml:space="preserve">Permitted wastes unlikely to attract pests. </t>
  </si>
  <si>
    <t xml:space="preserve">Permitted waste types washed off site will add to the volume of the local post-flood clean up workload, rather than the hazard.  </t>
  </si>
  <si>
    <t>SR - activities shall be managed and operated in accordance with a management system (will include site security measures to prevent unauthorised access).</t>
  </si>
  <si>
    <t>Waste Operation: Metals Recycling Site</t>
  </si>
  <si>
    <t>Permitted waste types - Ferrous metals or alloys and non-ferrous metals</t>
  </si>
  <si>
    <t>All waste shall be treated on an impermeable surface with sealed drainage system.</t>
  </si>
  <si>
    <t>All waste shall be stored on an impermeable surface with sealed drainage system, except for uncontaminated</t>
  </si>
  <si>
    <t xml:space="preserve">ferrous metals wastes or alloys and uncontaminated non-ferrous metal wastes which shall be stored on </t>
  </si>
  <si>
    <t xml:space="preserve">hardstanding or an impermeable surface with sealed drainage system. </t>
  </si>
  <si>
    <t>on hard standing or on impermeable surface with sealed drainage;</t>
  </si>
  <si>
    <t xml:space="preserve">Permitted activities - The storage of waste (R13) and treatment consisting only of sorting, separation, grading, </t>
  </si>
  <si>
    <t>into different components for recovery (R4)</t>
  </si>
  <si>
    <t>Risk of accidental combustion of waste is low.</t>
  </si>
  <si>
    <t>Apart from lead acid batteries and liquid residues, all permitted waste types are non hazardous solids so only a low magnitude risk is estimated.  There is potential for contaminated rainwater run-off from wastes stored outside buildings especially during heavy rain.</t>
  </si>
  <si>
    <t>As above. Harm is likely to be temporary and reversible.</t>
  </si>
  <si>
    <t>As above.  Watercourse must have medium / high flow for abstraction to be permitted, which will dilute contaminated run-off.</t>
  </si>
  <si>
    <t>Local residents often sensitive to odour, however permitted waste types have low odour potential.</t>
  </si>
  <si>
    <t>Site security measures at these facilities are normally good to prevent theft. Apart from lead acid batteries, all permitted waste types are non hazardous,  so only a medium magnitude risk is estimated.</t>
  </si>
  <si>
    <t>There is a potential for contaminated rainwater run-off or leakage from permitted waste types.</t>
  </si>
  <si>
    <t>Chronic effects: deterioration of water quality</t>
  </si>
  <si>
    <t xml:space="preserve">SR - emissions of substances not controlled by emission limits (including those from scavenging animals, scavenging birds and other pests) shall not cause pollution. </t>
  </si>
  <si>
    <t xml:space="preserve">SR - management system (will include flood risk management).  </t>
  </si>
  <si>
    <t>Quantity of waste accepted at the facility:  &lt;25,000 tonnes per annum.</t>
  </si>
  <si>
    <t>Metal filings and turnings shall be stored in containers with an impermeable base and a cover to prevent the ingress of water</t>
  </si>
  <si>
    <t xml:space="preserve">shearing, baling, compacting, crushing, granulating of cable and cutting using hand-held equipment only of ferrous metals or alloys and non-ferrous metals . </t>
  </si>
  <si>
    <t xml:space="preserve">The permitted activities shall not be carried out within 200 metres of a European Site (candidate or Special Area of Conservation,  </t>
  </si>
  <si>
    <t xml:space="preserve">SR - activities shall not be carried out within 200 metres of a European Site or SSSI. </t>
  </si>
  <si>
    <t>Lead acid batteries shall be stored in containers with an impermeable, acid resistant base and a lid to prevent ingress of water, no more than 50 tonnes at any one time.</t>
  </si>
  <si>
    <t>all treatment on an impermeable surface with sealed drainage system;</t>
  </si>
  <si>
    <t>lead acid batteries  in containers with an impermeable, acid resistant base and a lid .</t>
  </si>
  <si>
    <t>metal filings and turnings. in containers impermeable base and a cover.</t>
  </si>
  <si>
    <t xml:space="preserve">SR (emissions of substances not controlled by emission limits) - emissions of substances shall not cause pollution, with appropriate measures: </t>
  </si>
  <si>
    <t>all storage  on an impermeable surface with sealed drainage system, except for uncontaminated metals</t>
  </si>
  <si>
    <t>SR - emissions of substances not controlled by emission limits  SR (if required) - emissions management plan.</t>
  </si>
  <si>
    <t>SR - emissions of substances not controlled by emission limits  SR (if required) - emissions management plan.. Appropriate measures could include clearing litter arising from the activities from affected areas outside the site.</t>
  </si>
  <si>
    <t>SR - emissions of substances not controlled by emission limits  SR (if required) - emissions management plan..  Appropriate measures could include clearing waste, litter and mud arising from the activities from affected areas outside the site.</t>
  </si>
  <si>
    <t>SR - emissions shall be free from odour. SR (if required) - odour management plan.</t>
  </si>
  <si>
    <t>SR - emissions shall be free from noise and vibration. SR (if required) - noise and vibration management plan.</t>
  </si>
  <si>
    <t>SR - activities shall be managed and operated in accordance with a management system (will include site security measures to prevent unauthorised access). SR - management system (will include fire and spillages).</t>
  </si>
  <si>
    <t>SR - activities shall be managed and operated in accordance with a management system.  Permitted activities do not include the burning of waste.</t>
  </si>
  <si>
    <t>SR - All liquids shall be provided with secondary containment (applies to wastes and non- wastes such as fuels). Run-off restricted by SR (emissions of substances not controlled by emission limits).</t>
  </si>
  <si>
    <t>SR - All liquids shall be provided with secondary containment (applies to wastes and non- wastes such as fuels). Run-off restricted by SR (emissions of substances not controlled by emission limits). plus  not permitted  within SPZ 1 or 50m of any well spring or borehole used for the supply of water for human consumption</t>
  </si>
  <si>
    <t>SR - emissions of substances not controlled by emission limits. SR (if required) - emissions management plan.</t>
  </si>
  <si>
    <t>Permitted waste types do not include  dusts, powders or loose fibres so only a medium magnitude risk is estimated.  There is potential for exposure if anyone is living or working close to the site (apart from the operator and employees)</t>
  </si>
  <si>
    <t>Local human population and all surface waters close to and downstream of site.</t>
  </si>
  <si>
    <t>Serious Fire</t>
  </si>
  <si>
    <t>Nuisance, harm to human health, loss of amenity, deterioration of water quality</t>
  </si>
  <si>
    <t>Air transport then inhalation or deposition.  Direct run off of fire water across site to surface waters.</t>
  </si>
  <si>
    <t xml:space="preserve">Waste fires are not common but approximately 300 fires pa linked to waste activities.  Impact on health and amenity can be significant for many days or weeks.   </t>
  </si>
  <si>
    <t>Loss of amenity, deterioration of water quality</t>
  </si>
  <si>
    <t>Direct run off of fire water across site to surface waters.</t>
  </si>
  <si>
    <t xml:space="preserve">Waste fires are not common but approximately 300 fires pa linked to waste activities.  In event of fire, fire water can be produced for days/ weeks.  Contaminated firewater run-off can kill fish and aquatic life.   </t>
  </si>
  <si>
    <t xml:space="preserve">SR - Requirement for Fire Prevention Plan  </t>
  </si>
  <si>
    <t>proposed or Special Protection Area or Ramsar site) or a Site of Special Scientific Interest (SSSI); 
or within 50m of any well spring or borehole used for the supply of water for human consumption.</t>
  </si>
  <si>
    <t xml:space="preserve">SR - Limit in SR of annual tonnage to 25,000 tonnes.  Requirement for Fire Prevention Plan which will limit storage times of waste </t>
  </si>
  <si>
    <t>Greater than 50 metres (see below)</t>
  </si>
  <si>
    <t>Generic risk assessment for standard rules set number SR2011 No2 v3.0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</si>
</sst>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0" xfId="0" applyFont="1"/>
    <xf numFmtId="0" fontId="13" fillId="0" borderId="0" xfId="0" applyFont="1" applyFill="1" applyBorder="1" applyProtection="1"/>
    <xf numFmtId="0" fontId="13" fillId="0" borderId="0" xfId="0" applyFont="1" applyFill="1"/>
    <xf numFmtId="0" fontId="6" fillId="0" borderId="0" xfId="0" applyFont="1"/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10" borderId="26" xfId="0" applyFont="1" applyFill="1" applyBorder="1" applyAlignment="1">
      <alignment vertical="top" wrapText="1"/>
    </xf>
    <xf numFmtId="0" fontId="2" fillId="10" borderId="27" xfId="0" applyFont="1" applyFill="1" applyBorder="1" applyAlignment="1">
      <alignment vertical="top" wrapText="1"/>
    </xf>
    <xf numFmtId="0" fontId="1" fillId="11" borderId="24" xfId="0" applyFont="1" applyFill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0" fillId="5" borderId="33" xfId="0" applyFill="1" applyBorder="1" applyAlignment="1" applyProtection="1">
      <alignment vertical="top" wrapText="1"/>
      <protection locked="0"/>
    </xf>
    <xf numFmtId="0" fontId="1" fillId="8" borderId="31" xfId="0" applyFont="1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30" xfId="0" applyNumberFormat="1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1" fillId="8" borderId="29" xfId="0" applyFont="1" applyFill="1" applyBorder="1" applyAlignment="1" applyProtection="1">
      <alignment vertical="top" wrapText="1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12" fillId="0" borderId="0" xfId="0" applyFont="1"/>
    <xf numFmtId="15" fontId="12" fillId="9" borderId="15" xfId="0" applyNumberFormat="1" applyFont="1" applyFill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2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2"/>
  <sheetViews>
    <sheetView tabSelected="1" topLeftCell="B1" zoomScaleNormal="100" workbookViewId="0">
      <selection activeCell="B2" sqref="B2"/>
    </sheetView>
  </sheetViews>
  <sheetFormatPr defaultRowHeight="12.75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1.85546875" customWidth="1"/>
    <col min="7" max="7" width="9.7109375" customWidth="1"/>
    <col min="8" max="8" width="11.28515625" customWidth="1"/>
    <col min="9" max="9" width="19" customWidth="1"/>
    <col min="10" max="10" width="47.42578125" customWidth="1"/>
    <col min="11" max="11" width="16.7109375" customWidth="1"/>
  </cols>
  <sheetData>
    <row r="2" spans="1:13" ht="18">
      <c r="B2" s="69" t="s">
        <v>168</v>
      </c>
      <c r="C2" s="19"/>
      <c r="D2" s="19"/>
      <c r="E2" s="18"/>
    </row>
    <row r="3" spans="1:13" ht="12.75" customHeight="1">
      <c r="B3" s="41"/>
      <c r="C3" s="41"/>
      <c r="D3" s="41"/>
      <c r="E3" s="43"/>
      <c r="F3" s="37"/>
      <c r="G3" s="37"/>
      <c r="H3" s="37"/>
      <c r="I3" s="37"/>
      <c r="J3" s="37"/>
      <c r="K3" s="37"/>
    </row>
    <row r="4" spans="1:13" ht="15.75">
      <c r="B4" s="42" t="s">
        <v>53</v>
      </c>
      <c r="C4" s="42"/>
      <c r="D4" s="42"/>
      <c r="E4" s="44"/>
      <c r="F4" s="95" t="s">
        <v>115</v>
      </c>
      <c r="G4" s="95"/>
      <c r="H4" s="95"/>
      <c r="I4" s="95"/>
      <c r="J4" s="95"/>
      <c r="K4" s="38"/>
    </row>
    <row r="5" spans="1:13" ht="9.75" customHeight="1">
      <c r="B5" s="42"/>
      <c r="C5" s="42"/>
      <c r="D5" s="42"/>
      <c r="E5" s="44"/>
      <c r="F5" s="40"/>
      <c r="G5" s="40"/>
      <c r="H5" s="37"/>
      <c r="I5" s="37"/>
      <c r="J5" s="37"/>
      <c r="K5" s="37"/>
    </row>
    <row r="6" spans="1:13" ht="15.75">
      <c r="B6" s="42" t="s">
        <v>0</v>
      </c>
      <c r="C6" s="44"/>
      <c r="D6" s="44"/>
      <c r="E6" s="44"/>
      <c r="F6" s="95" t="s">
        <v>35</v>
      </c>
      <c r="G6" s="95"/>
      <c r="H6" s="95"/>
      <c r="I6" s="95"/>
      <c r="J6" s="95"/>
      <c r="K6" s="38"/>
    </row>
    <row r="7" spans="1:13" ht="9.75" customHeight="1">
      <c r="B7" s="45"/>
      <c r="C7" s="40"/>
      <c r="D7" s="40"/>
      <c r="E7" s="40"/>
      <c r="F7" s="40"/>
      <c r="G7" s="40"/>
      <c r="H7" s="37"/>
      <c r="I7" s="37"/>
      <c r="J7" s="37"/>
      <c r="K7" s="37"/>
    </row>
    <row r="8" spans="1:13" ht="15.75" customHeight="1">
      <c r="B8" s="42" t="s">
        <v>38</v>
      </c>
      <c r="C8" s="44"/>
      <c r="D8" s="44"/>
      <c r="E8" s="44"/>
      <c r="F8" s="96" t="s">
        <v>167</v>
      </c>
      <c r="G8" s="97"/>
      <c r="H8" s="97"/>
      <c r="I8" s="97"/>
      <c r="J8" s="97"/>
      <c r="K8" s="38"/>
    </row>
    <row r="9" spans="1:13" ht="10.5" customHeight="1">
      <c r="B9" s="40"/>
      <c r="C9" s="40"/>
      <c r="D9" s="40"/>
      <c r="E9" s="40"/>
      <c r="F9" s="40"/>
      <c r="G9" s="40"/>
      <c r="H9" s="37"/>
      <c r="I9" s="37"/>
      <c r="J9" s="37"/>
      <c r="K9" s="37"/>
    </row>
    <row r="10" spans="1:13" ht="15.75">
      <c r="B10" s="46" t="s">
        <v>1</v>
      </c>
      <c r="C10" s="40"/>
      <c r="D10" s="40"/>
      <c r="E10" s="40"/>
      <c r="F10" s="98" t="s">
        <v>36</v>
      </c>
      <c r="G10" s="98"/>
      <c r="H10" s="98"/>
      <c r="I10" s="98"/>
      <c r="J10" s="98"/>
      <c r="K10" s="39"/>
    </row>
    <row r="11" spans="1:13" ht="11.25" customHeight="1">
      <c r="B11" s="46"/>
      <c r="C11" s="40"/>
      <c r="D11" s="40"/>
      <c r="E11" s="40"/>
      <c r="F11" s="40"/>
      <c r="G11" s="40"/>
      <c r="H11" s="41"/>
      <c r="I11" s="37"/>
      <c r="J11" s="37"/>
      <c r="K11" s="37"/>
    </row>
    <row r="12" spans="1:13" ht="15.75">
      <c r="B12" s="42" t="s">
        <v>2</v>
      </c>
      <c r="C12" s="40"/>
      <c r="D12" s="40"/>
      <c r="E12" s="40"/>
      <c r="F12" s="93">
        <v>42216</v>
      </c>
      <c r="G12" s="94"/>
      <c r="H12" s="94"/>
      <c r="I12" s="94"/>
      <c r="J12" s="94"/>
      <c r="K12" s="38"/>
    </row>
    <row r="13" spans="1:13" ht="15.75">
      <c r="B13" s="42"/>
      <c r="C13" s="40"/>
      <c r="D13" s="40"/>
      <c r="E13" s="40"/>
      <c r="F13" s="40"/>
      <c r="G13" s="40"/>
      <c r="H13" s="42"/>
      <c r="I13" s="40"/>
      <c r="J13" s="40"/>
      <c r="K13" s="40"/>
    </row>
    <row r="14" spans="1:13" ht="15.75">
      <c r="A14" s="11"/>
      <c r="B14" s="49"/>
      <c r="C14" s="50" t="s">
        <v>62</v>
      </c>
      <c r="D14" s="50"/>
      <c r="E14" s="50"/>
      <c r="F14" s="50"/>
      <c r="G14" s="50"/>
      <c r="H14" s="49"/>
      <c r="I14" s="50"/>
      <c r="J14" s="50"/>
      <c r="K14" s="50"/>
      <c r="L14" s="11"/>
      <c r="M14" s="11"/>
    </row>
    <row r="15" spans="1:13" ht="15.75">
      <c r="A15" s="11"/>
      <c r="B15" s="49"/>
      <c r="C15" t="s">
        <v>31</v>
      </c>
      <c r="D15" s="50" t="s">
        <v>122</v>
      </c>
      <c r="E15" s="50"/>
      <c r="F15" s="50"/>
      <c r="G15" s="50"/>
      <c r="H15" s="49"/>
      <c r="I15" s="50"/>
      <c r="J15" s="50"/>
      <c r="K15" s="50"/>
      <c r="L15" s="11"/>
      <c r="M15" s="11"/>
    </row>
    <row r="16" spans="1:13">
      <c r="A16" s="11"/>
      <c r="D16" t="s">
        <v>136</v>
      </c>
      <c r="K16" s="50"/>
      <c r="L16" s="11"/>
      <c r="M16" s="11"/>
    </row>
    <row r="17" spans="1:13">
      <c r="A17" s="11"/>
      <c r="D17" t="s">
        <v>123</v>
      </c>
      <c r="K17" s="50"/>
      <c r="L17" s="11"/>
      <c r="M17" s="11"/>
    </row>
    <row r="18" spans="1:13">
      <c r="A18" s="11"/>
      <c r="C18" t="s">
        <v>32</v>
      </c>
      <c r="D18" t="s">
        <v>116</v>
      </c>
      <c r="K18" s="50"/>
      <c r="L18" s="11"/>
      <c r="M18" s="11"/>
    </row>
    <row r="19" spans="1:13">
      <c r="A19" s="11"/>
      <c r="C19" t="s">
        <v>33</v>
      </c>
      <c r="D19" t="s">
        <v>134</v>
      </c>
      <c r="K19" s="50"/>
      <c r="L19" s="11"/>
      <c r="M19" s="11"/>
    </row>
    <row r="20" spans="1:13">
      <c r="A20" s="11"/>
      <c r="C20" t="s">
        <v>39</v>
      </c>
      <c r="D20" s="66" t="s">
        <v>139</v>
      </c>
      <c r="E20" s="66"/>
      <c r="F20" s="66"/>
      <c r="G20" s="66"/>
      <c r="H20" s="66"/>
      <c r="I20" s="66"/>
      <c r="J20" s="66"/>
      <c r="K20" s="67"/>
      <c r="L20" s="68"/>
      <c r="M20" s="68"/>
    </row>
    <row r="21" spans="1:13">
      <c r="A21" s="11"/>
      <c r="D21" t="s">
        <v>135</v>
      </c>
      <c r="K21" s="50"/>
      <c r="L21" s="11"/>
      <c r="M21" s="11"/>
    </row>
    <row r="22" spans="1:13">
      <c r="A22" s="11"/>
      <c r="C22" t="s">
        <v>98</v>
      </c>
      <c r="D22" t="s">
        <v>117</v>
      </c>
      <c r="K22" s="50"/>
      <c r="L22" s="11"/>
      <c r="M22" s="11"/>
    </row>
    <row r="23" spans="1:13">
      <c r="A23" s="11"/>
      <c r="C23" t="s">
        <v>40</v>
      </c>
      <c r="D23" t="s">
        <v>118</v>
      </c>
      <c r="K23" s="50"/>
      <c r="L23" s="11"/>
      <c r="M23" s="11"/>
    </row>
    <row r="24" spans="1:13">
      <c r="A24" s="11"/>
      <c r="D24" t="s">
        <v>119</v>
      </c>
      <c r="K24" s="50"/>
      <c r="L24" s="11"/>
      <c r="M24" s="11"/>
    </row>
    <row r="25" spans="1:13">
      <c r="A25" s="11"/>
      <c r="D25" t="s">
        <v>120</v>
      </c>
      <c r="K25" s="50"/>
      <c r="L25" s="11"/>
      <c r="M25" s="11"/>
    </row>
    <row r="26" spans="1:13">
      <c r="A26" s="11"/>
      <c r="C26" t="s">
        <v>60</v>
      </c>
      <c r="D26" t="s">
        <v>99</v>
      </c>
      <c r="K26" s="50"/>
      <c r="L26" s="11"/>
      <c r="M26" s="11"/>
    </row>
    <row r="27" spans="1:13">
      <c r="A27" s="11"/>
      <c r="D27" t="s">
        <v>61</v>
      </c>
      <c r="K27" s="50"/>
      <c r="L27" s="11"/>
      <c r="M27" s="11"/>
    </row>
    <row r="28" spans="1:13">
      <c r="A28" s="11"/>
      <c r="C28" t="s">
        <v>110</v>
      </c>
      <c r="D28" t="s">
        <v>137</v>
      </c>
      <c r="K28" s="50"/>
      <c r="L28" s="11"/>
      <c r="M28" s="11"/>
    </row>
    <row r="29" spans="1:13" ht="25.5" customHeight="1">
      <c r="A29" s="11"/>
      <c r="D29" s="91" t="s">
        <v>165</v>
      </c>
      <c r="E29" s="92"/>
      <c r="F29" s="92"/>
      <c r="G29" s="92"/>
      <c r="H29" s="92"/>
      <c r="I29" s="92"/>
      <c r="J29" s="92"/>
      <c r="K29" s="50"/>
      <c r="L29" s="11"/>
      <c r="M29" s="11"/>
    </row>
    <row r="30" spans="1:13">
      <c r="A30" s="11"/>
      <c r="K30" s="50"/>
      <c r="L30" s="11"/>
      <c r="M30" s="11"/>
    </row>
    <row r="31" spans="1:13">
      <c r="A31" s="11"/>
      <c r="C31" t="s">
        <v>41</v>
      </c>
      <c r="D31" t="s">
        <v>63</v>
      </c>
      <c r="K31" s="50"/>
      <c r="L31" s="11"/>
      <c r="M31" s="11"/>
    </row>
    <row r="32" spans="1:13">
      <c r="A32" s="11"/>
      <c r="D32" t="s">
        <v>143</v>
      </c>
      <c r="K32" s="50"/>
      <c r="L32" s="11"/>
      <c r="M32" s="11"/>
    </row>
    <row r="33" spans="1:13">
      <c r="A33" s="11"/>
      <c r="D33" t="s">
        <v>140</v>
      </c>
      <c r="K33" s="50"/>
      <c r="L33" s="11"/>
      <c r="M33" s="11"/>
    </row>
    <row r="34" spans="1:13">
      <c r="A34" s="11"/>
      <c r="D34" t="s">
        <v>144</v>
      </c>
      <c r="K34" s="50"/>
      <c r="L34" s="11"/>
      <c r="M34" s="11"/>
    </row>
    <row r="35" spans="1:13">
      <c r="A35" s="11"/>
      <c r="D35" t="s">
        <v>121</v>
      </c>
      <c r="K35" s="50"/>
      <c r="L35" s="11"/>
      <c r="M35" s="11"/>
    </row>
    <row r="36" spans="1:13">
      <c r="A36" s="11"/>
      <c r="D36" t="s">
        <v>141</v>
      </c>
      <c r="K36" s="50"/>
      <c r="L36" s="11"/>
      <c r="M36" s="11"/>
    </row>
    <row r="37" spans="1:13">
      <c r="A37" s="11"/>
      <c r="D37" t="s">
        <v>142</v>
      </c>
      <c r="K37" s="50"/>
      <c r="L37" s="11"/>
      <c r="M37" s="11"/>
    </row>
    <row r="38" spans="1:13" ht="13.5" thickBot="1">
      <c r="B38" s="11"/>
      <c r="C38" s="11"/>
      <c r="D38" s="11"/>
      <c r="E38" s="11"/>
      <c r="F38" s="10"/>
      <c r="G38" s="11"/>
      <c r="H38" s="11"/>
      <c r="I38" s="11"/>
      <c r="J38" s="11"/>
      <c r="K38" s="11"/>
    </row>
    <row r="39" spans="1:13" ht="28.5" customHeight="1" thickTop="1">
      <c r="A39" s="2"/>
      <c r="B39" s="16" t="s">
        <v>3</v>
      </c>
      <c r="C39" s="12"/>
      <c r="D39" s="12"/>
      <c r="E39" s="12"/>
      <c r="F39" s="13"/>
      <c r="G39" s="14" t="s">
        <v>4</v>
      </c>
      <c r="H39" s="14"/>
      <c r="I39" s="15"/>
      <c r="J39" s="16" t="s">
        <v>34</v>
      </c>
      <c r="K39" s="17"/>
    </row>
    <row r="40" spans="1:13" ht="25.5">
      <c r="A40" s="1"/>
      <c r="B40" s="3" t="s">
        <v>5</v>
      </c>
      <c r="C40" s="4" t="s">
        <v>6</v>
      </c>
      <c r="D40" s="4" t="s">
        <v>7</v>
      </c>
      <c r="E40" s="5" t="s">
        <v>8</v>
      </c>
      <c r="F40" s="3" t="s">
        <v>9</v>
      </c>
      <c r="G40" s="4" t="s">
        <v>10</v>
      </c>
      <c r="H40" s="4" t="s">
        <v>11</v>
      </c>
      <c r="I40" s="5" t="s">
        <v>12</v>
      </c>
      <c r="J40" s="3" t="s">
        <v>13</v>
      </c>
      <c r="K40" s="55" t="s">
        <v>14</v>
      </c>
    </row>
    <row r="41" spans="1:13" ht="121.5" customHeight="1">
      <c r="A41" s="1"/>
      <c r="B41" s="6" t="s">
        <v>15</v>
      </c>
      <c r="C41" s="7" t="s">
        <v>16</v>
      </c>
      <c r="D41" s="7" t="s">
        <v>17</v>
      </c>
      <c r="E41" s="8" t="s">
        <v>18</v>
      </c>
      <c r="F41" s="6" t="s">
        <v>19</v>
      </c>
      <c r="G41" s="7" t="s">
        <v>20</v>
      </c>
      <c r="H41" s="7" t="s">
        <v>21</v>
      </c>
      <c r="I41" s="8" t="s">
        <v>22</v>
      </c>
      <c r="J41" s="6" t="s">
        <v>23</v>
      </c>
      <c r="K41" s="56" t="s">
        <v>37</v>
      </c>
    </row>
    <row r="42" spans="1:13" ht="195" customHeight="1">
      <c r="A42" s="33"/>
      <c r="B42" s="28" t="s">
        <v>42</v>
      </c>
      <c r="C42" s="29" t="s">
        <v>65</v>
      </c>
      <c r="D42" s="29" t="s">
        <v>85</v>
      </c>
      <c r="E42" s="30" t="s">
        <v>66</v>
      </c>
      <c r="F42" s="53" t="s">
        <v>26</v>
      </c>
      <c r="G42" s="54" t="s">
        <v>26</v>
      </c>
      <c r="H42" s="60" t="s">
        <v>26</v>
      </c>
      <c r="I42" s="34" t="s">
        <v>155</v>
      </c>
      <c r="J42" s="28" t="s">
        <v>145</v>
      </c>
      <c r="K42" s="35" t="s">
        <v>25</v>
      </c>
    </row>
    <row r="43" spans="1:13" ht="36" customHeight="1">
      <c r="A43" s="33"/>
      <c r="B43" s="28" t="s">
        <v>42</v>
      </c>
      <c r="C43" s="29" t="s">
        <v>83</v>
      </c>
      <c r="D43" s="29" t="s">
        <v>43</v>
      </c>
      <c r="E43" s="30" t="s">
        <v>64</v>
      </c>
      <c r="F43" s="53" t="s">
        <v>26</v>
      </c>
      <c r="G43" s="54" t="s">
        <v>25</v>
      </c>
      <c r="H43" s="60" t="s">
        <v>25</v>
      </c>
      <c r="I43" s="34" t="s">
        <v>109</v>
      </c>
      <c r="J43" s="28" t="s">
        <v>145</v>
      </c>
      <c r="K43" s="35" t="s">
        <v>24</v>
      </c>
    </row>
    <row r="44" spans="1:13" ht="90.75" customHeight="1">
      <c r="A44" s="33"/>
      <c r="B44" s="28" t="s">
        <v>67</v>
      </c>
      <c r="C44" s="29" t="s">
        <v>100</v>
      </c>
      <c r="D44" s="29" t="s">
        <v>54</v>
      </c>
      <c r="E44" s="30" t="s">
        <v>64</v>
      </c>
      <c r="F44" s="53" t="s">
        <v>26</v>
      </c>
      <c r="G44" s="54" t="s">
        <v>26</v>
      </c>
      <c r="H44" s="60" t="s">
        <v>26</v>
      </c>
      <c r="I44" s="34" t="s">
        <v>55</v>
      </c>
      <c r="J44" s="28" t="s">
        <v>146</v>
      </c>
      <c r="K44" s="35" t="s">
        <v>24</v>
      </c>
    </row>
    <row r="45" spans="1:13" ht="103.5" customHeight="1">
      <c r="A45" s="33"/>
      <c r="B45" s="28" t="s">
        <v>42</v>
      </c>
      <c r="C45" s="29" t="s">
        <v>68</v>
      </c>
      <c r="D45" s="29" t="s">
        <v>86</v>
      </c>
      <c r="E45" s="30" t="s">
        <v>69</v>
      </c>
      <c r="F45" s="53" t="s">
        <v>25</v>
      </c>
      <c r="G45" s="54" t="s">
        <v>26</v>
      </c>
      <c r="H45" s="60" t="s">
        <v>25</v>
      </c>
      <c r="I45" s="34" t="s">
        <v>107</v>
      </c>
      <c r="J45" s="28" t="s">
        <v>147</v>
      </c>
      <c r="K45" s="35" t="s">
        <v>24</v>
      </c>
    </row>
    <row r="46" spans="1:13" ht="76.5" customHeight="1">
      <c r="A46" s="33"/>
      <c r="B46" s="28" t="s">
        <v>42</v>
      </c>
      <c r="C46" s="29" t="s">
        <v>45</v>
      </c>
      <c r="D46" s="29" t="s">
        <v>44</v>
      </c>
      <c r="E46" s="30" t="s">
        <v>66</v>
      </c>
      <c r="F46" s="53" t="s">
        <v>25</v>
      </c>
      <c r="G46" s="54" t="s">
        <v>25</v>
      </c>
      <c r="H46" s="60" t="s">
        <v>25</v>
      </c>
      <c r="I46" s="34" t="s">
        <v>128</v>
      </c>
      <c r="J46" s="28" t="s">
        <v>148</v>
      </c>
      <c r="K46" s="35" t="s">
        <v>25</v>
      </c>
    </row>
    <row r="47" spans="1:13" ht="88.5" customHeight="1">
      <c r="A47" s="33"/>
      <c r="B47" s="28" t="s">
        <v>42</v>
      </c>
      <c r="C47" s="29" t="s">
        <v>94</v>
      </c>
      <c r="D47" s="29" t="s">
        <v>77</v>
      </c>
      <c r="E47" s="30" t="s">
        <v>78</v>
      </c>
      <c r="F47" s="53" t="s">
        <v>26</v>
      </c>
      <c r="G47" s="54" t="s">
        <v>26</v>
      </c>
      <c r="H47" s="60" t="s">
        <v>26</v>
      </c>
      <c r="I47" s="34" t="s">
        <v>79</v>
      </c>
      <c r="J47" s="28" t="s">
        <v>149</v>
      </c>
      <c r="K47" s="35" t="s">
        <v>25</v>
      </c>
    </row>
    <row r="48" spans="1:13" ht="117.75" customHeight="1">
      <c r="A48" s="33"/>
      <c r="B48" s="28" t="s">
        <v>42</v>
      </c>
      <c r="C48" s="29" t="s">
        <v>70</v>
      </c>
      <c r="D48" s="29" t="s">
        <v>101</v>
      </c>
      <c r="E48" s="30" t="s">
        <v>47</v>
      </c>
      <c r="F48" s="53" t="s">
        <v>25</v>
      </c>
      <c r="G48" s="54" t="s">
        <v>26</v>
      </c>
      <c r="H48" s="60" t="s">
        <v>25</v>
      </c>
      <c r="I48" s="34" t="s">
        <v>111</v>
      </c>
      <c r="J48" s="28" t="s">
        <v>132</v>
      </c>
      <c r="K48" s="35" t="s">
        <v>24</v>
      </c>
    </row>
    <row r="49" spans="1:11" ht="60.75" customHeight="1">
      <c r="A49" s="33"/>
      <c r="B49" s="28" t="s">
        <v>42</v>
      </c>
      <c r="C49" s="29" t="s">
        <v>48</v>
      </c>
      <c r="D49" s="29" t="s">
        <v>46</v>
      </c>
      <c r="E49" s="30" t="s">
        <v>47</v>
      </c>
      <c r="F49" s="61" t="s">
        <v>25</v>
      </c>
      <c r="G49" s="54" t="s">
        <v>26</v>
      </c>
      <c r="H49" s="60" t="s">
        <v>25</v>
      </c>
      <c r="I49" s="34" t="s">
        <v>112</v>
      </c>
      <c r="J49" s="28" t="s">
        <v>132</v>
      </c>
      <c r="K49" s="35" t="s">
        <v>24</v>
      </c>
    </row>
    <row r="50" spans="1:11" ht="98.25" customHeight="1">
      <c r="A50" s="33"/>
      <c r="B50" s="28" t="s">
        <v>56</v>
      </c>
      <c r="C50" s="29" t="s">
        <v>71</v>
      </c>
      <c r="D50" s="29" t="s">
        <v>72</v>
      </c>
      <c r="E50" s="30" t="s">
        <v>49</v>
      </c>
      <c r="F50" s="53" t="s">
        <v>25</v>
      </c>
      <c r="G50" s="54" t="s">
        <v>26</v>
      </c>
      <c r="H50" s="60" t="s">
        <v>25</v>
      </c>
      <c r="I50" s="34" t="s">
        <v>113</v>
      </c>
      <c r="J50" s="28" t="s">
        <v>133</v>
      </c>
      <c r="K50" s="35" t="s">
        <v>24</v>
      </c>
    </row>
    <row r="51" spans="1:11" ht="149.25" customHeight="1">
      <c r="A51" s="33"/>
      <c r="B51" s="28" t="s">
        <v>80</v>
      </c>
      <c r="C51" s="29" t="s">
        <v>73</v>
      </c>
      <c r="D51" s="29" t="s">
        <v>74</v>
      </c>
      <c r="E51" s="30" t="s">
        <v>57</v>
      </c>
      <c r="F51" s="53" t="s">
        <v>26</v>
      </c>
      <c r="G51" s="54" t="s">
        <v>26</v>
      </c>
      <c r="H51" s="60" t="s">
        <v>26</v>
      </c>
      <c r="I51" s="34" t="s">
        <v>129</v>
      </c>
      <c r="J51" s="28" t="s">
        <v>114</v>
      </c>
      <c r="K51" s="35" t="s">
        <v>25</v>
      </c>
    </row>
    <row r="52" spans="1:11" ht="119.25" customHeight="1">
      <c r="A52" s="33"/>
      <c r="B52" s="28" t="s">
        <v>81</v>
      </c>
      <c r="C52" s="29" t="s">
        <v>95</v>
      </c>
      <c r="D52" s="29" t="s">
        <v>96</v>
      </c>
      <c r="E52" s="30" t="s">
        <v>97</v>
      </c>
      <c r="F52" s="53" t="s">
        <v>26</v>
      </c>
      <c r="G52" s="54" t="s">
        <v>26</v>
      </c>
      <c r="H52" s="60" t="s">
        <v>26</v>
      </c>
      <c r="I52" s="34" t="s">
        <v>129</v>
      </c>
      <c r="J52" s="28" t="s">
        <v>150</v>
      </c>
      <c r="K52" s="35" t="s">
        <v>25</v>
      </c>
    </row>
    <row r="53" spans="1:11" ht="105" customHeight="1">
      <c r="A53" s="33"/>
      <c r="B53" s="28" t="s">
        <v>56</v>
      </c>
      <c r="C53" s="29" t="s">
        <v>102</v>
      </c>
      <c r="D53" s="29" t="s">
        <v>103</v>
      </c>
      <c r="E53" s="30" t="s">
        <v>104</v>
      </c>
      <c r="F53" s="53" t="s">
        <v>25</v>
      </c>
      <c r="G53" s="54" t="s">
        <v>26</v>
      </c>
      <c r="H53" s="60" t="s">
        <v>25</v>
      </c>
      <c r="I53" s="34" t="s">
        <v>124</v>
      </c>
      <c r="J53" s="28" t="s">
        <v>151</v>
      </c>
      <c r="K53" s="35" t="s">
        <v>25</v>
      </c>
    </row>
    <row r="54" spans="1:11" ht="197.25" customHeight="1">
      <c r="A54" s="33"/>
      <c r="B54" s="28" t="s">
        <v>106</v>
      </c>
      <c r="C54" s="29" t="s">
        <v>108</v>
      </c>
      <c r="D54" s="29" t="s">
        <v>75</v>
      </c>
      <c r="E54" s="30" t="s">
        <v>50</v>
      </c>
      <c r="F54" s="53" t="s">
        <v>25</v>
      </c>
      <c r="G54" s="54" t="s">
        <v>25</v>
      </c>
      <c r="H54" s="60" t="s">
        <v>25</v>
      </c>
      <c r="I54" s="34" t="s">
        <v>125</v>
      </c>
      <c r="J54" s="62" t="s">
        <v>152</v>
      </c>
      <c r="K54" s="35" t="s">
        <v>24</v>
      </c>
    </row>
    <row r="55" spans="1:11" ht="54" customHeight="1">
      <c r="A55" s="33"/>
      <c r="B55" s="28" t="s">
        <v>106</v>
      </c>
      <c r="C55" s="29" t="s">
        <v>108</v>
      </c>
      <c r="D55" s="29" t="s">
        <v>131</v>
      </c>
      <c r="E55" s="30" t="s">
        <v>93</v>
      </c>
      <c r="F55" s="53" t="s">
        <v>26</v>
      </c>
      <c r="G55" s="54" t="s">
        <v>25</v>
      </c>
      <c r="H55" s="60" t="s">
        <v>25</v>
      </c>
      <c r="I55" s="34" t="s">
        <v>126</v>
      </c>
      <c r="J55" s="28" t="s">
        <v>152</v>
      </c>
      <c r="K55" s="35" t="s">
        <v>25</v>
      </c>
    </row>
    <row r="56" spans="1:11" ht="104.25" customHeight="1">
      <c r="A56" s="33"/>
      <c r="B56" s="28" t="s">
        <v>58</v>
      </c>
      <c r="C56" s="29" t="s">
        <v>108</v>
      </c>
      <c r="D56" s="29" t="s">
        <v>59</v>
      </c>
      <c r="E56" s="30" t="s">
        <v>91</v>
      </c>
      <c r="F56" s="53" t="s">
        <v>25</v>
      </c>
      <c r="G56" s="54" t="s">
        <v>25</v>
      </c>
      <c r="H56" s="60" t="s">
        <v>25</v>
      </c>
      <c r="I56" s="34" t="s">
        <v>127</v>
      </c>
      <c r="J56" s="28" t="s">
        <v>152</v>
      </c>
      <c r="K56" s="35" t="s">
        <v>24</v>
      </c>
    </row>
    <row r="57" spans="1:11" ht="101.25" customHeight="1" thickBot="1">
      <c r="A57" s="33"/>
      <c r="B57" s="31" t="s">
        <v>51</v>
      </c>
      <c r="C57" s="29" t="s">
        <v>108</v>
      </c>
      <c r="D57" s="32" t="s">
        <v>92</v>
      </c>
      <c r="E57" s="57" t="s">
        <v>76</v>
      </c>
      <c r="F57" s="63" t="s">
        <v>26</v>
      </c>
      <c r="G57" s="58" t="s">
        <v>26</v>
      </c>
      <c r="H57" s="64" t="s">
        <v>26</v>
      </c>
      <c r="I57" s="59" t="s">
        <v>130</v>
      </c>
      <c r="J57" s="65" t="s">
        <v>153</v>
      </c>
      <c r="K57" s="36" t="s">
        <v>25</v>
      </c>
    </row>
    <row r="58" spans="1:11" ht="88.5" customHeight="1" thickTop="1">
      <c r="A58" s="33"/>
      <c r="B58" s="77" t="s">
        <v>42</v>
      </c>
      <c r="C58" s="78" t="s">
        <v>84</v>
      </c>
      <c r="D58" s="78" t="s">
        <v>88</v>
      </c>
      <c r="E58" s="79" t="s">
        <v>87</v>
      </c>
      <c r="F58" s="80" t="s">
        <v>25</v>
      </c>
      <c r="G58" s="81" t="s">
        <v>26</v>
      </c>
      <c r="H58" s="82" t="s">
        <v>25</v>
      </c>
      <c r="I58" s="83" t="s">
        <v>89</v>
      </c>
      <c r="J58" s="84" t="s">
        <v>154</v>
      </c>
      <c r="K58" s="85" t="s">
        <v>24</v>
      </c>
    </row>
    <row r="59" spans="1:11" ht="123" customHeight="1">
      <c r="A59" s="33"/>
      <c r="B59" s="86" t="s">
        <v>82</v>
      </c>
      <c r="C59" s="86" t="s">
        <v>52</v>
      </c>
      <c r="D59" s="86" t="s">
        <v>105</v>
      </c>
      <c r="E59" s="86" t="s">
        <v>52</v>
      </c>
      <c r="F59" s="87" t="s">
        <v>25</v>
      </c>
      <c r="G59" s="87" t="s">
        <v>26</v>
      </c>
      <c r="H59" s="88" t="s">
        <v>25</v>
      </c>
      <c r="I59" s="89" t="s">
        <v>90</v>
      </c>
      <c r="J59" s="90" t="s">
        <v>138</v>
      </c>
      <c r="K59" s="86" t="s">
        <v>25</v>
      </c>
    </row>
    <row r="60" spans="1:11" ht="123" customHeight="1" thickBot="1">
      <c r="A60" s="33"/>
      <c r="B60" s="70" t="s">
        <v>156</v>
      </c>
      <c r="C60" s="71" t="s">
        <v>157</v>
      </c>
      <c r="D60" s="71" t="s">
        <v>158</v>
      </c>
      <c r="E60" s="72" t="s">
        <v>159</v>
      </c>
      <c r="F60" s="73" t="s">
        <v>25</v>
      </c>
      <c r="G60" s="74" t="s">
        <v>27</v>
      </c>
      <c r="H60" s="75" t="s">
        <v>26</v>
      </c>
      <c r="I60" s="72" t="s">
        <v>160</v>
      </c>
      <c r="J60" s="70" t="s">
        <v>166</v>
      </c>
      <c r="K60" s="76" t="s">
        <v>25</v>
      </c>
    </row>
    <row r="61" spans="1:11" ht="166.5" thickBot="1">
      <c r="A61" s="9"/>
      <c r="B61" s="70" t="s">
        <v>106</v>
      </c>
      <c r="C61" s="71" t="s">
        <v>157</v>
      </c>
      <c r="D61" s="71" t="s">
        <v>161</v>
      </c>
      <c r="E61" s="72" t="s">
        <v>162</v>
      </c>
      <c r="F61" s="73" t="s">
        <v>25</v>
      </c>
      <c r="G61" s="74" t="s">
        <v>27</v>
      </c>
      <c r="H61" s="75" t="s">
        <v>26</v>
      </c>
      <c r="I61" s="72" t="s">
        <v>163</v>
      </c>
      <c r="J61" s="70" t="s">
        <v>164</v>
      </c>
      <c r="K61" s="76" t="s">
        <v>25</v>
      </c>
    </row>
    <row r="62" spans="1:11" ht="15.75">
      <c r="A62" s="9"/>
      <c r="B62" s="52" t="s">
        <v>28</v>
      </c>
      <c r="C62" s="50" t="s">
        <v>29</v>
      </c>
      <c r="D62" s="50"/>
      <c r="E62" s="50"/>
      <c r="F62" s="50"/>
      <c r="G62" s="50"/>
      <c r="H62" s="49"/>
      <c r="I62" s="50"/>
      <c r="J62" s="50"/>
      <c r="K62" s="1"/>
    </row>
    <row r="63" spans="1:11" ht="15.75">
      <c r="A63" s="9"/>
      <c r="B63" s="51"/>
      <c r="C63" s="50" t="s">
        <v>30</v>
      </c>
      <c r="D63" s="50"/>
      <c r="E63" s="50"/>
      <c r="F63" s="50"/>
      <c r="G63" s="50"/>
      <c r="H63" s="49"/>
      <c r="I63" s="50"/>
      <c r="J63" s="50"/>
      <c r="K63" s="1"/>
    </row>
    <row r="64" spans="1:11" ht="15.75">
      <c r="A64" s="9"/>
      <c r="B64" s="51"/>
      <c r="C64" s="50"/>
      <c r="D64" s="50"/>
      <c r="E64" s="50"/>
      <c r="F64" s="50"/>
      <c r="G64" s="50"/>
      <c r="H64" s="49"/>
      <c r="I64" s="50"/>
      <c r="J64" s="50"/>
      <c r="K64" s="1"/>
    </row>
    <row r="65" spans="1:11" ht="15.75" hidden="1">
      <c r="A65" s="9"/>
      <c r="B65" s="51"/>
      <c r="C65" s="50"/>
      <c r="D65" s="50"/>
      <c r="E65" s="50"/>
      <c r="F65" s="50"/>
      <c r="G65" s="50"/>
      <c r="H65" s="49"/>
      <c r="I65" s="50"/>
      <c r="J65" s="50"/>
      <c r="K65" s="1"/>
    </row>
    <row r="66" spans="1:11" hidden="1">
      <c r="A66" s="9"/>
      <c r="B66" s="1"/>
      <c r="C66" s="1"/>
      <c r="D66" s="1"/>
      <c r="E66" s="1"/>
      <c r="F66" s="10"/>
      <c r="G66" s="10"/>
      <c r="H66" s="10"/>
      <c r="I66" s="10"/>
      <c r="J66" s="1"/>
      <c r="K66" s="1"/>
    </row>
    <row r="67" spans="1:11" hidden="1">
      <c r="A67" s="9"/>
      <c r="B67" s="1"/>
      <c r="C67" s="48" t="s">
        <v>24</v>
      </c>
      <c r="D67" s="48" t="s">
        <v>25</v>
      </c>
      <c r="E67" s="48" t="s">
        <v>26</v>
      </c>
      <c r="F67" s="48" t="s">
        <v>27</v>
      </c>
      <c r="G67" s="10"/>
      <c r="H67" s="10"/>
      <c r="I67" s="10"/>
      <c r="J67" s="1"/>
      <c r="K67" s="1"/>
    </row>
    <row r="68" spans="1:11" hidden="1">
      <c r="A68" s="9"/>
      <c r="B68" s="47" t="s">
        <v>27</v>
      </c>
      <c r="C68" s="25">
        <v>4</v>
      </c>
      <c r="D68" s="23">
        <v>8</v>
      </c>
      <c r="E68" s="22">
        <v>12</v>
      </c>
      <c r="F68" s="21">
        <v>16</v>
      </c>
      <c r="G68" s="10"/>
      <c r="H68" s="10"/>
      <c r="I68" s="10"/>
      <c r="J68" s="1"/>
      <c r="K68" s="1"/>
    </row>
    <row r="69" spans="1:11" hidden="1">
      <c r="A69" s="9"/>
      <c r="B69" s="47" t="s">
        <v>26</v>
      </c>
      <c r="C69" s="25">
        <v>3</v>
      </c>
      <c r="D69" s="23">
        <v>6</v>
      </c>
      <c r="E69" s="24">
        <v>9</v>
      </c>
      <c r="F69" s="21">
        <v>12</v>
      </c>
      <c r="G69" s="10"/>
      <c r="H69" s="10"/>
      <c r="I69" s="10"/>
      <c r="J69" s="1"/>
      <c r="K69" s="1"/>
    </row>
    <row r="70" spans="1:11" hidden="1">
      <c r="A70" s="9"/>
      <c r="B70" s="47" t="s">
        <v>25</v>
      </c>
      <c r="C70" s="25">
        <v>2</v>
      </c>
      <c r="D70" s="25">
        <v>4</v>
      </c>
      <c r="E70" s="24">
        <v>6</v>
      </c>
      <c r="F70" s="23">
        <v>8</v>
      </c>
      <c r="G70" s="10"/>
      <c r="H70" s="10"/>
      <c r="I70" s="10"/>
      <c r="J70" s="1"/>
      <c r="K70" s="1"/>
    </row>
    <row r="71" spans="1:11" hidden="1">
      <c r="A71" s="9"/>
      <c r="B71" s="47" t="s">
        <v>24</v>
      </c>
      <c r="C71" s="25">
        <v>1</v>
      </c>
      <c r="D71" s="25">
        <v>2</v>
      </c>
      <c r="E71" s="26">
        <v>3</v>
      </c>
      <c r="F71" s="25">
        <v>4</v>
      </c>
      <c r="G71" s="10"/>
      <c r="H71" s="10"/>
      <c r="I71" s="10"/>
      <c r="J71" s="1"/>
      <c r="K71" s="1"/>
    </row>
    <row r="72" spans="1:11" hidden="1">
      <c r="A72" s="9"/>
      <c r="B72" s="11"/>
      <c r="C72" s="10"/>
      <c r="D72" s="10"/>
      <c r="E72" s="11"/>
      <c r="F72" s="10"/>
      <c r="G72" s="10"/>
      <c r="H72" s="10"/>
      <c r="I72" s="10"/>
      <c r="J72" s="1"/>
      <c r="K72" s="1"/>
    </row>
    <row r="73" spans="1:11" hidden="1">
      <c r="A73" s="9"/>
      <c r="B73" s="1"/>
      <c r="C73" s="1"/>
      <c r="D73" s="1"/>
      <c r="E73" s="1"/>
      <c r="F73" s="10"/>
      <c r="G73" s="10"/>
      <c r="H73" s="10"/>
      <c r="I73" s="10"/>
      <c r="J73" s="1"/>
      <c r="K73" s="1"/>
    </row>
    <row r="74" spans="1:11" hidden="1">
      <c r="A74" s="9"/>
      <c r="B74" s="1"/>
      <c r="C74" s="1"/>
      <c r="D74" s="1"/>
      <c r="E74" s="1"/>
      <c r="F74" s="10"/>
      <c r="G74" s="10"/>
      <c r="H74" s="10"/>
      <c r="I74" s="10"/>
      <c r="J74" s="1"/>
      <c r="K74" s="1"/>
    </row>
    <row r="75" spans="1:11" hidden="1">
      <c r="A75" s="9"/>
      <c r="B75" s="1"/>
      <c r="C75" s="1"/>
      <c r="D75" s="1"/>
      <c r="E75" s="1"/>
      <c r="F75" s="10" t="s">
        <v>24</v>
      </c>
      <c r="G75" s="10"/>
      <c r="H75" s="20" t="e">
        <f>IF(#REF!="",0,IF(#REF!="Very low",1,IF(#REF!="Low",2,IF(#REF!="Medium",3,IF(#REF!="High",4,F56)))))</f>
        <v>#REF!</v>
      </c>
      <c r="I75" s="20" t="e">
        <f>IF(#REF!="",0,IF(#REF!="Very low",1,IF(#REF!="Low",2,IF(#REF!="Medium",3,IF(#REF!="High",4,G56)))))</f>
        <v>#REF!</v>
      </c>
      <c r="J75" s="27" t="e">
        <f>IF(H75*I75=0,"",IF(H75*I75&gt;0.5,H75*I75))</f>
        <v>#REF!</v>
      </c>
      <c r="K75" s="1" t="e">
        <f>IF(J75="","",IF(J75&lt;5, "Low",IF(J75&lt;11,"Medium",IF(J75&gt;11,"High"))))</f>
        <v>#REF!</v>
      </c>
    </row>
    <row r="76" spans="1:11" hidden="1">
      <c r="A76" s="9"/>
      <c r="B76" s="1"/>
      <c r="C76" s="1"/>
      <c r="D76" s="1"/>
      <c r="E76" s="1"/>
      <c r="F76" s="10" t="s">
        <v>25</v>
      </c>
      <c r="G76" s="10"/>
      <c r="H76" s="20">
        <f>IF(F56="",0,IF(F56="Very low",1,IF(F56="Low",2,IF(F56="Medium",3,IF(F56="High",4,#REF!)))))</f>
        <v>2</v>
      </c>
      <c r="I76" s="20">
        <f>IF(G56="",0,IF(G56="Very low",1,IF(G56="Low",2,IF(G56="Medium",3,IF(G56="High",4,#REF!)))))</f>
        <v>2</v>
      </c>
      <c r="J76" s="27">
        <f t="shared" ref="J76:J94" si="0">IF(H76*I76=0,"",IF(H76*I76&gt;0.5,H76*I76))</f>
        <v>4</v>
      </c>
      <c r="K76" s="1" t="str">
        <f t="shared" ref="K76:K94" si="1">IF(J76="","",IF(J76&lt;5, "Low",IF(J76&lt;11,"Medium",IF(J76&gt;11,"High"))))</f>
        <v>Low</v>
      </c>
    </row>
    <row r="77" spans="1:11" hidden="1">
      <c r="A77" s="9"/>
      <c r="B77" s="1"/>
      <c r="C77" s="1"/>
      <c r="D77" s="1"/>
      <c r="E77" s="1"/>
      <c r="F77" s="10" t="s">
        <v>26</v>
      </c>
      <c r="G77" s="10"/>
      <c r="H77" s="20" t="e">
        <f>IF(#REF!="",0,IF(#REF!="Very low",1,IF(#REF!="Low",2,IF(#REF!="Medium",3,IF(#REF!="High",4,F42)))))</f>
        <v>#REF!</v>
      </c>
      <c r="I77" s="20" t="e">
        <f>IF(#REF!="",0,IF(#REF!="Very low",1,IF(#REF!="Low",2,IF(#REF!="Medium",3,IF(#REF!="High",4,G42)))))</f>
        <v>#REF!</v>
      </c>
      <c r="J77" s="27" t="e">
        <f t="shared" si="0"/>
        <v>#REF!</v>
      </c>
      <c r="K77" s="1" t="e">
        <f t="shared" si="1"/>
        <v>#REF!</v>
      </c>
    </row>
    <row r="78" spans="1:11" hidden="1">
      <c r="A78" s="9"/>
      <c r="B78" s="1"/>
      <c r="C78" s="1"/>
      <c r="D78" s="1"/>
      <c r="E78" s="1"/>
      <c r="F78" s="10" t="s">
        <v>27</v>
      </c>
      <c r="G78" s="10"/>
      <c r="H78" s="20">
        <f>IF(F42="",0,IF(F42="Very low",1,IF(F42="Low",2,IF(F42="Medium",3,IF(F42="High",4,F43)))))</f>
        <v>3</v>
      </c>
      <c r="I78" s="20">
        <f>IF(G42="",0,IF(G42="Very low",1,IF(G42="Low",2,IF(G42="Medium",3,IF(G42="High",4,G43)))))</f>
        <v>3</v>
      </c>
      <c r="J78" s="27">
        <f t="shared" si="0"/>
        <v>9</v>
      </c>
      <c r="K78" s="1" t="str">
        <f t="shared" si="1"/>
        <v>Medium</v>
      </c>
    </row>
    <row r="79" spans="1:11" hidden="1">
      <c r="A79" s="9"/>
      <c r="B79" s="1"/>
      <c r="C79" s="1"/>
      <c r="D79" s="1"/>
      <c r="E79" s="1"/>
      <c r="F79" s="10"/>
      <c r="G79" s="10"/>
      <c r="H79" s="20">
        <f>IF(F43="",0,IF(F43="Very low",1,IF(F43="Low",2,IF(F43="Medium",3,IF(F43="High",4,#REF!)))))</f>
        <v>3</v>
      </c>
      <c r="I79" s="20">
        <f>IF(G43="",0,IF(G43="Very low",1,IF(G43="Low",2,IF(G43="Medium",3,IF(G43="High",4,#REF!)))))</f>
        <v>2</v>
      </c>
      <c r="J79" s="27">
        <f t="shared" si="0"/>
        <v>6</v>
      </c>
      <c r="K79" s="1" t="str">
        <f t="shared" si="1"/>
        <v>Medium</v>
      </c>
    </row>
    <row r="80" spans="1:11" hidden="1">
      <c r="A80" s="9"/>
      <c r="B80" s="1"/>
      <c r="C80" s="1"/>
      <c r="D80" s="1"/>
      <c r="E80" s="1"/>
      <c r="F80" s="10"/>
      <c r="G80" s="10"/>
      <c r="H80" s="20" t="e">
        <f>IF(#REF!="",0,IF(#REF!="Very low",1,IF(#REF!="Low",2,IF(#REF!="Medium",3,IF(#REF!="High",4,F45)))))</f>
        <v>#REF!</v>
      </c>
      <c r="I80" s="20" t="e">
        <f>IF(#REF!="",0,IF(#REF!="Very low",1,IF(#REF!="Low",2,IF(#REF!="Medium",3,IF(#REF!="High",4,G45)))))</f>
        <v>#REF!</v>
      </c>
      <c r="J80" s="27" t="e">
        <f t="shared" si="0"/>
        <v>#REF!</v>
      </c>
      <c r="K80" s="1" t="e">
        <f t="shared" si="1"/>
        <v>#REF!</v>
      </c>
    </row>
    <row r="81" spans="1:11" hidden="1">
      <c r="A81" s="9"/>
      <c r="B81" s="1"/>
      <c r="C81" s="1"/>
      <c r="D81" s="1"/>
      <c r="E81" s="1"/>
      <c r="F81" s="10"/>
      <c r="G81" s="10"/>
      <c r="H81" s="20">
        <f>IF(F45="",0,IF(F45="Very low",1,IF(F45="Low",2,IF(F45="Medium",3,IF(F45="High",4,F46)))))</f>
        <v>2</v>
      </c>
      <c r="I81" s="20">
        <f>IF(G45="",0,IF(G45="Very low",1,IF(G45="Low",2,IF(G45="Medium",3,IF(G45="High",4,G46)))))</f>
        <v>3</v>
      </c>
      <c r="J81" s="27">
        <f t="shared" si="0"/>
        <v>6</v>
      </c>
      <c r="K81" s="1" t="str">
        <f t="shared" si="1"/>
        <v>Medium</v>
      </c>
    </row>
    <row r="82" spans="1:11" hidden="1">
      <c r="A82" s="9"/>
      <c r="B82" s="1"/>
      <c r="C82" s="1"/>
      <c r="D82" s="1"/>
      <c r="E82" s="1"/>
      <c r="F82" s="10"/>
      <c r="G82" s="10"/>
      <c r="H82" s="20">
        <f>IF(F46="",0,IF(F46="Very low",1,IF(F46="Low",2,IF(F46="Medium",3,IF(F46="High",4,#REF!)))))</f>
        <v>2</v>
      </c>
      <c r="I82" s="20">
        <f>IF(G46="",0,IF(G46="Very low",1,IF(G46="Low",2,IF(G46="Medium",3,IF(G46="High",4,#REF!)))))</f>
        <v>2</v>
      </c>
      <c r="J82" s="27">
        <f t="shared" si="0"/>
        <v>4</v>
      </c>
      <c r="K82" s="1" t="str">
        <f t="shared" si="1"/>
        <v>Low</v>
      </c>
    </row>
    <row r="83" spans="1:11" hidden="1">
      <c r="A83" s="9"/>
      <c r="B83" s="1"/>
      <c r="C83" s="10" t="s">
        <v>24</v>
      </c>
      <c r="D83" s="10" t="s">
        <v>25</v>
      </c>
      <c r="E83" s="10" t="s">
        <v>26</v>
      </c>
      <c r="F83" s="10" t="s">
        <v>27</v>
      </c>
      <c r="G83" s="10"/>
      <c r="H83" s="20" t="e">
        <f>IF(#REF!="",0,IF(#REF!="Very low",1,IF(#REF!="Low",2,IF(#REF!="Medium",3,IF(#REF!="High",4,#REF!)))))</f>
        <v>#REF!</v>
      </c>
      <c r="I83" s="20" t="e">
        <f>IF(#REF!="",0,IF(#REF!="Very low",1,IF(#REF!="Low",2,IF(#REF!="Medium",3,IF(#REF!="High",4,#REF!)))))</f>
        <v>#REF!</v>
      </c>
      <c r="J83" s="27" t="e">
        <f t="shared" si="0"/>
        <v>#REF!</v>
      </c>
      <c r="K83" s="1" t="e">
        <f t="shared" si="1"/>
        <v>#REF!</v>
      </c>
    </row>
    <row r="84" spans="1:11" hidden="1">
      <c r="A84" s="9"/>
      <c r="B84" s="10" t="s">
        <v>24</v>
      </c>
      <c r="C84" s="25">
        <v>1</v>
      </c>
      <c r="D84" s="25">
        <v>2</v>
      </c>
      <c r="E84" s="26">
        <v>3</v>
      </c>
      <c r="F84" s="25">
        <v>4</v>
      </c>
      <c r="G84" s="10"/>
      <c r="H84" s="20" t="e">
        <f>IF(#REF!="",0,IF(#REF!="Very low",1,IF(#REF!="Low",2,IF(#REF!="Medium",3,IF(#REF!="High",4,F48)))))</f>
        <v>#REF!</v>
      </c>
      <c r="I84" s="20" t="e">
        <f>IF(#REF!="",0,IF(#REF!="Very low",1,IF(#REF!="Low",2,IF(#REF!="Medium",3,IF(#REF!="High",4,G48)))))</f>
        <v>#REF!</v>
      </c>
      <c r="J84" s="27" t="e">
        <f t="shared" si="0"/>
        <v>#REF!</v>
      </c>
      <c r="K84" s="1" t="e">
        <f t="shared" si="1"/>
        <v>#REF!</v>
      </c>
    </row>
    <row r="85" spans="1:11" hidden="1">
      <c r="A85" s="9"/>
      <c r="B85" s="10" t="s">
        <v>25</v>
      </c>
      <c r="C85" s="25">
        <v>2</v>
      </c>
      <c r="D85" s="25">
        <v>4</v>
      </c>
      <c r="E85" s="24">
        <v>6</v>
      </c>
      <c r="F85" s="23">
        <v>8</v>
      </c>
      <c r="G85" s="10"/>
      <c r="H85" s="20">
        <f>IF(F48="",0,IF(F48="Very low",1,IF(F48="Low",2,IF(F48="Medium",3,IF(F48="High",4,#REF!)))))</f>
        <v>2</v>
      </c>
      <c r="I85" s="20">
        <f>IF(G48="",0,IF(G48="Very low",1,IF(G48="Low",2,IF(G48="Medium",3,IF(G48="High",4,#REF!)))))</f>
        <v>3</v>
      </c>
      <c r="J85" s="27">
        <f t="shared" si="0"/>
        <v>6</v>
      </c>
      <c r="K85" s="1" t="str">
        <f t="shared" si="1"/>
        <v>Medium</v>
      </c>
    </row>
    <row r="86" spans="1:11" hidden="1">
      <c r="A86" s="9"/>
      <c r="B86" s="10" t="s">
        <v>26</v>
      </c>
      <c r="C86" s="25">
        <v>3</v>
      </c>
      <c r="D86" s="23">
        <v>6</v>
      </c>
      <c r="E86" s="24">
        <v>9</v>
      </c>
      <c r="F86" s="21">
        <v>12</v>
      </c>
      <c r="G86" s="10"/>
      <c r="H86" s="20" t="e">
        <f>IF(#REF!="",0,IF(#REF!="Very low",1,IF(#REF!="Low",2,IF(#REF!="Medium",3,IF(#REF!="High",4,#REF!)))))</f>
        <v>#REF!</v>
      </c>
      <c r="I86" s="20" t="e">
        <f>IF(#REF!="",0,IF(#REF!="Very low",1,IF(#REF!="Low",2,IF(#REF!="Medium",3,IF(#REF!="High",4,#REF!)))))</f>
        <v>#REF!</v>
      </c>
      <c r="J86" s="27" t="e">
        <f t="shared" si="0"/>
        <v>#REF!</v>
      </c>
      <c r="K86" s="1" t="e">
        <f t="shared" si="1"/>
        <v>#REF!</v>
      </c>
    </row>
    <row r="87" spans="1:11" hidden="1">
      <c r="A87" s="9"/>
      <c r="B87" s="10" t="s">
        <v>27</v>
      </c>
      <c r="C87" s="25">
        <v>4</v>
      </c>
      <c r="D87" s="23">
        <v>8</v>
      </c>
      <c r="E87" s="22">
        <v>12</v>
      </c>
      <c r="F87" s="21">
        <v>16</v>
      </c>
      <c r="G87" s="10"/>
      <c r="H87" s="20" t="e">
        <f>IF(#REF!="",0,IF(#REF!="Very low",1,IF(#REF!="Low",2,IF(#REF!="Medium",3,IF(#REF!="High",4,#REF!)))))</f>
        <v>#REF!</v>
      </c>
      <c r="I87" s="20" t="e">
        <f>IF(#REF!="",0,IF(#REF!="Very low",1,IF(#REF!="Low",2,IF(#REF!="Medium",3,IF(#REF!="High",4,#REF!)))))</f>
        <v>#REF!</v>
      </c>
      <c r="J87" s="27" t="e">
        <f t="shared" si="0"/>
        <v>#REF!</v>
      </c>
      <c r="K87" s="1" t="e">
        <f t="shared" si="1"/>
        <v>#REF!</v>
      </c>
    </row>
    <row r="88" spans="1:11" hidden="1">
      <c r="A88" s="9"/>
      <c r="B88" s="10"/>
      <c r="C88" s="10"/>
      <c r="D88" s="10"/>
      <c r="F88" s="10"/>
      <c r="G88" s="10"/>
      <c r="H88" s="20" t="e">
        <f>IF(#REF!="",0,IF(#REF!="Very low",1,IF(#REF!="Low",2,IF(#REF!="Medium",3,IF(#REF!="High",4,#REF!)))))</f>
        <v>#REF!</v>
      </c>
      <c r="I88" s="20" t="e">
        <f>IF(#REF!="",0,IF(#REF!="Very low",1,IF(#REF!="Low",2,IF(#REF!="Medium",3,IF(#REF!="High",4,#REF!)))))</f>
        <v>#REF!</v>
      </c>
      <c r="J88" s="27" t="e">
        <f t="shared" si="0"/>
        <v>#REF!</v>
      </c>
      <c r="K88" s="1" t="e">
        <f t="shared" si="1"/>
        <v>#REF!</v>
      </c>
    </row>
    <row r="89" spans="1:11" hidden="1">
      <c r="A89" s="9"/>
      <c r="B89" s="1"/>
      <c r="C89" s="1"/>
      <c r="D89" s="1"/>
      <c r="E89" s="1"/>
      <c r="F89" s="10"/>
      <c r="G89" s="10"/>
      <c r="H89" s="20" t="e">
        <f>IF(#REF!="",0,IF(#REF!="Very low",1,IF(#REF!="Low",2,IF(#REF!="Medium",3,IF(#REF!="High",4,#REF!)))))</f>
        <v>#REF!</v>
      </c>
      <c r="I89" s="20" t="e">
        <f>IF(#REF!="",0,IF(#REF!="Very low",1,IF(#REF!="Low",2,IF(#REF!="Medium",3,IF(#REF!="High",4,#REF!)))))</f>
        <v>#REF!</v>
      </c>
      <c r="J89" s="27" t="e">
        <f t="shared" si="0"/>
        <v>#REF!</v>
      </c>
      <c r="K89" s="1" t="e">
        <f t="shared" si="1"/>
        <v>#REF!</v>
      </c>
    </row>
    <row r="90" spans="1:11" hidden="1">
      <c r="A90" s="9"/>
      <c r="B90" s="1"/>
      <c r="C90" s="1"/>
      <c r="D90" s="1"/>
      <c r="E90" s="1"/>
      <c r="F90" s="10"/>
      <c r="G90" s="10"/>
      <c r="H90" s="20" t="e">
        <f>IF(#REF!="",0,IF(#REF!="Very low",1,IF(#REF!="Low",2,IF(#REF!="Medium",3,IF(#REF!="High",4,#REF!)))))</f>
        <v>#REF!</v>
      </c>
      <c r="I90" s="20" t="e">
        <f>IF(#REF!="",0,IF(#REF!="Very low",1,IF(#REF!="Low",2,IF(#REF!="Medium",3,IF(#REF!="High",4,#REF!)))))</f>
        <v>#REF!</v>
      </c>
      <c r="J90" s="27" t="e">
        <f t="shared" si="0"/>
        <v>#REF!</v>
      </c>
      <c r="K90" s="1" t="e">
        <f t="shared" si="1"/>
        <v>#REF!</v>
      </c>
    </row>
    <row r="91" spans="1:11" hidden="1">
      <c r="A91" s="9"/>
      <c r="B91" s="1"/>
      <c r="C91" s="1"/>
      <c r="D91" s="1"/>
      <c r="E91" s="1"/>
      <c r="F91" s="10"/>
      <c r="G91" s="10"/>
      <c r="H91" s="20" t="e">
        <f>IF(#REF!="",0,IF(#REF!="Very low",1,IF(#REF!="Low",2,IF(#REF!="Medium",3,IF(#REF!="High",4,#REF!)))))</f>
        <v>#REF!</v>
      </c>
      <c r="I91" s="20" t="e">
        <f>IF(#REF!="",0,IF(#REF!="Very low",1,IF(#REF!="Low",2,IF(#REF!="Medium",3,IF(#REF!="High",4,#REF!)))))</f>
        <v>#REF!</v>
      </c>
      <c r="J91" s="27" t="e">
        <f t="shared" si="0"/>
        <v>#REF!</v>
      </c>
      <c r="K91" s="1" t="e">
        <f t="shared" si="1"/>
        <v>#REF!</v>
      </c>
    </row>
    <row r="92" spans="1:11" hidden="1">
      <c r="A92" s="9"/>
      <c r="B92" s="1"/>
      <c r="C92" s="1"/>
      <c r="D92" s="1"/>
      <c r="E92" s="1"/>
      <c r="F92" s="10"/>
      <c r="G92" s="10"/>
      <c r="H92" s="20" t="e">
        <f>IF(#REF!="",0,IF(#REF!="Very low",1,IF(#REF!="Low",2,IF(#REF!="Medium",3,IF(#REF!="High",4,#REF!)))))</f>
        <v>#REF!</v>
      </c>
      <c r="I92" s="20" t="e">
        <f>IF(#REF!="",0,IF(#REF!="Very low",1,IF(#REF!="Low",2,IF(#REF!="Medium",3,IF(#REF!="High",4,#REF!)))))</f>
        <v>#REF!</v>
      </c>
      <c r="J92" s="27" t="e">
        <f t="shared" si="0"/>
        <v>#REF!</v>
      </c>
      <c r="K92" s="1" t="e">
        <f t="shared" si="1"/>
        <v>#REF!</v>
      </c>
    </row>
    <row r="93" spans="1:11" hidden="1">
      <c r="A93" s="9"/>
      <c r="B93" s="1"/>
      <c r="C93" s="1"/>
      <c r="D93" s="1"/>
      <c r="E93" s="1"/>
      <c r="F93" s="10"/>
      <c r="G93" s="10"/>
      <c r="H93" s="20" t="e">
        <f>IF(#REF!="",0,IF(#REF!="Very low",1,IF(#REF!="Low",2,IF(#REF!="Medium",3,IF(#REF!="High",4,#REF!)))))</f>
        <v>#REF!</v>
      </c>
      <c r="I93" s="20" t="e">
        <f>IF(#REF!="",0,IF(#REF!="Very low",1,IF(#REF!="Low",2,IF(#REF!="Medium",3,IF(#REF!="High",4,#REF!)))))</f>
        <v>#REF!</v>
      </c>
      <c r="J93" s="27" t="e">
        <f t="shared" si="0"/>
        <v>#REF!</v>
      </c>
      <c r="K93" s="1" t="e">
        <f t="shared" si="1"/>
        <v>#REF!</v>
      </c>
    </row>
    <row r="94" spans="1:11" hidden="1">
      <c r="A94" s="9"/>
      <c r="B94" s="1"/>
      <c r="C94" s="1"/>
      <c r="D94" s="1"/>
      <c r="E94" s="1"/>
      <c r="F94" s="10"/>
      <c r="G94" s="10"/>
      <c r="H94" s="20" t="e">
        <f>IF(#REF!="",0,IF(#REF!="Very low",1,IF(#REF!="Low",2,IF(#REF!="Medium",3,IF(#REF!="High",4,F61)))))</f>
        <v>#REF!</v>
      </c>
      <c r="I94" s="20" t="e">
        <f>IF(#REF!="",0,IF(#REF!="Very low",1,IF(#REF!="Low",2,IF(#REF!="Medium",3,IF(#REF!="High",4,G61)))))</f>
        <v>#REF!</v>
      </c>
      <c r="J94" s="27" t="e">
        <f t="shared" si="0"/>
        <v>#REF!</v>
      </c>
      <c r="K94" s="1" t="e">
        <f t="shared" si="1"/>
        <v>#REF!</v>
      </c>
    </row>
    <row r="95" spans="1:11" hidden="1">
      <c r="A95" s="9"/>
      <c r="B95" s="1"/>
      <c r="C95" s="1"/>
      <c r="D95" s="1"/>
      <c r="E95" s="1"/>
      <c r="F95" s="10"/>
      <c r="G95" s="10"/>
      <c r="H95" s="10"/>
      <c r="I95" s="10"/>
      <c r="J95" s="1"/>
      <c r="K95" s="1"/>
    </row>
    <row r="96" spans="1:11" hidden="1">
      <c r="A96" s="1"/>
      <c r="B96" s="1"/>
      <c r="C96" s="1"/>
      <c r="D96" s="1"/>
      <c r="E96" s="1"/>
      <c r="F96" s="10"/>
      <c r="G96" s="10"/>
      <c r="H96" s="10"/>
      <c r="I96" s="10"/>
      <c r="J96" s="1"/>
      <c r="K96" s="1"/>
    </row>
    <row r="97" spans="1:11" hidden="1">
      <c r="A97" s="1"/>
      <c r="B97" s="1"/>
      <c r="C97" s="1"/>
      <c r="D97" s="1"/>
      <c r="E97" s="1"/>
      <c r="F97" s="10"/>
      <c r="G97" s="10"/>
      <c r="H97" s="10"/>
      <c r="I97" s="10"/>
      <c r="J97" s="1"/>
      <c r="K97" s="1"/>
    </row>
    <row r="98" spans="1:11" hidden="1">
      <c r="A98" s="1"/>
      <c r="B98" s="1"/>
      <c r="C98" s="1"/>
      <c r="D98" s="1"/>
      <c r="E98" s="1"/>
      <c r="F98" s="10"/>
      <c r="G98" s="10"/>
      <c r="H98" s="10"/>
      <c r="I98" s="10"/>
      <c r="J98" s="1"/>
      <c r="K98" s="1"/>
    </row>
    <row r="132" ht="13.5" customHeight="1"/>
  </sheetData>
  <sheetProtection selectLockedCells="1"/>
  <mergeCells count="6">
    <mergeCell ref="D29:J29"/>
    <mergeCell ref="F12:J12"/>
    <mergeCell ref="F4:J4"/>
    <mergeCell ref="F6:J6"/>
    <mergeCell ref="F8:J8"/>
    <mergeCell ref="F10:J10"/>
  </mergeCells>
  <phoneticPr fontId="0" type="noConversion"/>
  <dataValidations disablePrompts="1" count="2">
    <dataValidation type="list" allowBlank="1" showInputMessage="1" showErrorMessage="1" sqref="F42:G48 F50:G59">
      <formula1>$F$75:$F$79</formula1>
    </dataValidation>
    <dataValidation type="list" allowBlank="1" showInputMessage="1" showErrorMessage="1" sqref="F49:G49">
      <formula1>$F$74:$F$79</formula1>
    </dataValidation>
  </dataValidations>
  <pageMargins left="0.74803149606299213" right="0.74803149606299213" top="1.4583333333333333" bottom="0.98425196850393704" header="0.51181102362204722" footer="0.51181102362204722"/>
  <pageSetup paperSize="8" orientation="landscape"/>
  <headerFooter alignWithMargins="0">
    <oddHeader>&amp;CGeneric Risk Assessment SR2008No21GRA&amp;R&amp;G</oddHeader>
    <oddFooter>Page &amp;P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R.Yearsley</dc:creator>
  <dc:description>207_06_SD33; Version 2_x000d_
Issue date: 22/02/07_x000d_
review due: 22/05/08</dc:description>
  <cp:lastModifiedBy>MDUTTON</cp:lastModifiedBy>
  <cp:lastPrinted>2008-03-18T14:13:54Z</cp:lastPrinted>
  <dcterms:created xsi:type="dcterms:W3CDTF">2005-05-04T08:30:35Z</dcterms:created>
  <dcterms:modified xsi:type="dcterms:W3CDTF">2015-09-16T15:04:36Z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