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<sst xmlns="http://schemas.openxmlformats.org/spreadsheetml/2006/main" count="167" uniqueCount="47">
  <si>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</si>
  <si>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</si>
  <si>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</si>
  <si>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</si>
  <si>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</si>
  <si>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</si>
  <si>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</si>
  <si>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</si>
  <si>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</si>
  <si>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</si>
  <si>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</si>
  <si>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</si>
  <si>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</si>
  <si>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</si>
  <si>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</si>
  <si>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</si>
  <si>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</si>
  <si>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</si>
  <si>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</si>
  <si>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</si>
  <si>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</si>
  <si>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</si>
  <si>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</si>
  <si>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</si>
  <si>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</si>
  <si>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</si>
  <si>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</si>
  <si>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</si>
  <si>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</si>
  <si>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</si>
  <si>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</si>
  <si>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</si>
  <si>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</si>
  <si>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</si>
  <si>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</si>
  <si>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</si>
  <si>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</si>
  <si>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</si>
  <si>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</si>
  <si>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The Pensions Advisory Service</t>
  </si>
  <si>
    <t>The Pensions Regulator</t>
  </si>
  <si>
    <t>Department for Work and Pensions</t>
  </si>
  <si>
    <t>Health and Safety Executive</t>
  </si>
  <si>
    <t>Disabled People's Employment Corporation GB Ltd</t>
  </si>
  <si>
    <t>.</t>
  </si>
  <si>
    <t>The ILF is now closed but a small corporate closure team remains in place until 30th September 2015</t>
  </si>
  <si>
    <t>Disabled People's Employment Corporation GB Ltd do not use Civil Service grades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</si>
</sst>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L18" sqref="AL18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32" t="s">
        <v>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3"/>
      <c r="R1" s="45" t="s">
        <v>15</v>
      </c>
      <c r="S1" s="46"/>
      <c r="T1" s="46"/>
      <c r="U1" s="46"/>
      <c r="V1" s="46"/>
      <c r="W1" s="46"/>
      <c r="X1" s="46"/>
      <c r="Y1" s="46"/>
      <c r="Z1" s="46"/>
      <c r="AA1" s="40"/>
      <c r="AB1" s="34" t="s">
        <v>25</v>
      </c>
      <c r="AC1" s="35"/>
      <c r="AD1" s="54" t="s">
        <v>11</v>
      </c>
      <c r="AE1" s="55"/>
      <c r="AF1" s="55"/>
      <c r="AG1" s="55"/>
      <c r="AH1" s="55"/>
      <c r="AI1" s="55"/>
      <c r="AJ1" s="56"/>
      <c r="AK1" s="44" t="s">
        <v>32</v>
      </c>
      <c r="AL1" s="44"/>
      <c r="AM1" s="44"/>
      <c r="AN1" s="41" t="s">
        <v>24</v>
      </c>
      <c r="AO1" s="38" t="s">
        <v>33</v>
      </c>
    </row>
    <row r="2" spans="1:41" s="1" customFormat="1" ht="53.25" customHeight="1">
      <c r="A2" s="52"/>
      <c r="B2" s="52"/>
      <c r="C2" s="52"/>
      <c r="D2" s="50" t="s">
        <v>28</v>
      </c>
      <c r="E2" s="51"/>
      <c r="F2" s="50" t="s">
        <v>29</v>
      </c>
      <c r="G2" s="51"/>
      <c r="H2" s="50" t="s">
        <v>30</v>
      </c>
      <c r="I2" s="51"/>
      <c r="J2" s="50" t="s">
        <v>6</v>
      </c>
      <c r="K2" s="51"/>
      <c r="L2" s="50" t="s">
        <v>31</v>
      </c>
      <c r="M2" s="51"/>
      <c r="N2" s="50" t="s">
        <v>5</v>
      </c>
      <c r="O2" s="51"/>
      <c r="P2" s="32" t="s">
        <v>9</v>
      </c>
      <c r="Q2" s="33"/>
      <c r="R2" s="32" t="s">
        <v>13</v>
      </c>
      <c r="S2" s="40"/>
      <c r="T2" s="45" t="s">
        <v>3</v>
      </c>
      <c r="U2" s="40"/>
      <c r="V2" s="45" t="s">
        <v>4</v>
      </c>
      <c r="W2" s="40"/>
      <c r="X2" s="45" t="s">
        <v>14</v>
      </c>
      <c r="Y2" s="40"/>
      <c r="Z2" s="32" t="s">
        <v>10</v>
      </c>
      <c r="AA2" s="33"/>
      <c r="AB2" s="36"/>
      <c r="AC2" s="3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47" t="s">
        <v>23</v>
      </c>
      <c r="AK2" s="38" t="s">
        <v>26</v>
      </c>
      <c r="AL2" s="38" t="s">
        <v>27</v>
      </c>
      <c r="AM2" s="38" t="s">
        <v>22</v>
      </c>
      <c r="AN2" s="42"/>
      <c r="AO2" s="48"/>
    </row>
    <row r="3" spans="1:41" ht="57.75" customHeight="1">
      <c r="A3" s="53"/>
      <c r="B3" s="53"/>
      <c r="C3" s="53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47"/>
      <c r="AK3" s="39"/>
      <c r="AL3" s="39"/>
      <c r="AM3" s="39"/>
      <c r="AN3" s="43"/>
      <c r="AO3" s="39"/>
    </row>
    <row r="4" spans="1:41" ht="15" customHeight="1">
      <c r="A4" s="3" t="s">
        <v>41</v>
      </c>
      <c r="B4" s="3" t="s">
        <v>34</v>
      </c>
      <c r="C4" s="3" t="s">
        <v>41</v>
      </c>
      <c r="D4" s="27">
        <v>39638</v>
      </c>
      <c r="E4" s="27">
        <v>33731.63</v>
      </c>
      <c r="F4" s="27">
        <v>34236</v>
      </c>
      <c r="G4" s="27">
        <v>30177.72</v>
      </c>
      <c r="H4" s="27">
        <v>8430</v>
      </c>
      <c r="I4" s="27">
        <v>8027.46</v>
      </c>
      <c r="J4" s="27">
        <v>2103</v>
      </c>
      <c r="K4" s="27">
        <v>2038.46</v>
      </c>
      <c r="L4" s="27">
        <v>210</v>
      </c>
      <c r="M4" s="27">
        <v>208.15</v>
      </c>
      <c r="N4" s="27" t="s">
        <v>44</v>
      </c>
      <c r="O4" s="27" t="s">
        <v>44</v>
      </c>
      <c r="P4" s="13">
        <f aca="true" t="shared" si="0" ref="P4:P10">SUM(N4,L4,J4,H4,F4,D4)</f>
        <v>84617</v>
      </c>
      <c r="Q4" s="13">
        <f>SUM(O4,M4,K4,I4,G4,E4)</f>
        <v>74183.42</v>
      </c>
      <c r="R4" s="26" t="s">
        <v>44</v>
      </c>
      <c r="S4" s="26" t="s">
        <v>44</v>
      </c>
      <c r="T4" s="26" t="s">
        <v>44</v>
      </c>
      <c r="U4" s="26" t="s">
        <v>44</v>
      </c>
      <c r="V4" s="27">
        <v>345</v>
      </c>
      <c r="W4" s="27">
        <v>345</v>
      </c>
      <c r="X4" s="26" t="s">
        <v>44</v>
      </c>
      <c r="Y4" s="26" t="s">
        <v>44</v>
      </c>
      <c r="Z4" s="28">
        <f aca="true" t="shared" si="1" ref="Z4:AA10">SUM(X4,V4,,T4,R4)</f>
        <v>345</v>
      </c>
      <c r="AA4" s="28">
        <f t="shared" si="1"/>
        <v>345</v>
      </c>
      <c r="AB4" s="4">
        <f>Z4+P4</f>
        <v>84962</v>
      </c>
      <c r="AC4" s="4">
        <f>AA4+Q4</f>
        <v>74528.42</v>
      </c>
      <c r="AD4" s="21">
        <v>149378302.18</v>
      </c>
      <c r="AE4" s="22">
        <v>3201149.11</v>
      </c>
      <c r="AF4" s="22">
        <v>326289.68</v>
      </c>
      <c r="AG4" s="22">
        <v>2183120.7</v>
      </c>
      <c r="AH4" s="22">
        <v>30656089.05</v>
      </c>
      <c r="AI4" s="22">
        <v>9245506.42</v>
      </c>
      <c r="AJ4" s="23">
        <f>SUM(AD4:AI4)</f>
        <v>194990457.14000002</v>
      </c>
      <c r="AK4" s="21">
        <v>3757856.12</v>
      </c>
      <c r="AL4" s="21">
        <v>346860.77</v>
      </c>
      <c r="AM4" s="24">
        <f>SUM(AK4:AL4)</f>
        <v>4104716.89</v>
      </c>
      <c r="AN4" s="24">
        <f>AM4+AJ4</f>
        <v>199095174.03</v>
      </c>
      <c r="AO4" s="18"/>
    </row>
    <row r="5" spans="1:41" ht="15" customHeight="1">
      <c r="A5" s="3" t="s">
        <v>42</v>
      </c>
      <c r="B5" s="3" t="s">
        <v>35</v>
      </c>
      <c r="C5" s="3" t="s">
        <v>41</v>
      </c>
      <c r="D5" s="27">
        <v>434</v>
      </c>
      <c r="E5" s="27">
        <v>378.38</v>
      </c>
      <c r="F5" s="27">
        <v>434</v>
      </c>
      <c r="G5" s="27">
        <v>400</v>
      </c>
      <c r="H5" s="27">
        <v>1429</v>
      </c>
      <c r="I5" s="27">
        <v>1344.32</v>
      </c>
      <c r="J5" s="27">
        <v>440</v>
      </c>
      <c r="K5" s="27">
        <v>414.58</v>
      </c>
      <c r="L5" s="27">
        <v>26</v>
      </c>
      <c r="M5" s="27">
        <v>25.6</v>
      </c>
      <c r="N5" s="26" t="s">
        <v>44</v>
      </c>
      <c r="O5" s="26" t="s">
        <v>44</v>
      </c>
      <c r="P5" s="13">
        <f t="shared" si="0"/>
        <v>2763</v>
      </c>
      <c r="Q5" s="13">
        <f aca="true" t="shared" si="2" ref="Q5:Q10">SUM(O5,M5,K5,I5,G5,E5)</f>
        <v>2562.88</v>
      </c>
      <c r="R5" s="26" t="s">
        <v>44</v>
      </c>
      <c r="S5" s="26" t="s">
        <v>44</v>
      </c>
      <c r="T5" s="26">
        <v>3</v>
      </c>
      <c r="U5" s="26">
        <v>2</v>
      </c>
      <c r="V5" s="27" t="s">
        <v>44</v>
      </c>
      <c r="W5" s="30" t="s">
        <v>44</v>
      </c>
      <c r="X5" s="26" t="s">
        <v>44</v>
      </c>
      <c r="Y5" s="26" t="s">
        <v>44</v>
      </c>
      <c r="Z5" s="28">
        <f t="shared" si="1"/>
        <v>3</v>
      </c>
      <c r="AA5" s="29">
        <f>SUM(Y5,W5,U5,S5)</f>
        <v>2</v>
      </c>
      <c r="AB5" s="4">
        <f aca="true" t="shared" si="3" ref="AB5:AB10">Z5+P5</f>
        <v>2766</v>
      </c>
      <c r="AC5" s="4">
        <f aca="true" t="shared" si="4" ref="AC5:AC10">AA5+Q5</f>
        <v>2564.88</v>
      </c>
      <c r="AD5" s="22">
        <v>8650372.6</v>
      </c>
      <c r="AE5" s="22">
        <v>153473.16</v>
      </c>
      <c r="AF5" s="22">
        <v>0</v>
      </c>
      <c r="AG5" s="22">
        <v>21787.56</v>
      </c>
      <c r="AH5" s="22">
        <v>1858113.22</v>
      </c>
      <c r="AI5" s="22">
        <v>754872.43</v>
      </c>
      <c r="AJ5" s="23">
        <f aca="true" t="shared" si="5" ref="AJ5:AJ10">SUM(AD5:AI5)</f>
        <v>11438618.97</v>
      </c>
      <c r="AK5" s="21">
        <v>36889.99</v>
      </c>
      <c r="AL5" s="22">
        <v>0</v>
      </c>
      <c r="AM5" s="24">
        <f aca="true" t="shared" si="6" ref="AM5:AM10">SUM(AK5:AL5)</f>
        <v>36889.99</v>
      </c>
      <c r="AN5" s="24">
        <f aca="true" t="shared" si="7" ref="AN5:AN10">AM5+AJ5</f>
        <v>11475508.96</v>
      </c>
      <c r="AO5" s="18"/>
    </row>
    <row r="6" spans="1:41" ht="15" customHeight="1">
      <c r="A6" s="3" t="s">
        <v>36</v>
      </c>
      <c r="B6" s="3" t="s">
        <v>37</v>
      </c>
      <c r="C6" s="3" t="s">
        <v>41</v>
      </c>
      <c r="D6" s="27">
        <v>1</v>
      </c>
      <c r="E6" s="27">
        <v>1</v>
      </c>
      <c r="F6" s="27">
        <v>7</v>
      </c>
      <c r="G6" s="27">
        <v>6.39</v>
      </c>
      <c r="H6" s="27">
        <v>2</v>
      </c>
      <c r="I6" s="27">
        <v>2</v>
      </c>
      <c r="J6" s="27">
        <v>1</v>
      </c>
      <c r="K6" s="27">
        <v>1</v>
      </c>
      <c r="L6" s="27">
        <v>2</v>
      </c>
      <c r="M6" s="27">
        <v>2</v>
      </c>
      <c r="N6" s="26" t="s">
        <v>44</v>
      </c>
      <c r="O6" s="26" t="s">
        <v>44</v>
      </c>
      <c r="P6" s="13">
        <f t="shared" si="0"/>
        <v>13</v>
      </c>
      <c r="Q6" s="13">
        <f t="shared" si="2"/>
        <v>12.39</v>
      </c>
      <c r="R6" s="26">
        <v>1</v>
      </c>
      <c r="S6" s="31">
        <v>1</v>
      </c>
      <c r="T6" s="26" t="s">
        <v>44</v>
      </c>
      <c r="U6" s="26" t="s">
        <v>44</v>
      </c>
      <c r="V6" s="26" t="s">
        <v>44</v>
      </c>
      <c r="W6" s="26" t="s">
        <v>44</v>
      </c>
      <c r="X6" s="26" t="s">
        <v>44</v>
      </c>
      <c r="Y6" s="26" t="s">
        <v>44</v>
      </c>
      <c r="Z6" s="28">
        <f t="shared" si="1"/>
        <v>1</v>
      </c>
      <c r="AA6" s="29">
        <f t="shared" si="1"/>
        <v>1</v>
      </c>
      <c r="AB6" s="4">
        <f t="shared" si="3"/>
        <v>14</v>
      </c>
      <c r="AC6" s="4">
        <f t="shared" si="4"/>
        <v>13.39</v>
      </c>
      <c r="AD6" s="22">
        <v>42619.29</v>
      </c>
      <c r="AE6" s="22">
        <v>823.1</v>
      </c>
      <c r="AF6" s="22">
        <v>263.93</v>
      </c>
      <c r="AG6" s="22">
        <v>224.58</v>
      </c>
      <c r="AH6" s="22">
        <v>9599.74</v>
      </c>
      <c r="AI6" s="22">
        <v>3993.35</v>
      </c>
      <c r="AJ6" s="23">
        <f t="shared" si="5"/>
        <v>57523.99</v>
      </c>
      <c r="AK6" s="22">
        <v>5638</v>
      </c>
      <c r="AL6" s="22">
        <v>0</v>
      </c>
      <c r="AM6" s="24">
        <f t="shared" si="6"/>
        <v>5638</v>
      </c>
      <c r="AN6" s="24">
        <f t="shared" si="7"/>
        <v>63161.99</v>
      </c>
      <c r="AO6" s="9" t="s">
        <v>45</v>
      </c>
    </row>
    <row r="7" spans="1:41" ht="15" customHeight="1">
      <c r="A7" s="3" t="s">
        <v>38</v>
      </c>
      <c r="B7" s="3" t="s">
        <v>37</v>
      </c>
      <c r="C7" s="3" t="s">
        <v>41</v>
      </c>
      <c r="D7" s="26" t="s">
        <v>44</v>
      </c>
      <c r="E7" s="26" t="s">
        <v>44</v>
      </c>
      <c r="F7" s="26" t="s">
        <v>44</v>
      </c>
      <c r="G7" s="26" t="s">
        <v>44</v>
      </c>
      <c r="H7" s="26" t="s">
        <v>44</v>
      </c>
      <c r="I7" s="26" t="s">
        <v>44</v>
      </c>
      <c r="J7" s="26" t="s">
        <v>44</v>
      </c>
      <c r="K7" s="26" t="s">
        <v>44</v>
      </c>
      <c r="L7" s="26" t="s">
        <v>44</v>
      </c>
      <c r="M7" s="26" t="s">
        <v>44</v>
      </c>
      <c r="N7" s="26">
        <v>253</v>
      </c>
      <c r="O7" s="26">
        <v>250</v>
      </c>
      <c r="P7" s="13">
        <f t="shared" si="0"/>
        <v>253</v>
      </c>
      <c r="Q7" s="13">
        <f t="shared" si="2"/>
        <v>250</v>
      </c>
      <c r="R7" s="26" t="s">
        <v>44</v>
      </c>
      <c r="S7" s="26" t="s">
        <v>44</v>
      </c>
      <c r="T7" s="26">
        <v>16</v>
      </c>
      <c r="U7" s="26">
        <v>10</v>
      </c>
      <c r="V7" s="26" t="s">
        <v>44</v>
      </c>
      <c r="W7" s="26" t="s">
        <v>44</v>
      </c>
      <c r="X7" s="26">
        <v>3</v>
      </c>
      <c r="Y7" s="26">
        <v>2</v>
      </c>
      <c r="Z7" s="28">
        <f t="shared" si="1"/>
        <v>19</v>
      </c>
      <c r="AA7" s="28">
        <f t="shared" si="1"/>
        <v>12</v>
      </c>
      <c r="AB7" s="4">
        <f t="shared" si="3"/>
        <v>272</v>
      </c>
      <c r="AC7" s="4">
        <f t="shared" si="4"/>
        <v>262</v>
      </c>
      <c r="AD7" s="22">
        <v>1296522.44</v>
      </c>
      <c r="AE7" s="22">
        <v>840.33</v>
      </c>
      <c r="AF7" s="22">
        <v>3508.7</v>
      </c>
      <c r="AG7" s="22">
        <v>0</v>
      </c>
      <c r="AH7" s="22">
        <v>93283.91</v>
      </c>
      <c r="AI7" s="22">
        <v>148893.12</v>
      </c>
      <c r="AJ7" s="23">
        <f t="shared" si="5"/>
        <v>1543048.5</v>
      </c>
      <c r="AK7" s="22">
        <v>84755.41</v>
      </c>
      <c r="AL7" s="22">
        <v>14159.5</v>
      </c>
      <c r="AM7" s="24">
        <f t="shared" si="6"/>
        <v>98914.91</v>
      </c>
      <c r="AN7" s="24">
        <f t="shared" si="7"/>
        <v>1641963.41</v>
      </c>
      <c r="AO7" s="25"/>
    </row>
    <row r="8" spans="1:41" ht="15" customHeight="1">
      <c r="A8" s="3" t="s">
        <v>43</v>
      </c>
      <c r="B8" s="3" t="s">
        <v>37</v>
      </c>
      <c r="C8" s="3" t="s">
        <v>41</v>
      </c>
      <c r="D8" s="26" t="s">
        <v>44</v>
      </c>
      <c r="E8" s="26" t="s">
        <v>44</v>
      </c>
      <c r="F8" s="26" t="s">
        <v>44</v>
      </c>
      <c r="G8" s="26" t="s">
        <v>44</v>
      </c>
      <c r="H8" s="26" t="s">
        <v>44</v>
      </c>
      <c r="I8" s="26" t="s">
        <v>44</v>
      </c>
      <c r="J8" s="26" t="s">
        <v>44</v>
      </c>
      <c r="K8" s="26" t="s">
        <v>44</v>
      </c>
      <c r="L8" s="26" t="s">
        <v>44</v>
      </c>
      <c r="M8" s="26" t="s">
        <v>44</v>
      </c>
      <c r="N8" s="27">
        <v>1</v>
      </c>
      <c r="O8" s="27">
        <v>0.1</v>
      </c>
      <c r="P8" s="13">
        <f t="shared" si="0"/>
        <v>1</v>
      </c>
      <c r="Q8" s="13">
        <f t="shared" si="2"/>
        <v>0.1</v>
      </c>
      <c r="R8" s="26" t="s">
        <v>44</v>
      </c>
      <c r="S8" s="26" t="s">
        <v>44</v>
      </c>
      <c r="T8" s="26" t="s">
        <v>44</v>
      </c>
      <c r="U8" s="26" t="s">
        <v>44</v>
      </c>
      <c r="V8" s="26" t="s">
        <v>44</v>
      </c>
      <c r="W8" s="26" t="s">
        <v>44</v>
      </c>
      <c r="X8" s="26" t="s">
        <v>44</v>
      </c>
      <c r="Y8" s="26" t="s">
        <v>44</v>
      </c>
      <c r="Z8" s="28">
        <f t="shared" si="1"/>
        <v>0</v>
      </c>
      <c r="AA8" s="28">
        <f t="shared" si="1"/>
        <v>0</v>
      </c>
      <c r="AB8" s="4">
        <f t="shared" si="3"/>
        <v>1</v>
      </c>
      <c r="AC8" s="4">
        <f t="shared" si="4"/>
        <v>0.1</v>
      </c>
      <c r="AD8" s="22">
        <v>1490</v>
      </c>
      <c r="AE8" s="22">
        <v>0</v>
      </c>
      <c r="AF8" s="22">
        <v>12500</v>
      </c>
      <c r="AG8" s="22">
        <v>0</v>
      </c>
      <c r="AH8" s="22">
        <v>0</v>
      </c>
      <c r="AI8" s="22">
        <v>1797</v>
      </c>
      <c r="AJ8" s="23">
        <f t="shared" si="5"/>
        <v>15787</v>
      </c>
      <c r="AK8" s="22">
        <v>0</v>
      </c>
      <c r="AL8" s="22">
        <v>0</v>
      </c>
      <c r="AM8" s="24">
        <f t="shared" si="6"/>
        <v>0</v>
      </c>
      <c r="AN8" s="24">
        <f t="shared" si="7"/>
        <v>15787</v>
      </c>
      <c r="AO8" s="18" t="s">
        <v>46</v>
      </c>
    </row>
    <row r="9" spans="1:41" ht="15" customHeight="1">
      <c r="A9" s="3" t="s">
        <v>39</v>
      </c>
      <c r="B9" s="3" t="s">
        <v>37</v>
      </c>
      <c r="C9" s="3" t="s">
        <v>41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26" t="s">
        <v>44</v>
      </c>
      <c r="N9" s="26">
        <v>38</v>
      </c>
      <c r="O9" s="26">
        <v>35.66</v>
      </c>
      <c r="P9" s="13">
        <f t="shared" si="0"/>
        <v>38</v>
      </c>
      <c r="Q9" s="13">
        <f t="shared" si="2"/>
        <v>35.66</v>
      </c>
      <c r="R9" s="26">
        <v>2</v>
      </c>
      <c r="S9" s="31">
        <v>2</v>
      </c>
      <c r="T9" s="26">
        <v>2</v>
      </c>
      <c r="U9" s="31">
        <v>2</v>
      </c>
      <c r="V9" s="26" t="s">
        <v>44</v>
      </c>
      <c r="W9" s="26" t="s">
        <v>44</v>
      </c>
      <c r="X9" s="26" t="s">
        <v>44</v>
      </c>
      <c r="Y9" s="31" t="s">
        <v>44</v>
      </c>
      <c r="Z9" s="28">
        <f t="shared" si="1"/>
        <v>4</v>
      </c>
      <c r="AA9" s="29">
        <f t="shared" si="1"/>
        <v>4</v>
      </c>
      <c r="AB9" s="4">
        <f t="shared" si="3"/>
        <v>42</v>
      </c>
      <c r="AC9" s="4">
        <f t="shared" si="4"/>
        <v>39.66</v>
      </c>
      <c r="AD9" s="22">
        <v>130991.57</v>
      </c>
      <c r="AE9" s="22">
        <v>0</v>
      </c>
      <c r="AF9" s="22">
        <v>0</v>
      </c>
      <c r="AG9" s="22">
        <v>0</v>
      </c>
      <c r="AH9" s="22">
        <v>26645.66</v>
      </c>
      <c r="AI9" s="22">
        <v>11725.85</v>
      </c>
      <c r="AJ9" s="23">
        <f t="shared" si="5"/>
        <v>169363.08000000002</v>
      </c>
      <c r="AK9" s="22">
        <v>20542.14</v>
      </c>
      <c r="AL9" s="22">
        <v>25079.06</v>
      </c>
      <c r="AM9" s="24">
        <f t="shared" si="6"/>
        <v>45621.2</v>
      </c>
      <c r="AN9" s="24">
        <f t="shared" si="7"/>
        <v>214984.28000000003</v>
      </c>
      <c r="AO9" s="9"/>
    </row>
    <row r="10" spans="1:41" ht="15" customHeight="1">
      <c r="A10" s="3" t="s">
        <v>40</v>
      </c>
      <c r="B10" s="3" t="s">
        <v>37</v>
      </c>
      <c r="C10" s="3" t="s">
        <v>41</v>
      </c>
      <c r="D10" s="26" t="s">
        <v>44</v>
      </c>
      <c r="E10" s="26" t="s">
        <v>44</v>
      </c>
      <c r="F10" s="26" t="s">
        <v>44</v>
      </c>
      <c r="G10" s="26" t="s">
        <v>44</v>
      </c>
      <c r="H10" s="26" t="s">
        <v>44</v>
      </c>
      <c r="I10" s="26" t="s">
        <v>44</v>
      </c>
      <c r="J10" s="26" t="s">
        <v>44</v>
      </c>
      <c r="K10" s="26" t="s">
        <v>44</v>
      </c>
      <c r="L10" s="26" t="s">
        <v>44</v>
      </c>
      <c r="M10" s="26" t="s">
        <v>44</v>
      </c>
      <c r="N10" s="27">
        <v>484</v>
      </c>
      <c r="O10" s="27">
        <v>469</v>
      </c>
      <c r="P10" s="13">
        <f t="shared" si="0"/>
        <v>484</v>
      </c>
      <c r="Q10" s="13">
        <f t="shared" si="2"/>
        <v>469</v>
      </c>
      <c r="R10" s="26">
        <v>16</v>
      </c>
      <c r="S10" s="26">
        <v>16</v>
      </c>
      <c r="T10" s="26" t="s">
        <v>44</v>
      </c>
      <c r="U10" s="26" t="s">
        <v>44</v>
      </c>
      <c r="V10" s="26" t="s">
        <v>44</v>
      </c>
      <c r="W10" s="26" t="s">
        <v>44</v>
      </c>
      <c r="X10" s="26" t="s">
        <v>44</v>
      </c>
      <c r="Y10" s="26" t="s">
        <v>44</v>
      </c>
      <c r="Z10" s="28">
        <f t="shared" si="1"/>
        <v>16</v>
      </c>
      <c r="AA10" s="28">
        <f t="shared" si="1"/>
        <v>16</v>
      </c>
      <c r="AB10" s="4">
        <f t="shared" si="3"/>
        <v>500</v>
      </c>
      <c r="AC10" s="4">
        <f t="shared" si="4"/>
        <v>485</v>
      </c>
      <c r="AD10" s="22">
        <v>1936831.07</v>
      </c>
      <c r="AE10" s="22">
        <v>1432.8</v>
      </c>
      <c r="AF10" s="22">
        <v>21295.28</v>
      </c>
      <c r="AG10" s="22">
        <v>8637.57</v>
      </c>
      <c r="AH10" s="22">
        <v>427894.05</v>
      </c>
      <c r="AI10" s="22">
        <v>228273.07</v>
      </c>
      <c r="AJ10" s="23">
        <f t="shared" si="5"/>
        <v>2624363.84</v>
      </c>
      <c r="AK10" s="22">
        <v>145798.6</v>
      </c>
      <c r="AL10" s="22">
        <v>8190.67</v>
      </c>
      <c r="AM10" s="24">
        <f t="shared" si="6"/>
        <v>153989.27000000002</v>
      </c>
      <c r="AN10" s="24">
        <f t="shared" si="7"/>
        <v>2778353.11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Z2:AA2"/>
    <mergeCell ref="AB1:AC2"/>
    <mergeCell ref="AE2:AE3"/>
    <mergeCell ref="AF2:AF3"/>
    <mergeCell ref="AH2:AH3"/>
    <mergeCell ref="R2:S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Mangement information - August 2015</dc:title>
  <dc:subject/>
  <dc:creator>DWP</dc:creator>
  <cp:keywords/>
  <dc:description/>
  <cp:lastModifiedBy>Andrew Jenkins</cp:lastModifiedBy>
  <cp:lastPrinted>2011-05-16T09:46:00Z</cp:lastPrinted>
  <dcterms:created xsi:type="dcterms:W3CDTF">2011-03-30T15:28:39Z</dcterms:created>
  <dcterms:modified xsi:type="dcterms:W3CDTF">2015-09-24T08:41:34Z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-1896351025</vt:i4>
  </property>
  <property fmtid="{D5CDD505-2E9C-101B-9397-08002B2CF9AE}" pid="16" name="_NewReviewCycle">
    <vt:lpwstr/>
  </property>
  <property fmtid="{D5CDD505-2E9C-101B-9397-08002B2CF9AE}" pid="17" name="_EmailSubject">
    <vt:lpwstr>For action: Cabinet Office WFM Return - August 2015 data for publication     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