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0730" windowHeight="11760"/>
  </bookViews>
  <sheets>
    <sheet name="Title Page" sheetId="1" r:id="rId1"/>
    <sheet name="LA Drop Down" sheetId="2" r:id="rId2"/>
    <sheet name="RA 1516 Data" sheetId="3" r:id="rId3"/>
    <sheet name="Lookup" sheetId="4" state="hidden" r:id="rId4"/>
  </sheets>
  <definedNames>
    <definedName name="_xlnm._FilterDatabase" localSheetId="2" hidden="1">'RA 1516 Data'!$B$2:$Q$328</definedName>
  </definedNames>
  <calcPr calcId="145621"/>
</workbook>
</file>

<file path=xl/calcChain.xml><?xml version="1.0" encoding="utf-8"?>
<calcChain xmlns="http://schemas.openxmlformats.org/spreadsheetml/2006/main">
  <c r="J9" i="2" l="1"/>
  <c r="N26" i="2" l="1"/>
  <c r="N25" i="2"/>
  <c r="N27" i="2"/>
  <c r="N14" i="2"/>
  <c r="N22" i="2"/>
  <c r="N17" i="2"/>
  <c r="N12" i="2"/>
  <c r="N18" i="2"/>
  <c r="N13" i="2"/>
  <c r="N19" i="2"/>
</calcChain>
</file>

<file path=xl/sharedStrings.xml><?xml version="1.0" encoding="utf-8"?>
<sst xmlns="http://schemas.openxmlformats.org/spreadsheetml/2006/main" count="2501" uniqueCount="697">
  <si>
    <t>Summary</t>
  </si>
  <si>
    <t>Background Notes</t>
  </si>
  <si>
    <t>Enquiries</t>
  </si>
  <si>
    <t>Number of Working-Age claimants in receipt of a reduced council tax bill</t>
  </si>
  <si>
    <t>Total Number of claimants in receipt of a reduced council tax bill</t>
  </si>
  <si>
    <t>Number of Pensioner claimants in receipt of a reduced council tax bill</t>
  </si>
  <si>
    <t>Total amount paid to local parishes (by the billing authority) in respect of LCTS</t>
  </si>
  <si>
    <t>LA Code</t>
  </si>
  <si>
    <t>Authority Type</t>
  </si>
  <si>
    <t>Total amount of council tax revenue foregone
£000's</t>
  </si>
  <si>
    <t>Local Authority</t>
  </si>
  <si>
    <t>E3831</t>
  </si>
  <si>
    <t>Adur</t>
  </si>
  <si>
    <t>E0931</t>
  </si>
  <si>
    <t>Allerdale</t>
  </si>
  <si>
    <t>E1031</t>
  </si>
  <si>
    <t>Amber Valley</t>
  </si>
  <si>
    <t>E3832</t>
  </si>
  <si>
    <t>Arun</t>
  </si>
  <si>
    <t>E3031</t>
  </si>
  <si>
    <t>Ashfield</t>
  </si>
  <si>
    <t>E2231</t>
  </si>
  <si>
    <t>Ashford</t>
  </si>
  <si>
    <t>E0431</t>
  </si>
  <si>
    <t>Aylesbury Vale</t>
  </si>
  <si>
    <t>E3531</t>
  </si>
  <si>
    <t>Babergh</t>
  </si>
  <si>
    <t>E5030</t>
  </si>
  <si>
    <t>Barking &amp; Dagenham</t>
  </si>
  <si>
    <t>E5031</t>
  </si>
  <si>
    <t>Barnet</t>
  </si>
  <si>
    <t>E4401</t>
  </si>
  <si>
    <t>Barnsley</t>
  </si>
  <si>
    <t>E0932</t>
  </si>
  <si>
    <t>Barrow-in-Furness</t>
  </si>
  <si>
    <t>E1531</t>
  </si>
  <si>
    <t>Basildon</t>
  </si>
  <si>
    <t>E1731</t>
  </si>
  <si>
    <t>Basingstoke &amp; Deane</t>
  </si>
  <si>
    <t>E3032</t>
  </si>
  <si>
    <t>Bassetlaw</t>
  </si>
  <si>
    <t>E0101</t>
  </si>
  <si>
    <t>Bath &amp; North East Somerset UA</t>
  </si>
  <si>
    <t>E0202</t>
  </si>
  <si>
    <t>Bedford UA</t>
  </si>
  <si>
    <t>E5032</t>
  </si>
  <si>
    <t>Bexley</t>
  </si>
  <si>
    <t>E4601</t>
  </si>
  <si>
    <t>Birmingham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</si>
  <si>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</si>
  <si>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</si>
  <si>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</si>
  <si>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</si>
  <si>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</si>
  <si>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</si>
  <si>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</si>
  <si>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</si>
  <si>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</si>
  <si>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</si>
  <si>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</si>
  <si>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</si>
  <si>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</si>
  <si>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</si>
  <si>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</si>
  <si>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</si>
  <si>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</si>
  <si>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</si>
  <si>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</si>
  <si>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</si>
  <si>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</si>
  <si>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</si>
  <si>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E5033</t>
  </si>
  <si>
    <t>Brent</t>
  </si>
  <si>
    <t>E1533</t>
  </si>
  <si>
    <t>Brentwood</t>
  </si>
  <si>
    <t>E1401</t>
  </si>
  <si>
    <t>Brighton &amp; Hove UA</t>
  </si>
  <si>
    <t>E0102</t>
  </si>
  <si>
    <t>Bristol UA</t>
  </si>
  <si>
    <t>E2632</t>
  </si>
  <si>
    <t>Broadland</t>
  </si>
  <si>
    <t>E5034</t>
  </si>
  <si>
    <t>Bromley</t>
  </si>
  <si>
    <t>E1831</t>
  </si>
  <si>
    <t>Bromsgrove</t>
  </si>
  <si>
    <t>E1931</t>
  </si>
  <si>
    <t>Broxbourne</t>
  </si>
  <si>
    <t>E3033</t>
  </si>
  <si>
    <t>Broxtowe</t>
  </si>
  <si>
    <t>E2333</t>
  </si>
  <si>
    <t>Burnley</t>
  </si>
  <si>
    <t>E4202</t>
  </si>
  <si>
    <t>Bury</t>
  </si>
  <si>
    <t>E4702</t>
  </si>
  <si>
    <t>Calderdale</t>
  </si>
  <si>
    <t>E0531</t>
  </si>
  <si>
    <t>Cambridge</t>
  </si>
  <si>
    <t>E5011</t>
  </si>
  <si>
    <t>Camden</t>
  </si>
  <si>
    <t>E3431</t>
  </si>
  <si>
    <t>Cannock Chase</t>
  </si>
  <si>
    <t>E2232</t>
  </si>
  <si>
    <t>Canterbury</t>
  </si>
  <si>
    <t>E0933</t>
  </si>
  <si>
    <t>Carlisle</t>
  </si>
  <si>
    <t>E1534</t>
  </si>
  <si>
    <t>Castle Point</t>
  </si>
  <si>
    <t>E0203</t>
  </si>
  <si>
    <t>Central Bedfordshire UA</t>
  </si>
  <si>
    <t>E2432</t>
  </si>
  <si>
    <t>Charnwood</t>
  </si>
  <si>
    <t>E1535</t>
  </si>
  <si>
    <t>Chelmsford</t>
  </si>
  <si>
    <t>E1631</t>
  </si>
  <si>
    <t>Cheltenham</t>
  </si>
  <si>
    <t>E3131</t>
  </si>
  <si>
    <t>Cherwell</t>
  </si>
  <si>
    <t>E0603</t>
  </si>
  <si>
    <t>Cheshire East UA</t>
  </si>
  <si>
    <t>E0604</t>
  </si>
  <si>
    <t>Cheshire West and Chester UA</t>
  </si>
  <si>
    <t>E1033</t>
  </si>
  <si>
    <t>Chesterfield</t>
  </si>
  <si>
    <t>E3833</t>
  </si>
  <si>
    <t>Chichester</t>
  </si>
  <si>
    <t>E0432</t>
  </si>
  <si>
    <t>Chiltern</t>
  </si>
  <si>
    <t>E2334</t>
  </si>
  <si>
    <t>Chorley</t>
  </si>
  <si>
    <t>E1232</t>
  </si>
  <si>
    <t>Christchurch</t>
  </si>
  <si>
    <t>E5010</t>
  </si>
  <si>
    <t>City of London</t>
  </si>
  <si>
    <t>E3001</t>
  </si>
  <si>
    <t>City of Nottingham UA</t>
  </si>
  <si>
    <t>E1536</t>
  </si>
  <si>
    <t>Colchester</t>
  </si>
  <si>
    <t>E0934</t>
  </si>
  <si>
    <t>Copeland</t>
  </si>
  <si>
    <t>E2831</t>
  </si>
  <si>
    <t>Corby</t>
  </si>
  <si>
    <t>E0801</t>
  </si>
  <si>
    <t>Cornwall UA</t>
  </si>
  <si>
    <t>E1632</t>
  </si>
  <si>
    <t>Cotswold</t>
  </si>
  <si>
    <t>E4602</t>
  </si>
  <si>
    <t>Coventry</t>
  </si>
  <si>
    <t>E2731</t>
  </si>
  <si>
    <t>Craven</t>
  </si>
  <si>
    <t>E3834</t>
  </si>
  <si>
    <t>Crawley</t>
  </si>
  <si>
    <t>E5035</t>
  </si>
  <si>
    <t>Croydon</t>
  </si>
  <si>
    <t>E1932</t>
  </si>
  <si>
    <t>Dacorum</t>
  </si>
  <si>
    <t>E1301</t>
  </si>
  <si>
    <t>Darlington UA</t>
  </si>
  <si>
    <t>E2233</t>
  </si>
  <si>
    <t>Dartford</t>
  </si>
  <si>
    <t>E2832</t>
  </si>
  <si>
    <t>Daventry</t>
  </si>
  <si>
    <t>E1001</t>
  </si>
  <si>
    <t>Derby City UA</t>
  </si>
  <si>
    <t>E1035</t>
  </si>
  <si>
    <t>Derbyshire Dales</t>
  </si>
  <si>
    <t>E4402</t>
  </si>
  <si>
    <t>Doncaster</t>
  </si>
  <si>
    <t>E2234</t>
  </si>
  <si>
    <t>Dover</t>
  </si>
  <si>
    <t>E4603</t>
  </si>
  <si>
    <t>Dudley</t>
  </si>
  <si>
    <t>E1302</t>
  </si>
  <si>
    <t>Durham UA</t>
  </si>
  <si>
    <t>E5036</t>
  </si>
  <si>
    <t>Ealing</t>
  </si>
  <si>
    <t>E0532</t>
  </si>
  <si>
    <t>East Cambridgeshire</t>
  </si>
  <si>
    <t>E1131</t>
  </si>
  <si>
    <t>East Devon</t>
  </si>
  <si>
    <t>E1233</t>
  </si>
  <si>
    <t>East Dorset</t>
  </si>
  <si>
    <t>E1732</t>
  </si>
  <si>
    <t>East Hampshire</t>
  </si>
  <si>
    <t>E1933</t>
  </si>
  <si>
    <t>East Hertfordshire</t>
  </si>
  <si>
    <t>E2532</t>
  </si>
  <si>
    <t>East Lindsey</t>
  </si>
  <si>
    <t>E2833</t>
  </si>
  <si>
    <t>East Northamptonshire</t>
  </si>
  <si>
    <t>E2001</t>
  </si>
  <si>
    <t>East Riding of Yorkshire UA</t>
  </si>
  <si>
    <t>E3432</t>
  </si>
  <si>
    <t>East Staffordshire</t>
  </si>
  <si>
    <t>E1432</t>
  </si>
  <si>
    <t>Eastbourne</t>
  </si>
  <si>
    <t>E1733</t>
  </si>
  <si>
    <t>Eastleigh</t>
  </si>
  <si>
    <t>E0935</t>
  </si>
  <si>
    <t>Eden</t>
  </si>
  <si>
    <t>E3631</t>
  </si>
  <si>
    <t>Elmbridge</t>
  </si>
  <si>
    <t>E5037</t>
  </si>
  <si>
    <t>Enfield</t>
  </si>
  <si>
    <t>E1537</t>
  </si>
  <si>
    <t>Epping Forest</t>
  </si>
  <si>
    <t>E3632</t>
  </si>
  <si>
    <t>Epsom &amp; Ewell</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</si>
  <si>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</si>
  <si>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</si>
  <si>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</si>
  <si>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</si>
  <si>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</si>
  <si>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</si>
  <si>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</si>
  <si>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</si>
  <si>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</si>
  <si>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</si>
  <si>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</si>
  <si>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</si>
  <si>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</si>
  <si>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</si>
  <si>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</si>
  <si>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</si>
  <si>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</si>
  <si>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</si>
  <si>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</si>
  <si>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</si>
  <si>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</si>
  <si>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</si>
  <si>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</si>
  <si>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</si>
  <si>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</si>
  <si>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</si>
  <si>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E5012</t>
  </si>
  <si>
    <t>Greenwich</t>
  </si>
  <si>
    <t>E3633</t>
  </si>
  <si>
    <t>Guildford</t>
  </si>
  <si>
    <t>E5013</t>
  </si>
  <si>
    <t>Hackney</t>
  </si>
  <si>
    <t>E0601</t>
  </si>
  <si>
    <t>Halton UA</t>
  </si>
  <si>
    <t>E2732</t>
  </si>
  <si>
    <t>Hambleton</t>
  </si>
  <si>
    <t>E5014</t>
  </si>
  <si>
    <t>Hammersmith &amp; Fulham</t>
  </si>
  <si>
    <t>E2433</t>
  </si>
  <si>
    <t>Harborough</t>
  </si>
  <si>
    <t>E5038</t>
  </si>
  <si>
    <t>Haringey</t>
  </si>
  <si>
    <t>E1538</t>
  </si>
  <si>
    <t>Harlow</t>
  </si>
  <si>
    <t>E2753</t>
  </si>
  <si>
    <t>Harrogate</t>
  </si>
  <si>
    <t>E5039</t>
  </si>
  <si>
    <t>Harrow</t>
  </si>
  <si>
    <t>E1736</t>
  </si>
  <si>
    <t>Hart</t>
  </si>
  <si>
    <t>E0701</t>
  </si>
  <si>
    <t>Hartlepool UA</t>
  </si>
  <si>
    <t>E1433</t>
  </si>
  <si>
    <t>Hastings</t>
  </si>
  <si>
    <t>E1737</t>
  </si>
  <si>
    <t>Havant</t>
  </si>
  <si>
    <t>E5040</t>
  </si>
  <si>
    <t>Havering</t>
  </si>
  <si>
    <t>E1801</t>
  </si>
  <si>
    <t>Herefordshire UA</t>
  </si>
  <si>
    <t>E1934</t>
  </si>
  <si>
    <t>Hertsmere</t>
  </si>
  <si>
    <t>E1037</t>
  </si>
  <si>
    <t>High Peak</t>
  </si>
  <si>
    <t>E5041</t>
  </si>
  <si>
    <t>Hillingdon</t>
  </si>
  <si>
    <t>E2434</t>
  </si>
  <si>
    <t>Hinckley &amp; Bosworth</t>
  </si>
  <si>
    <t>E3835</t>
  </si>
  <si>
    <t>Horsham</t>
  </si>
  <si>
    <t>E5042</t>
  </si>
  <si>
    <t>Hounslow</t>
  </si>
  <si>
    <t>E0551</t>
  </si>
  <si>
    <t>Huntingdonshire</t>
  </si>
  <si>
    <t>E2336</t>
  </si>
  <si>
    <t>Hyndburn</t>
  </si>
  <si>
    <t>E3533</t>
  </si>
  <si>
    <t>Ipswich</t>
  </si>
  <si>
    <t>E2101</t>
  </si>
  <si>
    <t>Isle of Wight UA</t>
  </si>
  <si>
    <t>E4001</t>
  </si>
  <si>
    <t>Isles of Scilly</t>
  </si>
  <si>
    <t>E5015</t>
  </si>
  <si>
    <t>Islington</t>
  </si>
  <si>
    <t>E5016</t>
  </si>
  <si>
    <t>Kensington &amp; Chelsea</t>
  </si>
  <si>
    <t>E2834</t>
  </si>
  <si>
    <t>Kettering</t>
  </si>
  <si>
    <t>E2634</t>
  </si>
  <si>
    <t>King's Lynn &amp; West Norfolk</t>
  </si>
  <si>
    <t>E2002</t>
  </si>
  <si>
    <t>Kingston upon Hull UA</t>
  </si>
  <si>
    <t>E5043</t>
  </si>
  <si>
    <t>Kingston upon Thames</t>
  </si>
  <si>
    <t>E4703</t>
  </si>
  <si>
    <t>Kirklees</t>
  </si>
  <si>
    <t>E4301</t>
  </si>
  <si>
    <t>Knowsley</t>
  </si>
  <si>
    <t>E5017</t>
  </si>
  <si>
    <t>Lambeth</t>
  </si>
  <si>
    <t>E2337</t>
  </si>
  <si>
    <t>Lancaster</t>
  </si>
  <si>
    <t>E4704</t>
  </si>
  <si>
    <t>Leeds</t>
  </si>
  <si>
    <t>E2401</t>
  </si>
  <si>
    <t>Leicester City UA</t>
  </si>
  <si>
    <t>E1435</t>
  </si>
  <si>
    <t>Lewes</t>
  </si>
  <si>
    <t>E5018</t>
  </si>
  <si>
    <t>Lewisham</t>
  </si>
  <si>
    <t>E3433</t>
  </si>
  <si>
    <t>Lichfield</t>
  </si>
  <si>
    <t>E2533</t>
  </si>
  <si>
    <t>Lincoln</t>
  </si>
  <si>
    <t>E4302</t>
  </si>
  <si>
    <t>Liverpool</t>
  </si>
  <si>
    <t>E0201</t>
  </si>
  <si>
    <t>Luton UA</t>
  </si>
  <si>
    <t>E2237</t>
  </si>
  <si>
    <t>Maidstone</t>
  </si>
  <si>
    <t>E1539</t>
  </si>
  <si>
    <t>Maldon</t>
  </si>
  <si>
    <t>E1851</t>
  </si>
  <si>
    <t>Malvern Hills</t>
  </si>
  <si>
    <t>E4203</t>
  </si>
  <si>
    <t>Manchester</t>
  </si>
  <si>
    <t>E3035</t>
  </si>
  <si>
    <t>Mansfield</t>
  </si>
  <si>
    <t>E2436</t>
  </si>
  <si>
    <t>Melton</t>
  </si>
  <si>
    <t>E3331</t>
  </si>
  <si>
    <t>Mendip</t>
  </si>
  <si>
    <t>E5044</t>
  </si>
  <si>
    <t>Merton</t>
  </si>
  <si>
    <t>E1133</t>
  </si>
  <si>
    <t>Mid Devon</t>
  </si>
  <si>
    <t>E3534</t>
  </si>
  <si>
    <t>Mid Suffolk</t>
  </si>
  <si>
    <t>E3836</t>
  </si>
  <si>
    <t>Mid Sussex</t>
  </si>
  <si>
    <t>E0702</t>
  </si>
  <si>
    <t>Middlesbrough UA</t>
  </si>
  <si>
    <t>E0401</t>
  </si>
  <si>
    <t>Milton Keynes UA</t>
  </si>
  <si>
    <t>E3634</t>
  </si>
  <si>
    <t>Mole Valley</t>
  </si>
  <si>
    <t>E1738</t>
  </si>
  <si>
    <t>New Forest</t>
  </si>
  <si>
    <t>E3036</t>
  </si>
  <si>
    <t>Newark &amp; Sherwood</t>
  </si>
  <si>
    <t>E4502</t>
  </si>
  <si>
    <t>Newcastle upon Tyne</t>
  </si>
  <si>
    <t>E3434</t>
  </si>
  <si>
    <t>Newcastle-under-Lyme</t>
  </si>
  <si>
    <t>E5045</t>
  </si>
  <si>
    <t>Newham</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</si>
  <si>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</si>
  <si>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</si>
  <si>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</si>
  <si>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</si>
  <si>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</si>
  <si>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</si>
  <si>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</si>
  <si>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</si>
  <si>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</si>
  <si>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</si>
  <si>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</si>
  <si>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</si>
  <si>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</si>
  <si>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</si>
  <si>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</si>
  <si>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</si>
  <si>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</si>
  <si>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</si>
  <si>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</si>
  <si>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</si>
  <si>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</si>
  <si>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</si>
  <si>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</si>
  <si>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</si>
  <si>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</si>
  <si>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</si>
  <si>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E2901</t>
  </si>
  <si>
    <t>Northumberland UA</t>
  </si>
  <si>
    <t>E2636</t>
  </si>
  <si>
    <t>Norwich</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</si>
  <si>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</si>
  <si>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</si>
  <si>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</si>
  <si>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</si>
  <si>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</si>
  <si>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</si>
  <si>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</si>
  <si>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</si>
  <si>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</si>
  <si>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</si>
  <si>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</si>
  <si>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</si>
  <si>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</si>
  <si>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</si>
  <si>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</si>
  <si>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</si>
  <si>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</si>
  <si>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</si>
  <si>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</si>
  <si>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</si>
  <si>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</si>
  <si>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</si>
  <si>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</si>
  <si>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</si>
  <si>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E5046</t>
  </si>
  <si>
    <t>Redbridge</t>
  </si>
  <si>
    <t>E0703</t>
  </si>
  <si>
    <t>Redcar &amp; Cleveland UA</t>
  </si>
  <si>
    <t>E1835</t>
  </si>
  <si>
    <t>Redditch</t>
  </si>
  <si>
    <t>E3635</t>
  </si>
  <si>
    <t>Reigate &amp; Banstead</t>
  </si>
  <si>
    <t>E2340</t>
  </si>
  <si>
    <t>Ribble Valley</t>
  </si>
  <si>
    <t>E5047</t>
  </si>
  <si>
    <t>Richmond upon Thames</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</si>
  <si>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</si>
  <si>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</si>
  <si>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</si>
  <si>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</si>
  <si>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</si>
  <si>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</si>
  <si>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</si>
  <si>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</si>
  <si>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</si>
  <si>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</si>
  <si>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</si>
  <si>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</si>
  <si>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</si>
  <si>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</si>
  <si>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</si>
  <si>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</si>
  <si>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</si>
  <si>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</si>
  <si>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</si>
  <si>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</si>
  <si>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</si>
  <si>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</si>
  <si>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</si>
  <si>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</si>
  <si>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</si>
  <si>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</si>
  <si>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</si>
  <si>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</si>
  <si>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</si>
  <si>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</si>
  <si>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</si>
  <si>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</si>
  <si>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</si>
  <si>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</si>
  <si>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</si>
  <si>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</si>
  <si>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</si>
  <si>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</si>
  <si>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</si>
  <si>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</si>
  <si>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</si>
  <si>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</si>
  <si>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E3202</t>
  </si>
  <si>
    <t>Shropshire UA</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</si>
  <si>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</si>
  <si>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</si>
  <si>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</si>
  <si>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</si>
  <si>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</si>
  <si>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</si>
  <si>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</si>
  <si>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</si>
  <si>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</si>
  <si>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</si>
  <si>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</si>
  <si>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</si>
  <si>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</si>
  <si>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</si>
  <si>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</si>
  <si>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</si>
  <si>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</si>
  <si>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</si>
  <si>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</si>
  <si>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</si>
  <si>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</si>
  <si>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</si>
  <si>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</si>
  <si>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</si>
  <si>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</si>
  <si>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</si>
  <si>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</si>
  <si>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</si>
  <si>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</si>
  <si>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</si>
  <si>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</si>
  <si>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</si>
  <si>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</si>
  <si>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</si>
  <si>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</si>
  <si>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</si>
  <si>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</si>
  <si>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</si>
  <si>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E5019</t>
  </si>
  <si>
    <t>Southwark</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</si>
  <si>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</si>
  <si>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</si>
  <si>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</si>
  <si>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</si>
  <si>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</si>
  <si>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</si>
  <si>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</si>
  <si>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</si>
  <si>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</si>
  <si>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</si>
  <si>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</si>
  <si>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</si>
  <si>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</si>
  <si>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</si>
  <si>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</si>
  <si>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</si>
  <si>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</si>
  <si>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</si>
  <si>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</si>
  <si>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</si>
  <si>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</si>
  <si>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</si>
  <si>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</si>
  <si>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</si>
  <si>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</si>
  <si>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</si>
  <si>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</si>
  <si>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</si>
  <si>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</si>
  <si>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</si>
  <si>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E5048</t>
  </si>
  <si>
    <t>Sutton</t>
  </si>
  <si>
    <t>E2241</t>
  </si>
  <si>
    <t>Swale</t>
  </si>
  <si>
    <t>E3901</t>
  </si>
  <si>
    <t>Swindon UA</t>
  </si>
  <si>
    <t>E4208</t>
  </si>
  <si>
    <t>Tameside</t>
  </si>
  <si>
    <t>E3439</t>
  </si>
  <si>
    <t>Tamworth</t>
  </si>
  <si>
    <t>E3639</t>
  </si>
  <si>
    <t>Tandridge</t>
  </si>
  <si>
    <t>E3333</t>
  </si>
  <si>
    <t>Taunton Deane</t>
  </si>
  <si>
    <t>E1137</t>
  </si>
  <si>
    <t>Teignbridge</t>
  </si>
  <si>
    <t>E3201</t>
  </si>
  <si>
    <t>Telford and the Wrekin UA</t>
  </si>
  <si>
    <t>E1542</t>
  </si>
  <si>
    <t>Tendring</t>
  </si>
  <si>
    <t>E1742</t>
  </si>
  <si>
    <t>Test Valley</t>
  </si>
  <si>
    <t>E1636</t>
  </si>
  <si>
    <t>Tewkesbury</t>
  </si>
  <si>
    <t>E2242</t>
  </si>
  <si>
    <t>Thanet</t>
  </si>
  <si>
    <t>E2201</t>
  </si>
  <si>
    <t>The Medway Towns UA</t>
  </si>
  <si>
    <t>E1938</t>
  </si>
  <si>
    <t>Three Rivers</t>
  </si>
  <si>
    <t>E1502</t>
  </si>
  <si>
    <t>Thurrock UA</t>
  </si>
  <si>
    <t>E2243</t>
  </si>
  <si>
    <t>Tonbridge &amp; Malling</t>
  </si>
  <si>
    <t>E1102</t>
  </si>
  <si>
    <t>Torbay UA</t>
  </si>
  <si>
    <t>E1139</t>
  </si>
  <si>
    <t>Torridge</t>
  </si>
  <si>
    <t>E5020</t>
  </si>
  <si>
    <t>Tower Hamlets</t>
  </si>
  <si>
    <t>E4209</t>
  </si>
  <si>
    <t>Trafford</t>
  </si>
  <si>
    <t>E2244</t>
  </si>
  <si>
    <t>Tunbridge Wells</t>
  </si>
  <si>
    <t>E1544</t>
  </si>
  <si>
    <t>Uttlesford</t>
  </si>
  <si>
    <t>E3134</t>
  </si>
  <si>
    <t>Vale of White Horse</t>
  </si>
  <si>
    <t>E4705</t>
  </si>
  <si>
    <t>Wakefield</t>
  </si>
  <si>
    <t>E4606</t>
  </si>
  <si>
    <t>Walsall</t>
  </si>
  <si>
    <t>E5049</t>
  </si>
  <si>
    <t>Waltham Forest</t>
  </si>
  <si>
    <t>E5021</t>
  </si>
  <si>
    <t>Wandsworth</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</si>
  <si>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</si>
  <si>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</si>
  <si>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</si>
  <si>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</si>
  <si>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</si>
  <si>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</si>
  <si>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</si>
  <si>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</si>
  <si>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</si>
  <si>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</si>
  <si>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</si>
  <si>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</si>
  <si>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</si>
  <si>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</si>
  <si>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</si>
  <si>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</si>
  <si>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</si>
  <si>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</si>
  <si>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</si>
  <si>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</si>
  <si>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</si>
  <si>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</si>
  <si>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</si>
  <si>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</si>
  <si>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</si>
  <si>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</si>
  <si>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</si>
  <si>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</si>
  <si>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</si>
  <si>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</si>
  <si>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E5022</t>
  </si>
  <si>
    <t>Westminster</t>
  </si>
  <si>
    <t>E1238</t>
  </si>
  <si>
    <t>Weymouth &amp; Portland</t>
  </si>
  <si>
    <t>E4210</t>
  </si>
  <si>
    <t>Wigan</t>
  </si>
  <si>
    <t>E3902</t>
  </si>
  <si>
    <t>Wiltshire UA</t>
  </si>
  <si>
    <t>E1743</t>
  </si>
  <si>
    <t>Winchester</t>
  </si>
  <si>
    <t>E0305</t>
  </si>
  <si>
    <t>Windsor &amp; Maidenhead UA</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</si>
  <si>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</si>
  <si>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</si>
  <si>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</si>
  <si>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</si>
  <si>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</si>
  <si>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</si>
  <si>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</si>
  <si>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</si>
  <si>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</si>
  <si>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</si>
  <si>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</si>
  <si>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</si>
  <si>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</si>
  <si>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</si>
  <si>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</si>
  <si>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</si>
  <si>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</si>
  <si>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</si>
  <si>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</si>
  <si>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</si>
  <si>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</si>
  <si>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</si>
  <si>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Billing Authority</t>
  </si>
  <si>
    <t>ENG</t>
  </si>
  <si>
    <t>England</t>
  </si>
  <si>
    <t>Number</t>
  </si>
  <si>
    <t>£000's</t>
  </si>
  <si>
    <t>Local Council Tax Support scheme</t>
  </si>
  <si>
    <r>
      <t>Number of pensioners</t>
    </r>
    <r>
      <rPr>
        <sz val="12"/>
        <rFont val="Arial"/>
        <family val="2"/>
      </rPr>
      <t xml:space="preserve"> expected to have a </t>
    </r>
    <r>
      <rPr>
        <b/>
        <sz val="12"/>
        <rFont val="Arial"/>
        <family val="2"/>
      </rPr>
      <t>change in circumstances</t>
    </r>
    <r>
      <rPr>
        <sz val="12"/>
        <rFont val="Arial"/>
        <family val="2"/>
      </rPr>
      <t xml:space="preserve"> in relation to LCTS during 2015-16</t>
    </r>
  </si>
  <si>
    <r>
      <t>Number of Working-Age people</t>
    </r>
    <r>
      <rPr>
        <sz val="12"/>
        <rFont val="Arial"/>
        <family val="2"/>
      </rPr>
      <t xml:space="preserve"> expected to have a </t>
    </r>
    <r>
      <rPr>
        <b/>
        <sz val="12"/>
        <rFont val="Arial"/>
        <family val="2"/>
      </rPr>
      <t>change in circumstances</t>
    </r>
    <r>
      <rPr>
        <sz val="12"/>
        <rFont val="Arial"/>
        <family val="2"/>
      </rPr>
      <t xml:space="preserve"> in relation to LCTS during 2015-16</t>
    </r>
  </si>
  <si>
    <t>Total number of changes in circumstances expected in relation to LCTS during 2015-16</t>
  </si>
  <si>
    <t>Number of pensioners expected to have a change in circumstances in relation to LCTS during 2015-16</t>
  </si>
  <si>
    <t>Number of Working-Age people expected to have a change in circumstances in relation to LCTS during 2015-16</t>
  </si>
  <si>
    <t>-</t>
  </si>
  <si>
    <t>…</t>
  </si>
  <si>
    <t xml:space="preserve"> 0   = zero or negligible</t>
  </si>
  <si>
    <t>The total amount paid to local parishes [by the billing authority] with respect to their council tax support allocation
£000's</t>
  </si>
  <si>
    <t>England*</t>
  </si>
  <si>
    <t>Media enquiries:
office hours:   0303 444 1157
                    0303 444 1159
out of hours:  0303 444 1201
Email: press.office@communities.gsi.gov.uk
Public Enquiries and Responsible Statistician:
Ian Rose
0303 444 1628
General Enquiries:
Helen Sleight
0303 444 3139 
Email: lgf1.revenue@communities.gsi.gov.uk
The full statistical release relating to the RA Budget form was published on 15th July and can be found at the following web address:
https://www.gov.uk/government/organisations/department-for-communities-and-local-government/series/local-authority-revenue-expenditure-and-financing
Information on Official Statistics is available via the UK Statistics Authority website:
www.statistics.gov.uk/hub/browse-by-theme/index.html  
Information about statistics at DCLG is available via the Department’s website: www.gov.uk/government/organisations/department-for-communities-and-local-government/about/statistics</t>
  </si>
  <si>
    <t xml:space="preserve"> -    = Not relevant. In the case of amounts paid to parishes, this denotes those billing authorities with no precepting parishes in their area.</t>
  </si>
  <si>
    <t xml:space="preserve"> 0   = Zero or negligible</t>
  </si>
  <si>
    <t xml:space="preserve"> …  = Not available</t>
  </si>
  <si>
    <t>Total amount of council tax revenue foregone -pensioners
£000's</t>
  </si>
  <si>
    <t>Total amount of council tax revenue foregone -working age people
£000's</t>
  </si>
  <si>
    <t>Number of pensioners claimants in receipt of council tax support</t>
  </si>
  <si>
    <t>Number of working age claimants in receipt of council tax support</t>
  </si>
  <si>
    <t>Total number of claimants in receipt of council tax support</t>
  </si>
  <si>
    <t>Amount of Council Tax revenue foregone - Pensioner claimants</t>
  </si>
  <si>
    <t>Amount of Council Tax revenue foregone - Working-Age claimants</t>
  </si>
  <si>
    <t>Total amount of Council Tax revenue foregone</t>
  </si>
  <si>
    <r>
      <rPr>
        <b/>
        <sz val="16"/>
        <color theme="4" tint="-0.249977111117893"/>
        <rFont val="Arial"/>
        <family val="2"/>
      </rPr>
      <t>Local Council Tax Support: Number of Claimants, Amount of Council Tax Foregone, Total amounts paid to parishes and Number of changes in circumstances
Budget Estimates for the financial year April 2015 to March 2016, England</t>
    </r>
    <r>
      <rPr>
        <b/>
        <sz val="16"/>
        <color theme="1"/>
        <rFont val="Arial"/>
        <family val="2"/>
      </rPr>
      <t xml:space="preserve">
</t>
    </r>
    <r>
      <rPr>
        <b/>
        <sz val="16"/>
        <color rgb="FFFF0000"/>
        <rFont val="Arial"/>
        <family val="2"/>
      </rPr>
      <t>Experimental Statistics</t>
    </r>
  </si>
  <si>
    <r>
      <rPr>
        <b/>
        <sz val="13"/>
        <color theme="4" tint="-0.249977111117893"/>
        <rFont val="Arial"/>
        <family val="2"/>
      </rPr>
      <t>Local Council Tax Support: Number of Claimants, Amount of Council Tax Foregone, Total amounts paid to parishes and Number of changes in circumstances
Budget Estimates for the financial year April 2015 to March 2016, England</t>
    </r>
    <r>
      <rPr>
        <b/>
        <sz val="13"/>
        <color theme="4"/>
        <rFont val="Arial"/>
        <family val="2"/>
      </rPr>
      <t xml:space="preserve">
</t>
    </r>
    <r>
      <rPr>
        <b/>
        <sz val="13"/>
        <color rgb="FFFF0000"/>
        <rFont val="Arial"/>
        <family val="2"/>
      </rPr>
      <t>Experimental Statistics</t>
    </r>
  </si>
  <si>
    <r>
      <t xml:space="preserve"> -    = not relevant. In the case of amounts paid to parishes, this denotes those billing authorities with no precepting parishes in their area</t>
    </r>
    <r>
      <rPr>
        <sz val="10"/>
        <rFont val="Arial"/>
        <family val="2"/>
      </rPr>
      <t>.</t>
    </r>
  </si>
  <si>
    <r>
      <t>* The sum of the LAs does not sum to the England total due to non responses. 
To calculate the England total the following basic method was applied:
Where LAs did not provide a working / pension age breakdown but did provide a total, the average age split for all the observed data was applied to the LA total. Where there were no responses for the totals or age breakdowns, the missing data</t>
    </r>
    <r>
      <rPr>
        <sz val="10"/>
        <color rgb="FFFF0000"/>
        <rFont val="Arial"/>
        <family val="2"/>
      </rPr>
      <t xml:space="preserve"> </t>
    </r>
    <r>
      <rPr>
        <sz val="10"/>
        <rFont val="Arial"/>
        <family val="2"/>
      </rPr>
      <t>is scaled up in proportion to their mid-2014 population estimate compared to that of the observed values</t>
    </r>
  </si>
  <si>
    <r>
      <t xml:space="preserve">These experimental statistics provide </t>
    </r>
    <r>
      <rPr>
        <u/>
        <sz val="10"/>
        <rFont val="Arial"/>
        <family val="2"/>
      </rPr>
      <t>budget estimates</t>
    </r>
    <r>
      <rPr>
        <sz val="10"/>
        <rFont val="Arial"/>
        <family val="2"/>
      </rPr>
      <t xml:space="preserve"> of the number of council tax support claimants and the associated council tax foregone for the financial year April 2015 to March 2016.</t>
    </r>
    <r>
      <rPr>
        <sz val="10"/>
        <color rgb="FFFF0000"/>
        <rFont val="Arial"/>
        <family val="2"/>
      </rPr>
      <t xml:space="preserve"> </t>
    </r>
    <r>
      <rPr>
        <sz val="10"/>
        <rFont val="Arial"/>
        <family val="2"/>
      </rPr>
      <t>They also provide budget estimates of the total amount paid to local parishes by the billing authority with respect to their council tax support allocation. In addition, 3 new voluntary lines have been added to this year's Revenue Account 2015-16 form. These new lines are budget estimates for the number of people (split by pensioners and working-age people) likely to experience a change in circumstances affecting their Local Council Tax Support claim.</t>
    </r>
  </si>
  <si>
    <t xml:space="preserve">The Local Government Finance Act 2012 brought in arrangements for localised council tax support schemes to replace council tax benefit from April 2013 in England.  This is the third year that local authorities have been asked to provide information regarding their Local Council Tax Support schemes on the Revenue Account (RA) form. 
There are 2 authorities who have not been able to provide all of the information requested regarding the number of people in receipt of council tax support or the amount of council tax they expect to forgo in 2015-16. England estimates for these variables have been calculated by imputing for these missing data using the methodology outlined on the LA data tab. These statistics are still badged as experimental because of ongoing work to improve the quality and consistency of data provided by Local Authorities. Nine authorities have not confirmed how much money they intend to pass on to parishes in 2015-16. Because these values may be zero they have not be imputed for when calculating the England total. 
This is the first year the Department has asked local authorities to report on the number of changes of circumstance they expect to process during the course of the year. This year these questions were voluntary and 130 authorities did not complete these questions. Because this is the first time the department has collected this information and due to the number of missing items it has not been possible to calculate reliable figures for England. The department will be working with local authorities to improve the quality of the data collected by these questions in the future.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</si>
</sst>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Arial"/>
      <family val="2"/>
    </font>
    <font>
      <b/>
      <sz val="12"/>
      <color theme="1"/>
      <name val="Arial"/>
      <family val="2"/>
    </font>
    <font>
      <sz val="12"/>
      <color theme="0"/>
      <name val="Arial"/>
      <family val="2"/>
    </font>
    <font>
      <sz val="12"/>
      <name val="Arial"/>
      <family val="2"/>
    </font>
    <font>
      <sz val="10"/>
      <color theme="1"/>
      <name val="Arial"/>
      <family val="2"/>
    </font>
    <font>
      <sz val="10"/>
      <color indexed="8"/>
      <name val="Arial"/>
      <family val="2"/>
    </font>
    <font>
      <sz val="10"/>
      <name val="Arial"/>
      <family val="2"/>
    </font>
    <font>
      <b/>
      <sz val="12"/>
      <color theme="4" tint="-0.249977111117893"/>
      <name val="Arial"/>
      <family val="2"/>
    </font>
    <font>
      <b/>
      <sz val="16"/>
      <color theme="1"/>
      <name val="Arial"/>
      <family val="2"/>
    </font>
    <font>
      <b/>
      <sz val="16"/>
      <color theme="4" tint="-0.249977111117893"/>
      <name val="Arial"/>
      <family val="2"/>
    </font>
    <font>
      <b/>
      <sz val="16"/>
      <color rgb="FFFF0000"/>
      <name val="Arial"/>
      <family val="2"/>
    </font>
    <font>
      <u/>
      <sz val="10"/>
      <name val="Arial"/>
      <family val="2"/>
    </font>
    <font>
      <b/>
      <sz val="12"/>
      <name val="Arial"/>
      <family val="2"/>
    </font>
    <font>
      <b/>
      <sz val="13"/>
      <color theme="4"/>
      <name val="Arial"/>
      <family val="2"/>
    </font>
    <font>
      <b/>
      <sz val="13"/>
      <color theme="4" tint="-0.249977111117893"/>
      <name val="Arial"/>
      <family val="2"/>
    </font>
    <font>
      <b/>
      <sz val="13"/>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79998168889431442"/>
        <bgColor indexed="64"/>
      </patternFill>
    </fill>
  </fills>
  <borders count="23">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63">
    <xf numFmtId="0" fontId="0" fillId="0" borderId="0" xfId="0"/>
    <xf numFmtId="0" fontId="0" fillId="2" borderId="0" xfId="0" applyFill="1"/>
    <xf numFmtId="0" fontId="0" fillId="2" borderId="0" xfId="0" applyFill="1" applyBorder="1"/>
    <xf numFmtId="0" fontId="0" fillId="2" borderId="1" xfId="0" applyFill="1" applyBorder="1"/>
    <xf numFmtId="0" fontId="0" fillId="2" borderId="0" xfId="0" applyFill="1" applyBorder="1" applyAlignment="1">
      <alignment horizontal="left"/>
    </xf>
    <xf numFmtId="0" fontId="4" fillId="0" borderId="0" xfId="0" applyFont="1" applyBorder="1"/>
    <xf numFmtId="0" fontId="1" fillId="2" borderId="0" xfId="0" applyFont="1" applyFill="1" applyBorder="1" applyAlignment="1">
      <alignment horizontal="left"/>
    </xf>
    <xf numFmtId="0" fontId="1" fillId="2" borderId="0" xfId="0" applyFont="1" applyFill="1" applyBorder="1"/>
    <xf numFmtId="0" fontId="6" fillId="2" borderId="0" xfId="0" quotePrefix="1"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0" xfId="0" applyFill="1" applyBorder="1"/>
    <xf numFmtId="0" fontId="0" fillId="2" borderId="11" xfId="0" applyFill="1" applyBorder="1"/>
    <xf numFmtId="0" fontId="0" fillId="2" borderId="12" xfId="0" applyFill="1" applyBorder="1"/>
    <xf numFmtId="0" fontId="0" fillId="2" borderId="9" xfId="0" applyFill="1" applyBorder="1"/>
    <xf numFmtId="0" fontId="0" fillId="2" borderId="15" xfId="0" applyFill="1" applyBorder="1"/>
    <xf numFmtId="0" fontId="0" fillId="2" borderId="18" xfId="0" applyFill="1" applyBorder="1"/>
    <xf numFmtId="0" fontId="4" fillId="2" borderId="19" xfId="0" applyFont="1" applyFill="1" applyBorder="1"/>
    <xf numFmtId="0" fontId="4" fillId="2" borderId="16" xfId="0" applyFont="1" applyFill="1" applyBorder="1"/>
    <xf numFmtId="0" fontId="4" fillId="2" borderId="15" xfId="0" applyFont="1" applyFill="1" applyBorder="1"/>
    <xf numFmtId="0" fontId="5" fillId="2" borderId="0" xfId="0" applyFont="1" applyFill="1"/>
    <xf numFmtId="0" fontId="2" fillId="2" borderId="0" xfId="0" applyFont="1" applyFill="1" applyBorder="1"/>
    <xf numFmtId="0" fontId="9" fillId="2" borderId="0" xfId="0" applyFont="1" applyFill="1" applyBorder="1"/>
    <xf numFmtId="0" fontId="7" fillId="2" borderId="0" xfId="0" applyFont="1" applyFill="1"/>
    <xf numFmtId="0" fontId="12" fillId="0" borderId="0" xfId="0" applyFont="1" applyBorder="1" applyAlignment="1">
      <alignment vertical="center"/>
    </xf>
    <xf numFmtId="0" fontId="12" fillId="2" borderId="0" xfId="0" applyFont="1" applyFill="1" applyBorder="1" applyAlignment="1">
      <alignment vertical="center"/>
    </xf>
    <xf numFmtId="0" fontId="6" fillId="2" borderId="0" xfId="1" applyFont="1" applyFill="1" applyBorder="1"/>
    <xf numFmtId="0" fontId="4" fillId="2" borderId="14" xfId="0" applyFont="1" applyFill="1" applyBorder="1" applyAlignment="1">
      <alignment horizontal="center"/>
    </xf>
    <xf numFmtId="3" fontId="0" fillId="2" borderId="0" xfId="0" applyNumberFormat="1" applyFill="1" applyBorder="1"/>
    <xf numFmtId="3" fontId="1" fillId="2" borderId="0" xfId="0" applyNumberFormat="1" applyFont="1" applyFill="1" applyBorder="1"/>
    <xf numFmtId="0" fontId="6" fillId="2" borderId="13" xfId="1" applyFont="1" applyFill="1" applyBorder="1" applyAlignment="1">
      <alignment horizontal="center"/>
    </xf>
    <xf numFmtId="0" fontId="6" fillId="2" borderId="13" xfId="1" applyNumberFormat="1" applyFont="1" applyFill="1" applyBorder="1" applyAlignment="1">
      <alignment horizontal="center"/>
    </xf>
    <xf numFmtId="0" fontId="6" fillId="2" borderId="17" xfId="0" applyFont="1" applyFill="1" applyBorder="1" applyAlignment="1">
      <alignment horizontal="left" wrapText="1"/>
    </xf>
    <xf numFmtId="0" fontId="6" fillId="2" borderId="13" xfId="0" applyFont="1" applyFill="1" applyBorder="1" applyAlignment="1">
      <alignment horizontal="left" wrapText="1"/>
    </xf>
    <xf numFmtId="0" fontId="6" fillId="2" borderId="19" xfId="0" applyFont="1" applyFill="1" applyBorder="1" applyAlignment="1">
      <alignment horizontal="left" wrapText="1"/>
    </xf>
    <xf numFmtId="1" fontId="6" fillId="2" borderId="19" xfId="0" applyNumberFormat="1" applyFont="1" applyFill="1" applyBorder="1" applyAlignment="1">
      <alignment horizontal="left" wrapText="1"/>
    </xf>
    <xf numFmtId="0" fontId="4" fillId="2" borderId="13" xfId="0" applyFont="1" applyFill="1" applyBorder="1" applyAlignment="1">
      <alignment horizontal="left"/>
    </xf>
    <xf numFmtId="0" fontId="4" fillId="2" borderId="21" xfId="0" applyFont="1" applyFill="1" applyBorder="1" applyAlignment="1">
      <alignment horizontal="center"/>
    </xf>
    <xf numFmtId="0" fontId="6" fillId="2" borderId="16" xfId="1" applyFont="1" applyFill="1" applyBorder="1" applyAlignment="1">
      <alignment horizontal="center"/>
    </xf>
    <xf numFmtId="0" fontId="6" fillId="2" borderId="16" xfId="0" applyFont="1" applyFill="1" applyBorder="1" applyAlignment="1">
      <alignment horizontal="left" wrapText="1"/>
    </xf>
    <xf numFmtId="0" fontId="6" fillId="2" borderId="16" xfId="1" applyNumberFormat="1" applyFont="1" applyFill="1" applyBorder="1" applyAlignment="1">
      <alignment horizontal="center"/>
    </xf>
    <xf numFmtId="0" fontId="4" fillId="2" borderId="20" xfId="0" applyFont="1" applyFill="1" applyBorder="1" applyAlignment="1">
      <alignment horizontal="center"/>
    </xf>
    <xf numFmtId="1" fontId="6" fillId="2" borderId="22" xfId="0" applyNumberFormat="1" applyFont="1" applyFill="1" applyBorder="1" applyAlignment="1">
      <alignment horizontal="left" wrapText="1"/>
    </xf>
    <xf numFmtId="0" fontId="6" fillId="2" borderId="22" xfId="1" applyFont="1" applyFill="1" applyBorder="1" applyAlignment="1">
      <alignment horizontal="center"/>
    </xf>
    <xf numFmtId="0" fontId="6" fillId="2" borderId="22" xfId="1" applyNumberFormat="1" applyFont="1" applyFill="1" applyBorder="1" applyAlignment="1">
      <alignment horizontal="center"/>
    </xf>
    <xf numFmtId="0" fontId="0" fillId="2" borderId="0" xfId="0" applyFill="1" applyAlignment="1"/>
    <xf numFmtId="3" fontId="0" fillId="2" borderId="0" xfId="0" applyNumberFormat="1" applyFill="1" applyBorder="1" applyAlignment="1">
      <alignment horizontal="right"/>
    </xf>
    <xf numFmtId="3" fontId="1" fillId="2" borderId="0" xfId="0" applyNumberFormat="1" applyFont="1" applyFill="1" applyBorder="1" applyAlignment="1">
      <alignment horizontal="right"/>
    </xf>
    <xf numFmtId="0" fontId="1" fillId="2" borderId="0" xfId="0" applyFont="1" applyFill="1" applyBorder="1" applyAlignment="1">
      <alignment horizontal="right"/>
    </xf>
    <xf numFmtId="0" fontId="4" fillId="2" borderId="13" xfId="0" applyFont="1" applyFill="1" applyBorder="1"/>
    <xf numFmtId="0" fontId="6"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wrapText="1"/>
    </xf>
    <xf numFmtId="0" fontId="8" fillId="2" borderId="0" xfId="0" applyFont="1" applyFill="1" applyBorder="1" applyAlignment="1">
      <alignment horizontal="left" vertical="center"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13" fillId="2" borderId="0" xfId="0" applyFont="1" applyFill="1" applyBorder="1" applyAlignment="1">
      <alignment horizontal="left" vertical="top" wrapText="1"/>
    </xf>
    <xf numFmtId="0" fontId="13" fillId="2" borderId="9" xfId="0" applyFont="1" applyFill="1" applyBorder="1" applyAlignment="1">
      <alignment horizontal="left" vertical="top" wrapText="1"/>
    </xf>
    <xf numFmtId="0" fontId="8" fillId="2" borderId="18" xfId="0" applyFont="1" applyFill="1" applyBorder="1" applyAlignment="1">
      <alignment horizontal="left" vertical="center" wrapText="1"/>
    </xf>
    <xf numFmtId="0" fontId="6" fillId="0" borderId="0" xfId="0" applyFont="1" applyBorder="1" applyAlignment="1">
      <alignment horizontal="left" wrapText="1"/>
    </xf>
  </cellXfs>
  <cellStyles count="2">
    <cellStyle name="%"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3</xdr:col>
      <xdr:colOff>60426</xdr:colOff>
      <xdr:row>7</xdr:row>
      <xdr:rowOff>104775</xdr:rowOff>
    </xdr:to>
    <xdr:pic>
      <xdr:nvPicPr>
        <xdr:cNvPr id="2" name="Picture 1" descr="DCLG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4775"/>
          <a:ext cx="2260701"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workbookViewId="0"/>
  </sheetViews>
  <sheetFormatPr defaultColWidth="0" defaultRowHeight="15" zeroHeight="1" x14ac:dyDescent="0.2"/>
  <cols>
    <col min="1" max="9" width="8.88671875" style="1" customWidth="1"/>
    <col min="10" max="10" width="23.88671875" style="1" customWidth="1"/>
    <col min="11" max="13" width="8.88671875" style="1" customWidth="1"/>
    <col min="14" max="16384" width="8.88671875" style="1" hidden="1"/>
  </cols>
  <sheetData>
    <row r="1" spans="1:14" x14ac:dyDescent="0.2"/>
    <row r="2" spans="1:14" x14ac:dyDescent="0.2"/>
    <row r="3" spans="1:14" x14ac:dyDescent="0.2"/>
    <row r="4" spans="1:14" x14ac:dyDescent="0.2"/>
    <row r="5" spans="1:14" x14ac:dyDescent="0.2"/>
    <row r="6" spans="1:14" x14ac:dyDescent="0.2"/>
    <row r="7" spans="1:14" x14ac:dyDescent="0.2"/>
    <row r="8" spans="1:14" x14ac:dyDescent="0.2"/>
    <row r="9" spans="1:14" ht="84" customHeight="1" x14ac:dyDescent="0.2">
      <c r="A9" s="55" t="s">
        <v>691</v>
      </c>
      <c r="B9" s="55"/>
      <c r="C9" s="55"/>
      <c r="D9" s="55"/>
      <c r="E9" s="55"/>
      <c r="F9" s="55"/>
      <c r="G9" s="55"/>
      <c r="H9" s="55"/>
      <c r="I9" s="55"/>
      <c r="J9" s="55"/>
      <c r="K9" s="55"/>
      <c r="L9" s="55"/>
      <c r="M9" s="55"/>
      <c r="N9" s="55"/>
    </row>
    <row r="10" spans="1:14" ht="27.75" customHeight="1" x14ac:dyDescent="0.25">
      <c r="A10" s="25" t="s">
        <v>0</v>
      </c>
    </row>
    <row r="11" spans="1:14" ht="54.75" customHeight="1" x14ac:dyDescent="0.2">
      <c r="A11" s="52" t="s">
        <v>695</v>
      </c>
      <c r="B11" s="52"/>
      <c r="C11" s="52"/>
      <c r="D11" s="52"/>
      <c r="E11" s="52"/>
      <c r="F11" s="52"/>
      <c r="G11" s="52"/>
      <c r="H11" s="52"/>
      <c r="I11" s="52"/>
      <c r="J11" s="52"/>
    </row>
    <row r="12" spans="1:14" ht="20.25" customHeight="1" x14ac:dyDescent="0.25">
      <c r="A12" s="25" t="s">
        <v>1</v>
      </c>
    </row>
    <row r="13" spans="1:14" ht="190.5" customHeight="1" x14ac:dyDescent="0.2">
      <c r="A13" s="53" t="s">
        <v>696</v>
      </c>
      <c r="B13" s="53"/>
      <c r="C13" s="53"/>
      <c r="D13" s="53"/>
      <c r="E13" s="53"/>
      <c r="F13" s="53"/>
      <c r="G13" s="53"/>
      <c r="H13" s="53"/>
      <c r="I13" s="53"/>
      <c r="J13" s="53"/>
    </row>
    <row r="14" spans="1:14" ht="19.5" customHeight="1" x14ac:dyDescent="0.25">
      <c r="A14" s="25" t="s">
        <v>2</v>
      </c>
    </row>
    <row r="15" spans="1:14" ht="309" customHeight="1" x14ac:dyDescent="0.2">
      <c r="A15" s="54" t="s">
        <v>679</v>
      </c>
      <c r="B15" s="54"/>
      <c r="C15" s="54"/>
      <c r="D15" s="54"/>
      <c r="E15" s="54"/>
      <c r="F15" s="54"/>
      <c r="G15" s="54"/>
      <c r="H15" s="54"/>
      <c r="I15" s="54"/>
      <c r="J15" s="54"/>
    </row>
    <row r="16" spans="1:14" x14ac:dyDescent="0.2"/>
    <row r="17" x14ac:dyDescent="0.2"/>
    <row r="18" hidden="1" x14ac:dyDescent="0.2"/>
    <row r="19" hidden="1" x14ac:dyDescent="0.2"/>
    <row r="20" hidden="1" x14ac:dyDescent="0.2"/>
    <row r="21" hidden="1" x14ac:dyDescent="0.2"/>
  </sheetData>
  <mergeCells count="4">
    <mergeCell ref="A11:J11"/>
    <mergeCell ref="A13:J13"/>
    <mergeCell ref="A15:J15"/>
    <mergeCell ref="A9:N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heetViews>
  <sheetFormatPr defaultColWidth="0" defaultRowHeight="15" zeroHeight="1" x14ac:dyDescent="0.2"/>
  <cols>
    <col min="1" max="1" width="3.33203125" style="1" customWidth="1"/>
    <col min="2" max="2" width="3.21875" style="1" customWidth="1"/>
    <col min="3" max="3" width="8.21875" style="1" customWidth="1"/>
    <col min="4" max="9" width="8.88671875" style="1" customWidth="1"/>
    <col min="10" max="10" width="17.109375" style="1" customWidth="1"/>
    <col min="11" max="12" width="8.88671875" style="1" customWidth="1"/>
    <col min="13" max="13" width="15.6640625" style="1" customWidth="1"/>
    <col min="14" max="14" width="12.77734375" style="1" customWidth="1"/>
    <col min="15" max="15" width="13.109375" style="1" customWidth="1"/>
    <col min="16" max="16" width="4.88671875" style="1" customWidth="1"/>
    <col min="17" max="16384" width="8.88671875" style="1" hidden="1"/>
  </cols>
  <sheetData>
    <row r="1" spans="2:15" ht="15.75" thickBot="1" x14ac:dyDescent="0.25"/>
    <row r="2" spans="2:15" x14ac:dyDescent="0.2">
      <c r="B2" s="9"/>
      <c r="C2" s="10"/>
      <c r="D2" s="10"/>
      <c r="E2" s="10"/>
      <c r="F2" s="10"/>
      <c r="G2" s="10"/>
      <c r="H2" s="10"/>
      <c r="I2" s="10"/>
      <c r="J2" s="10"/>
      <c r="K2" s="10"/>
      <c r="L2" s="10"/>
      <c r="M2" s="10"/>
      <c r="N2" s="10"/>
      <c r="O2" s="11"/>
    </row>
    <row r="3" spans="2:15" ht="32.25" customHeight="1" x14ac:dyDescent="0.2">
      <c r="B3" s="12"/>
      <c r="C3" s="59" t="s">
        <v>692</v>
      </c>
      <c r="D3" s="59"/>
      <c r="E3" s="59"/>
      <c r="F3" s="59"/>
      <c r="G3" s="59"/>
      <c r="H3" s="59"/>
      <c r="I3" s="59"/>
      <c r="J3" s="59"/>
      <c r="K3" s="59"/>
      <c r="L3" s="59"/>
      <c r="M3" s="59"/>
      <c r="N3" s="59"/>
      <c r="O3" s="60"/>
    </row>
    <row r="4" spans="2:15" ht="30.75" customHeight="1" x14ac:dyDescent="0.2">
      <c r="B4" s="12"/>
      <c r="C4" s="59"/>
      <c r="D4" s="59"/>
      <c r="E4" s="59"/>
      <c r="F4" s="59"/>
      <c r="G4" s="59"/>
      <c r="H4" s="59"/>
      <c r="I4" s="59"/>
      <c r="J4" s="59"/>
      <c r="K4" s="59"/>
      <c r="L4" s="59"/>
      <c r="M4" s="59"/>
      <c r="N4" s="59"/>
      <c r="O4" s="60"/>
    </row>
    <row r="5" spans="2:15" ht="15.75" thickBot="1" x14ac:dyDescent="0.25">
      <c r="B5" s="13"/>
      <c r="C5" s="14"/>
      <c r="D5" s="14"/>
      <c r="E5" s="14"/>
      <c r="F5" s="14"/>
      <c r="G5" s="14"/>
      <c r="H5" s="14"/>
      <c r="I5" s="14"/>
      <c r="J5" s="14"/>
      <c r="K5" s="14"/>
      <c r="L5" s="14"/>
      <c r="M5" s="14"/>
      <c r="N5" s="14"/>
      <c r="O5" s="15"/>
    </row>
    <row r="6" spans="2:15" ht="12.75" customHeight="1" x14ac:dyDescent="0.2">
      <c r="B6" s="9"/>
      <c r="C6" s="10"/>
      <c r="D6" s="10"/>
      <c r="E6" s="10"/>
      <c r="F6" s="10"/>
      <c r="G6" s="10"/>
      <c r="H6" s="10"/>
      <c r="I6" s="10"/>
      <c r="J6" s="10"/>
      <c r="K6" s="10"/>
      <c r="L6" s="10"/>
      <c r="M6" s="10"/>
      <c r="N6" s="10"/>
      <c r="O6" s="11"/>
    </row>
    <row r="7" spans="2:15" ht="30.75" customHeight="1" x14ac:dyDescent="0.3">
      <c r="B7" s="12"/>
      <c r="C7" s="24" t="s">
        <v>668</v>
      </c>
      <c r="D7" s="2"/>
      <c r="E7" s="2"/>
      <c r="F7" s="2"/>
      <c r="G7" s="2"/>
      <c r="H7" s="2"/>
      <c r="I7" s="2"/>
      <c r="J7" s="2"/>
      <c r="K7" s="2"/>
      <c r="L7" s="2"/>
      <c r="M7" s="2"/>
      <c r="N7" s="2"/>
      <c r="O7" s="16"/>
    </row>
    <row r="8" spans="2:15" ht="15.75" thickBot="1" x14ac:dyDescent="0.25">
      <c r="B8" s="12"/>
      <c r="C8" s="2"/>
      <c r="D8" s="2"/>
      <c r="E8" s="2"/>
      <c r="F8" s="2"/>
      <c r="G8" s="2"/>
      <c r="H8" s="2"/>
      <c r="I8" s="2"/>
      <c r="J8" s="2"/>
      <c r="K8" s="2"/>
      <c r="L8" s="2"/>
      <c r="M8" s="2"/>
      <c r="N8" s="2"/>
      <c r="O8" s="16"/>
    </row>
    <row r="9" spans="2:15" ht="22.5" customHeight="1" thickBot="1" x14ac:dyDescent="0.25">
      <c r="B9" s="12"/>
      <c r="C9" s="3"/>
      <c r="D9" s="56" t="s">
        <v>665</v>
      </c>
      <c r="E9" s="57"/>
      <c r="F9" s="57"/>
      <c r="G9" s="57"/>
      <c r="H9" s="57"/>
      <c r="I9" s="58"/>
      <c r="J9" s="23" t="str">
        <f>VLOOKUP(D9,Lookup!B:C,2,FALSE)</f>
        <v>ENG</v>
      </c>
      <c r="K9" s="2"/>
      <c r="L9" s="2"/>
      <c r="M9" s="2"/>
      <c r="N9" s="2"/>
      <c r="O9" s="16"/>
    </row>
    <row r="10" spans="2:15" x14ac:dyDescent="0.2">
      <c r="B10" s="12"/>
      <c r="C10" s="2"/>
      <c r="D10" s="2"/>
      <c r="E10" s="2"/>
      <c r="F10" s="2"/>
      <c r="G10" s="2"/>
      <c r="H10" s="2"/>
      <c r="I10" s="2"/>
      <c r="J10" s="2"/>
      <c r="K10" s="2"/>
      <c r="L10" s="2"/>
      <c r="M10" s="2"/>
      <c r="N10" s="2"/>
      <c r="O10" s="16"/>
    </row>
    <row r="11" spans="2:15" ht="15.75" x14ac:dyDescent="0.25">
      <c r="B11" s="12"/>
      <c r="C11" s="2"/>
      <c r="D11" s="2"/>
      <c r="E11" s="2"/>
      <c r="F11" s="2"/>
      <c r="G11" s="2"/>
      <c r="H11" s="2"/>
      <c r="I11" s="2"/>
      <c r="J11" s="2"/>
      <c r="K11" s="2"/>
      <c r="L11" s="2"/>
      <c r="M11" s="2"/>
      <c r="N11" s="50" t="s">
        <v>666</v>
      </c>
      <c r="O11" s="16"/>
    </row>
    <row r="12" spans="2:15" x14ac:dyDescent="0.2">
      <c r="B12" s="12"/>
      <c r="C12" s="4">
        <v>1041</v>
      </c>
      <c r="D12" s="4" t="s">
        <v>5</v>
      </c>
      <c r="E12" s="2"/>
      <c r="F12" s="2"/>
      <c r="G12" s="2"/>
      <c r="H12" s="2"/>
      <c r="I12" s="2"/>
      <c r="J12" s="2"/>
      <c r="K12" s="2"/>
      <c r="L12" s="2"/>
      <c r="M12" s="2"/>
      <c r="N12" s="48">
        <f>VLOOKUP($J$9,'RA 1516 Data'!$B$3:$O$330,4,0)</f>
        <v>1916732</v>
      </c>
      <c r="O12" s="16"/>
    </row>
    <row r="13" spans="2:15" x14ac:dyDescent="0.2">
      <c r="B13" s="12"/>
      <c r="C13" s="4">
        <v>1042</v>
      </c>
      <c r="D13" s="2" t="s">
        <v>3</v>
      </c>
      <c r="E13" s="2"/>
      <c r="F13" s="2"/>
      <c r="G13" s="2"/>
      <c r="H13" s="2"/>
      <c r="I13" s="2"/>
      <c r="J13" s="2"/>
      <c r="K13" s="2"/>
      <c r="L13" s="2"/>
      <c r="M13" s="2"/>
      <c r="N13" s="48">
        <f>VLOOKUP($J$9,'RA 1516 Data'!$B$3:$O$330,5,0)</f>
        <v>2618301</v>
      </c>
      <c r="O13" s="16"/>
    </row>
    <row r="14" spans="2:15" ht="15.75" x14ac:dyDescent="0.25">
      <c r="B14" s="12"/>
      <c r="C14" s="6">
        <v>1043</v>
      </c>
      <c r="D14" s="7" t="s">
        <v>4</v>
      </c>
      <c r="E14" s="2"/>
      <c r="F14" s="2"/>
      <c r="G14" s="2"/>
      <c r="H14" s="2"/>
      <c r="I14" s="2"/>
      <c r="J14" s="2"/>
      <c r="K14" s="2"/>
      <c r="L14" s="2"/>
      <c r="M14" s="2"/>
      <c r="N14" s="49">
        <f>VLOOKUP($J$9,'RA 1516 Data'!$B$3:$O$330,6,0)</f>
        <v>4535033</v>
      </c>
      <c r="O14" s="16"/>
    </row>
    <row r="15" spans="2:15" x14ac:dyDescent="0.2">
      <c r="B15" s="12"/>
      <c r="C15" s="4"/>
      <c r="D15" s="2"/>
      <c r="E15" s="2"/>
      <c r="F15" s="2"/>
      <c r="G15" s="2"/>
      <c r="H15" s="2"/>
      <c r="I15" s="2"/>
      <c r="J15" s="2"/>
      <c r="K15" s="2"/>
      <c r="L15" s="2"/>
      <c r="M15" s="2"/>
      <c r="N15" s="2"/>
      <c r="O15" s="16"/>
    </row>
    <row r="16" spans="2:15" ht="15.75" x14ac:dyDescent="0.25">
      <c r="B16" s="12"/>
      <c r="C16" s="4"/>
      <c r="D16" s="2"/>
      <c r="E16" s="2"/>
      <c r="F16" s="2"/>
      <c r="G16" s="2"/>
      <c r="H16" s="2"/>
      <c r="I16" s="2"/>
      <c r="J16" s="2"/>
      <c r="K16" s="2"/>
      <c r="L16" s="2"/>
      <c r="M16" s="2"/>
      <c r="N16" s="50" t="s">
        <v>667</v>
      </c>
      <c r="O16" s="16"/>
    </row>
    <row r="17" spans="2:15" x14ac:dyDescent="0.2">
      <c r="B17" s="12"/>
      <c r="C17" s="4">
        <v>1044</v>
      </c>
      <c r="D17" s="2" t="s">
        <v>688</v>
      </c>
      <c r="E17" s="2"/>
      <c r="F17" s="2"/>
      <c r="G17" s="2"/>
      <c r="H17" s="2"/>
      <c r="I17" s="2"/>
      <c r="J17" s="2"/>
      <c r="K17" s="2"/>
      <c r="L17" s="2"/>
      <c r="M17" s="2"/>
      <c r="N17" s="30">
        <f>VLOOKUP($J$9,'RA 1516 Data'!$B$3:$O$330,7,0)</f>
        <v>1684121</v>
      </c>
      <c r="O17" s="16"/>
    </row>
    <row r="18" spans="2:15" x14ac:dyDescent="0.2">
      <c r="B18" s="12"/>
      <c r="C18" s="4">
        <v>1045</v>
      </c>
      <c r="D18" s="2" t="s">
        <v>689</v>
      </c>
      <c r="E18" s="2"/>
      <c r="F18" s="2"/>
      <c r="G18" s="2"/>
      <c r="H18" s="2"/>
      <c r="I18" s="2"/>
      <c r="J18" s="2"/>
      <c r="K18" s="2"/>
      <c r="L18" s="2"/>
      <c r="M18" s="2"/>
      <c r="N18" s="30">
        <f>VLOOKUP($J$9,'RA 1516 Data'!$B$3:$O$330,8,0)</f>
        <v>1954578</v>
      </c>
      <c r="O18" s="16"/>
    </row>
    <row r="19" spans="2:15" ht="15.75" x14ac:dyDescent="0.25">
      <c r="B19" s="12"/>
      <c r="C19" s="6">
        <v>1046</v>
      </c>
      <c r="D19" s="7" t="s">
        <v>690</v>
      </c>
      <c r="E19" s="2"/>
      <c r="F19" s="2"/>
      <c r="G19" s="2"/>
      <c r="H19" s="2"/>
      <c r="I19" s="2"/>
      <c r="J19" s="2"/>
      <c r="K19" s="2"/>
      <c r="L19" s="2"/>
      <c r="M19" s="2"/>
      <c r="N19" s="31">
        <f>VLOOKUP($J$9,'RA 1516 Data'!$B$3:$O$330,9,0)</f>
        <v>3638700</v>
      </c>
      <c r="O19" s="16"/>
    </row>
    <row r="20" spans="2:15" x14ac:dyDescent="0.2">
      <c r="B20" s="12"/>
      <c r="C20" s="2"/>
      <c r="D20" s="2"/>
      <c r="E20" s="2"/>
      <c r="F20" s="2"/>
      <c r="G20" s="2"/>
      <c r="H20" s="2"/>
      <c r="I20" s="2"/>
      <c r="J20" s="2"/>
      <c r="K20" s="2"/>
      <c r="L20" s="2"/>
      <c r="M20" s="2"/>
      <c r="N20" s="2"/>
      <c r="O20" s="16"/>
    </row>
    <row r="21" spans="2:15" ht="15.75" x14ac:dyDescent="0.25">
      <c r="B21" s="12"/>
      <c r="C21" s="2"/>
      <c r="D21" s="2"/>
      <c r="E21" s="2"/>
      <c r="F21" s="2"/>
      <c r="G21" s="2"/>
      <c r="H21" s="2"/>
      <c r="I21" s="2"/>
      <c r="J21" s="2"/>
      <c r="K21" s="2"/>
      <c r="L21" s="2"/>
      <c r="M21" s="2"/>
      <c r="N21" s="50" t="s">
        <v>667</v>
      </c>
      <c r="O21" s="16"/>
    </row>
    <row r="22" spans="2:15" ht="15.75" x14ac:dyDescent="0.25">
      <c r="B22" s="12"/>
      <c r="C22" s="6">
        <v>1047</v>
      </c>
      <c r="D22" s="7" t="s">
        <v>6</v>
      </c>
      <c r="E22" s="2"/>
      <c r="F22" s="2"/>
      <c r="G22" s="2"/>
      <c r="H22" s="2"/>
      <c r="I22" s="2"/>
      <c r="J22" s="2"/>
      <c r="K22" s="2"/>
      <c r="L22" s="2"/>
      <c r="M22" s="2"/>
      <c r="N22" s="49">
        <f>VLOOKUP($J$9,'RA 1516 Data'!$B$3:$O$330,10,0)</f>
        <v>30165</v>
      </c>
      <c r="O22" s="16"/>
    </row>
    <row r="23" spans="2:15" ht="15.75" x14ac:dyDescent="0.25">
      <c r="B23" s="12"/>
      <c r="C23" s="6"/>
      <c r="D23" s="7"/>
      <c r="E23" s="2"/>
      <c r="F23" s="2"/>
      <c r="G23" s="2"/>
      <c r="H23" s="2"/>
      <c r="I23" s="2"/>
      <c r="J23" s="2"/>
      <c r="K23" s="2"/>
      <c r="L23" s="2"/>
      <c r="M23" s="2"/>
      <c r="N23" s="2"/>
      <c r="O23" s="16"/>
    </row>
    <row r="24" spans="2:15" ht="15.75" x14ac:dyDescent="0.25">
      <c r="B24" s="12"/>
      <c r="C24" s="2"/>
      <c r="D24" s="2"/>
      <c r="E24" s="2"/>
      <c r="F24" s="2"/>
      <c r="G24" s="2"/>
      <c r="H24" s="2"/>
      <c r="I24" s="2"/>
      <c r="J24" s="2"/>
      <c r="K24" s="2"/>
      <c r="L24" s="2"/>
      <c r="M24" s="2"/>
      <c r="N24" s="50" t="s">
        <v>666</v>
      </c>
      <c r="O24" s="16"/>
    </row>
    <row r="25" spans="2:15" ht="15.75" x14ac:dyDescent="0.2">
      <c r="B25" s="12"/>
      <c r="C25" s="4">
        <v>1048</v>
      </c>
      <c r="D25" s="27" t="s">
        <v>669</v>
      </c>
      <c r="E25" s="2"/>
      <c r="F25" s="2"/>
      <c r="G25" s="2"/>
      <c r="H25" s="2"/>
      <c r="I25" s="2"/>
      <c r="J25" s="2"/>
      <c r="K25" s="2"/>
      <c r="L25" s="2"/>
      <c r="M25" s="2"/>
      <c r="N25" s="48" t="str">
        <f>VLOOKUP($J$9,'RA 1516 Data'!$B$3:$O$330,12,0)</f>
        <v>…</v>
      </c>
      <c r="O25" s="16"/>
    </row>
    <row r="26" spans="2:15" ht="15.75" x14ac:dyDescent="0.2">
      <c r="B26" s="12"/>
      <c r="C26" s="4">
        <v>1049</v>
      </c>
      <c r="D26" s="26" t="s">
        <v>670</v>
      </c>
      <c r="E26" s="2"/>
      <c r="F26" s="2"/>
      <c r="G26" s="2"/>
      <c r="H26" s="2"/>
      <c r="I26" s="2"/>
      <c r="J26" s="2"/>
      <c r="K26" s="2"/>
      <c r="L26" s="2"/>
      <c r="M26" s="2"/>
      <c r="N26" s="48" t="str">
        <f>VLOOKUP($J$9,'RA 1516 Data'!$B$3:$O$330,13,0)</f>
        <v>…</v>
      </c>
      <c r="O26" s="16"/>
    </row>
    <row r="27" spans="2:15" ht="15.75" x14ac:dyDescent="0.25">
      <c r="B27" s="12"/>
      <c r="C27" s="6">
        <v>1050</v>
      </c>
      <c r="D27" s="7" t="s">
        <v>671</v>
      </c>
      <c r="E27" s="2"/>
      <c r="F27" s="2"/>
      <c r="G27" s="2"/>
      <c r="H27" s="2"/>
      <c r="I27" s="2"/>
      <c r="J27" s="2"/>
      <c r="K27" s="2"/>
      <c r="L27" s="2"/>
      <c r="M27" s="2"/>
      <c r="N27" s="49" t="str">
        <f>VLOOKUP($J$9,'RA 1516 Data'!$B$3:$O$330,14,0)</f>
        <v>…</v>
      </c>
      <c r="O27" s="16"/>
    </row>
    <row r="28" spans="2:15" ht="15.75" thickBot="1" x14ac:dyDescent="0.25">
      <c r="B28" s="13"/>
      <c r="C28" s="14"/>
      <c r="D28" s="14"/>
      <c r="E28" s="14"/>
      <c r="F28" s="14"/>
      <c r="G28" s="14"/>
      <c r="H28" s="14"/>
      <c r="I28" s="14"/>
      <c r="J28" s="14"/>
      <c r="K28" s="14"/>
      <c r="L28" s="14"/>
      <c r="M28" s="14"/>
      <c r="N28" s="14"/>
      <c r="O28" s="15"/>
    </row>
    <row r="29" spans="2:15" ht="7.5" customHeight="1" x14ac:dyDescent="0.2">
      <c r="B29" s="9"/>
      <c r="C29" s="10"/>
      <c r="D29" s="10"/>
      <c r="E29" s="10"/>
      <c r="F29" s="10"/>
      <c r="G29" s="10"/>
      <c r="H29" s="10"/>
      <c r="I29" s="10"/>
      <c r="J29" s="10"/>
      <c r="K29" s="10"/>
      <c r="L29" s="10"/>
      <c r="M29" s="10"/>
      <c r="N29" s="10"/>
      <c r="O29" s="11"/>
    </row>
    <row r="30" spans="2:15" x14ac:dyDescent="0.2">
      <c r="B30" s="12"/>
      <c r="C30" s="22" t="s">
        <v>682</v>
      </c>
      <c r="D30" s="2"/>
      <c r="E30" s="2"/>
      <c r="F30" s="2"/>
      <c r="G30" s="2"/>
      <c r="H30" s="2"/>
      <c r="I30" s="2"/>
      <c r="J30" s="2"/>
      <c r="K30" s="2"/>
      <c r="L30" s="2"/>
      <c r="M30" s="2"/>
      <c r="N30" s="2"/>
      <c r="O30" s="16"/>
    </row>
    <row r="31" spans="2:15" x14ac:dyDescent="0.2">
      <c r="B31" s="12"/>
      <c r="C31" s="22" t="s">
        <v>681</v>
      </c>
      <c r="D31" s="2"/>
      <c r="E31" s="2"/>
      <c r="F31" s="2"/>
      <c r="G31" s="2"/>
      <c r="H31" s="2"/>
      <c r="I31" s="2"/>
      <c r="J31" s="2"/>
      <c r="K31" s="2"/>
      <c r="L31" s="2"/>
      <c r="M31" s="2"/>
      <c r="N31" s="2"/>
      <c r="O31" s="16"/>
    </row>
    <row r="32" spans="2:15" x14ac:dyDescent="0.2">
      <c r="B32" s="12"/>
      <c r="C32" s="8" t="s">
        <v>680</v>
      </c>
      <c r="D32" s="2"/>
      <c r="E32" s="2"/>
      <c r="F32" s="2"/>
      <c r="G32" s="2"/>
      <c r="H32" s="2"/>
      <c r="I32" s="2"/>
      <c r="J32" s="2"/>
      <c r="K32" s="2"/>
      <c r="L32" s="2"/>
      <c r="M32" s="2"/>
      <c r="N32" s="2"/>
      <c r="O32" s="16"/>
    </row>
    <row r="33" spans="2:15" ht="12" customHeight="1" thickBot="1" x14ac:dyDescent="0.25">
      <c r="B33" s="13"/>
      <c r="C33" s="14"/>
      <c r="D33" s="14"/>
      <c r="E33" s="14"/>
      <c r="F33" s="14"/>
      <c r="G33" s="14"/>
      <c r="H33" s="14"/>
      <c r="I33" s="14"/>
      <c r="J33" s="14"/>
      <c r="K33" s="14"/>
      <c r="L33" s="14"/>
      <c r="M33" s="14"/>
      <c r="N33" s="14"/>
      <c r="O33" s="15"/>
    </row>
    <row r="34" spans="2:15" x14ac:dyDescent="0.2"/>
    <row r="35" spans="2:15" ht="15.75" x14ac:dyDescent="0.2">
      <c r="H35" s="26"/>
    </row>
    <row r="36" spans="2:15" x14ac:dyDescent="0.2"/>
    <row r="37" spans="2:15" x14ac:dyDescent="0.2"/>
  </sheetData>
  <mergeCells count="2">
    <mergeCell ref="D9:I9"/>
    <mergeCell ref="C3:O4"/>
  </mergeCells>
  <dataValidations count="1">
    <dataValidation type="list" allowBlank="1" showInputMessage="1" showErrorMessage="1" sqref="G8">
      <formula1>$B$1:$B$329</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Lookup!$B$1:$B$327</xm:f>
          </x14:formula1>
          <xm:sqref>D9:I9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zoomScale="90" zoomScaleNormal="90" workbookViewId="0">
      <selection activeCell="K339" sqref="K339"/>
    </sheetView>
  </sheetViews>
  <sheetFormatPr defaultColWidth="0" defaultRowHeight="15" zeroHeight="1" x14ac:dyDescent="0.2"/>
  <cols>
    <col min="1" max="1" width="1.77734375" style="1" customWidth="1"/>
    <col min="2" max="2" width="8" style="1" bestFit="1" customWidth="1"/>
    <col min="3" max="3" width="22.5546875" style="1" bestFit="1" customWidth="1"/>
    <col min="4" max="4" width="14.5546875" style="1" customWidth="1"/>
    <col min="5" max="5" width="11.109375" style="1" bestFit="1" customWidth="1"/>
    <col min="6" max="6" width="10.21875" style="1" bestFit="1" customWidth="1"/>
    <col min="7" max="7" width="11.109375" style="1" bestFit="1" customWidth="1"/>
    <col min="8" max="8" width="10.6640625" style="1" bestFit="1" customWidth="1"/>
    <col min="9" max="10" width="9.5546875" style="1" bestFit="1" customWidth="1"/>
    <col min="11" max="11" width="16.5546875" style="1" bestFit="1" customWidth="1"/>
    <col min="12" max="12" width="16.5546875" style="1" customWidth="1"/>
    <col min="13" max="13" width="15.5546875" style="1" customWidth="1"/>
    <col min="14" max="14" width="16.88671875" style="1" customWidth="1"/>
    <col min="15" max="15" width="12.109375" style="1" customWidth="1"/>
    <col min="16" max="17" width="8.88671875" style="1" customWidth="1"/>
    <col min="18" max="16384" width="8.88671875" style="1" hidden="1"/>
  </cols>
  <sheetData>
    <row r="1" spans="2:16" ht="108" customHeight="1" x14ac:dyDescent="0.2">
      <c r="B1" s="61" t="s">
        <v>691</v>
      </c>
      <c r="C1" s="61"/>
      <c r="D1" s="61"/>
      <c r="E1" s="61"/>
      <c r="F1" s="61"/>
      <c r="G1" s="61"/>
      <c r="H1" s="61"/>
      <c r="I1" s="61"/>
      <c r="J1" s="61"/>
      <c r="K1" s="61"/>
      <c r="L1" s="55"/>
      <c r="M1" s="61"/>
      <c r="N1" s="61"/>
      <c r="O1" s="61"/>
    </row>
    <row r="2" spans="2:16" ht="89.25" x14ac:dyDescent="0.2">
      <c r="B2" s="38" t="s">
        <v>7</v>
      </c>
      <c r="C2" s="38" t="s">
        <v>10</v>
      </c>
      <c r="D2" s="38" t="s">
        <v>8</v>
      </c>
      <c r="E2" s="34" t="s">
        <v>685</v>
      </c>
      <c r="F2" s="35" t="s">
        <v>686</v>
      </c>
      <c r="G2" s="34" t="s">
        <v>687</v>
      </c>
      <c r="H2" s="36" t="s">
        <v>683</v>
      </c>
      <c r="I2" s="35" t="s">
        <v>684</v>
      </c>
      <c r="J2" s="34" t="s">
        <v>9</v>
      </c>
      <c r="K2" s="37" t="s">
        <v>677</v>
      </c>
      <c r="L2" s="44"/>
      <c r="M2" s="41" t="s">
        <v>672</v>
      </c>
      <c r="N2" s="34" t="s">
        <v>673</v>
      </c>
      <c r="O2" s="35" t="s">
        <v>671</v>
      </c>
    </row>
    <row r="3" spans="2:16" x14ac:dyDescent="0.2">
      <c r="B3" s="51" t="s">
        <v>11</v>
      </c>
      <c r="C3" s="51" t="s">
        <v>12</v>
      </c>
      <c r="D3" s="21" t="s">
        <v>663</v>
      </c>
      <c r="E3" s="32">
        <v>2204</v>
      </c>
      <c r="F3" s="32">
        <v>2328</v>
      </c>
      <c r="G3" s="32">
        <v>4532</v>
      </c>
      <c r="H3" s="32">
        <v>2267</v>
      </c>
      <c r="I3" s="32">
        <v>2329</v>
      </c>
      <c r="J3" s="32">
        <v>4596</v>
      </c>
      <c r="K3" s="32">
        <v>365</v>
      </c>
      <c r="L3" s="45"/>
      <c r="M3" s="40" t="s">
        <v>675</v>
      </c>
      <c r="N3" s="40" t="s">
        <v>675</v>
      </c>
      <c r="O3" s="40" t="s">
        <v>675</v>
      </c>
      <c r="P3" s="28"/>
    </row>
    <row r="4" spans="2:16" x14ac:dyDescent="0.2">
      <c r="B4" s="51" t="s">
        <v>13</v>
      </c>
      <c r="C4" s="51" t="s">
        <v>14</v>
      </c>
      <c r="D4" s="20" t="s">
        <v>663</v>
      </c>
      <c r="E4" s="32">
        <v>3927</v>
      </c>
      <c r="F4" s="32">
        <v>4352</v>
      </c>
      <c r="G4" s="32">
        <v>8279</v>
      </c>
      <c r="H4" s="32">
        <v>3211</v>
      </c>
      <c r="I4" s="32">
        <v>3469</v>
      </c>
      <c r="J4" s="32">
        <v>6680</v>
      </c>
      <c r="K4" s="32">
        <v>93</v>
      </c>
      <c r="L4" s="45"/>
      <c r="M4" s="40">
        <v>3242</v>
      </c>
      <c r="N4" s="32">
        <v>10855</v>
      </c>
      <c r="O4" s="32">
        <v>14097</v>
      </c>
      <c r="P4" s="28"/>
    </row>
    <row r="5" spans="2:16" x14ac:dyDescent="0.2">
      <c r="B5" s="51" t="s">
        <v>15</v>
      </c>
      <c r="C5" s="51" t="s">
        <v>16</v>
      </c>
      <c r="D5" s="20" t="s">
        <v>663</v>
      </c>
      <c r="E5" s="32">
        <v>4732</v>
      </c>
      <c r="F5" s="32">
        <v>4769</v>
      </c>
      <c r="G5" s="32">
        <v>9501</v>
      </c>
      <c r="H5" s="32">
        <v>3903</v>
      </c>
      <c r="I5" s="32">
        <v>3592</v>
      </c>
      <c r="J5" s="32">
        <v>7495</v>
      </c>
      <c r="K5" s="32">
        <v>112</v>
      </c>
      <c r="L5" s="45"/>
      <c r="M5" s="40" t="s">
        <v>675</v>
      </c>
      <c r="N5" s="40" t="s">
        <v>675</v>
      </c>
      <c r="O5" s="40" t="s">
        <v>675</v>
      </c>
      <c r="P5" s="28"/>
    </row>
    <row r="6" spans="2:16" x14ac:dyDescent="0.2">
      <c r="B6" s="51" t="s">
        <v>17</v>
      </c>
      <c r="C6" s="51" t="s">
        <v>18</v>
      </c>
      <c r="D6" s="20" t="s">
        <v>663</v>
      </c>
      <c r="E6" s="32">
        <v>6204</v>
      </c>
      <c r="F6" s="32">
        <v>5892</v>
      </c>
      <c r="G6" s="32">
        <v>12096</v>
      </c>
      <c r="H6" s="32">
        <v>6033</v>
      </c>
      <c r="I6" s="32">
        <v>5355</v>
      </c>
      <c r="J6" s="32">
        <v>11388</v>
      </c>
      <c r="K6" s="32">
        <v>287</v>
      </c>
      <c r="L6" s="45"/>
      <c r="M6" s="40" t="s">
        <v>675</v>
      </c>
      <c r="N6" s="40" t="s">
        <v>675</v>
      </c>
      <c r="O6" s="40" t="s">
        <v>675</v>
      </c>
      <c r="P6" s="28"/>
    </row>
    <row r="7" spans="2:16" x14ac:dyDescent="0.2">
      <c r="B7" s="51" t="s">
        <v>19</v>
      </c>
      <c r="C7" s="51" t="s">
        <v>20</v>
      </c>
      <c r="D7" s="20" t="s">
        <v>663</v>
      </c>
      <c r="E7" s="32">
        <v>5197</v>
      </c>
      <c r="F7" s="32">
        <v>7199</v>
      </c>
      <c r="G7" s="32">
        <v>12396</v>
      </c>
      <c r="H7" s="32">
        <v>3436</v>
      </c>
      <c r="I7" s="32">
        <v>6177</v>
      </c>
      <c r="J7" s="32">
        <v>9613</v>
      </c>
      <c r="K7" s="32" t="s">
        <v>675</v>
      </c>
      <c r="L7" s="45"/>
      <c r="M7" s="40">
        <v>4480</v>
      </c>
      <c r="N7" s="32">
        <v>23520</v>
      </c>
      <c r="O7" s="32">
        <v>28000</v>
      </c>
      <c r="P7" s="28"/>
    </row>
    <row r="8" spans="2:16" x14ac:dyDescent="0.2">
      <c r="B8" s="51" t="s">
        <v>21</v>
      </c>
      <c r="C8" s="51" t="s">
        <v>22</v>
      </c>
      <c r="D8" s="20" t="s">
        <v>663</v>
      </c>
      <c r="E8" s="32">
        <v>3667</v>
      </c>
      <c r="F8" s="32">
        <v>4721</v>
      </c>
      <c r="G8" s="32">
        <v>8388</v>
      </c>
      <c r="H8" s="32">
        <v>3367</v>
      </c>
      <c r="I8" s="32">
        <v>3805</v>
      </c>
      <c r="J8" s="32">
        <v>7172</v>
      </c>
      <c r="K8" s="32">
        <v>42</v>
      </c>
      <c r="L8" s="45"/>
      <c r="M8" s="40" t="s">
        <v>675</v>
      </c>
      <c r="N8" s="40" t="s">
        <v>675</v>
      </c>
      <c r="O8" s="40" t="s">
        <v>675</v>
      </c>
      <c r="P8" s="28"/>
    </row>
    <row r="9" spans="2:16" x14ac:dyDescent="0.2">
      <c r="B9" s="51" t="s">
        <v>23</v>
      </c>
      <c r="C9" s="51" t="s">
        <v>24</v>
      </c>
      <c r="D9" s="20" t="s">
        <v>663</v>
      </c>
      <c r="E9" s="32">
        <v>3843</v>
      </c>
      <c r="F9" s="32">
        <v>4878</v>
      </c>
      <c r="G9" s="32">
        <v>8721</v>
      </c>
      <c r="H9" s="32">
        <v>3631</v>
      </c>
      <c r="I9" s="32">
        <v>4006</v>
      </c>
      <c r="J9" s="32">
        <v>7637</v>
      </c>
      <c r="K9" s="32">
        <v>141</v>
      </c>
      <c r="L9" s="45"/>
      <c r="M9" s="40">
        <v>7459</v>
      </c>
      <c r="N9" s="32">
        <v>26691</v>
      </c>
      <c r="O9" s="32">
        <v>34150</v>
      </c>
      <c r="P9" s="28"/>
    </row>
    <row r="10" spans="2:16" x14ac:dyDescent="0.2">
      <c r="B10" s="51" t="s">
        <v>25</v>
      </c>
      <c r="C10" s="51" t="s">
        <v>26</v>
      </c>
      <c r="D10" s="20" t="s">
        <v>663</v>
      </c>
      <c r="E10" s="32">
        <v>2956</v>
      </c>
      <c r="F10" s="32">
        <v>2768</v>
      </c>
      <c r="G10" s="32">
        <v>5724</v>
      </c>
      <c r="H10" s="32">
        <v>2636</v>
      </c>
      <c r="I10" s="32">
        <v>1932</v>
      </c>
      <c r="J10" s="32">
        <v>4568</v>
      </c>
      <c r="K10" s="32">
        <v>125</v>
      </c>
      <c r="L10" s="45"/>
      <c r="M10" s="40">
        <v>2957</v>
      </c>
      <c r="N10" s="32">
        <v>2756</v>
      </c>
      <c r="O10" s="32">
        <v>5713</v>
      </c>
      <c r="P10" s="28"/>
    </row>
    <row r="11" spans="2:16" x14ac:dyDescent="0.2">
      <c r="B11" s="51" t="s">
        <v>27</v>
      </c>
      <c r="C11" s="51" t="s">
        <v>28</v>
      </c>
      <c r="D11" s="20" t="s">
        <v>663</v>
      </c>
      <c r="E11" s="32">
        <v>6608</v>
      </c>
      <c r="F11" s="32">
        <v>15080</v>
      </c>
      <c r="G11" s="32">
        <v>21688</v>
      </c>
      <c r="H11" s="32">
        <v>5639</v>
      </c>
      <c r="I11" s="32">
        <v>10754</v>
      </c>
      <c r="J11" s="32">
        <v>16393</v>
      </c>
      <c r="K11" s="32" t="s">
        <v>674</v>
      </c>
      <c r="L11" s="45"/>
      <c r="M11" s="40" t="s">
        <v>675</v>
      </c>
      <c r="N11" s="40" t="s">
        <v>675</v>
      </c>
      <c r="O11" s="40" t="s">
        <v>675</v>
      </c>
      <c r="P11" s="28"/>
    </row>
    <row r="12" spans="2:16" x14ac:dyDescent="0.2">
      <c r="B12" s="51" t="s">
        <v>29</v>
      </c>
      <c r="C12" s="51" t="s">
        <v>30</v>
      </c>
      <c r="D12" s="20" t="s">
        <v>663</v>
      </c>
      <c r="E12" s="32">
        <v>6948</v>
      </c>
      <c r="F12" s="32">
        <v>13029</v>
      </c>
      <c r="G12" s="32">
        <v>19977</v>
      </c>
      <c r="H12" s="32">
        <v>10092</v>
      </c>
      <c r="I12" s="32">
        <v>15777</v>
      </c>
      <c r="J12" s="32">
        <v>25869</v>
      </c>
      <c r="K12" s="32" t="s">
        <v>674</v>
      </c>
      <c r="L12" s="45"/>
      <c r="M12" s="40">
        <v>9495</v>
      </c>
      <c r="N12" s="32">
        <v>23703</v>
      </c>
      <c r="O12" s="32">
        <v>33198</v>
      </c>
      <c r="P12" s="28"/>
    </row>
    <row r="13" spans="2:16" x14ac:dyDescent="0.2">
      <c r="B13" s="51" t="s">
        <v>31</v>
      </c>
      <c r="C13" s="51" t="s">
        <v>32</v>
      </c>
      <c r="D13" s="20" t="s">
        <v>663</v>
      </c>
      <c r="E13" s="32">
        <v>10634</v>
      </c>
      <c r="F13" s="32">
        <v>13665</v>
      </c>
      <c r="G13" s="32">
        <v>24299</v>
      </c>
      <c r="H13" s="32">
        <v>7856</v>
      </c>
      <c r="I13" s="32">
        <v>7395</v>
      </c>
      <c r="J13" s="32">
        <v>15251</v>
      </c>
      <c r="K13" s="32">
        <v>80</v>
      </c>
      <c r="L13" s="45"/>
      <c r="M13" s="40">
        <v>415</v>
      </c>
      <c r="N13" s="32">
        <v>535</v>
      </c>
      <c r="O13" s="32">
        <v>950</v>
      </c>
      <c r="P13" s="28"/>
    </row>
    <row r="14" spans="2:16" x14ac:dyDescent="0.2">
      <c r="B14" s="51" t="s">
        <v>33</v>
      </c>
      <c r="C14" s="51" t="s">
        <v>34</v>
      </c>
      <c r="D14" s="20" t="s">
        <v>663</v>
      </c>
      <c r="E14" s="32">
        <v>2996</v>
      </c>
      <c r="F14" s="32">
        <v>4281</v>
      </c>
      <c r="G14" s="32">
        <v>7277</v>
      </c>
      <c r="H14" s="32">
        <v>2558</v>
      </c>
      <c r="I14" s="32">
        <v>3419</v>
      </c>
      <c r="J14" s="32">
        <v>5977</v>
      </c>
      <c r="K14" s="32">
        <v>10</v>
      </c>
      <c r="L14" s="45"/>
      <c r="M14" s="40">
        <v>3846</v>
      </c>
      <c r="N14" s="32">
        <v>20588</v>
      </c>
      <c r="O14" s="32">
        <v>24434</v>
      </c>
      <c r="P14" s="28"/>
    </row>
    <row r="15" spans="2:16" x14ac:dyDescent="0.2">
      <c r="B15" s="51" t="s">
        <v>35</v>
      </c>
      <c r="C15" s="51" t="s">
        <v>36</v>
      </c>
      <c r="D15" s="20" t="s">
        <v>663</v>
      </c>
      <c r="E15" s="32">
        <v>6721</v>
      </c>
      <c r="F15" s="32">
        <v>8083</v>
      </c>
      <c r="G15" s="32">
        <v>14804</v>
      </c>
      <c r="H15" s="32">
        <v>6249</v>
      </c>
      <c r="I15" s="32">
        <v>5610</v>
      </c>
      <c r="J15" s="32">
        <v>11859</v>
      </c>
      <c r="K15" s="32">
        <v>20</v>
      </c>
      <c r="L15" s="45"/>
      <c r="M15" s="40" t="s">
        <v>675</v>
      </c>
      <c r="N15" s="40" t="s">
        <v>675</v>
      </c>
      <c r="O15" s="40" t="s">
        <v>675</v>
      </c>
      <c r="P15" s="28"/>
    </row>
    <row r="16" spans="2:16" x14ac:dyDescent="0.2">
      <c r="B16" s="51" t="s">
        <v>37</v>
      </c>
      <c r="C16" s="51" t="s">
        <v>38</v>
      </c>
      <c r="D16" s="20" t="s">
        <v>663</v>
      </c>
      <c r="E16" s="32">
        <v>3596</v>
      </c>
      <c r="F16" s="32">
        <v>5281</v>
      </c>
      <c r="G16" s="32">
        <v>8877</v>
      </c>
      <c r="H16" s="32">
        <v>2976</v>
      </c>
      <c r="I16" s="32">
        <v>4418</v>
      </c>
      <c r="J16" s="32">
        <v>7394</v>
      </c>
      <c r="K16" s="32">
        <v>53</v>
      </c>
      <c r="L16" s="45"/>
      <c r="M16" s="40" t="s">
        <v>675</v>
      </c>
      <c r="N16" s="40" t="s">
        <v>675</v>
      </c>
      <c r="O16" s="40" t="s">
        <v>675</v>
      </c>
      <c r="P16" s="28"/>
    </row>
    <row r="17" spans="2:16" x14ac:dyDescent="0.2">
      <c r="B17" s="51" t="s">
        <v>39</v>
      </c>
      <c r="C17" s="51" t="s">
        <v>40</v>
      </c>
      <c r="D17" s="20" t="s">
        <v>663</v>
      </c>
      <c r="E17" s="32">
        <v>4603</v>
      </c>
      <c r="F17" s="32">
        <v>4901</v>
      </c>
      <c r="G17" s="32">
        <v>9504</v>
      </c>
      <c r="H17" s="32">
        <v>4033</v>
      </c>
      <c r="I17" s="32">
        <v>3887</v>
      </c>
      <c r="J17" s="32">
        <v>7920</v>
      </c>
      <c r="K17" s="32">
        <v>0</v>
      </c>
      <c r="L17" s="45"/>
      <c r="M17" s="40" t="s">
        <v>675</v>
      </c>
      <c r="N17" s="40" t="s">
        <v>675</v>
      </c>
      <c r="O17" s="40" t="s">
        <v>675</v>
      </c>
      <c r="P17" s="28"/>
    </row>
    <row r="18" spans="2:16" x14ac:dyDescent="0.2">
      <c r="B18" s="51" t="s">
        <v>41</v>
      </c>
      <c r="C18" s="51" t="s">
        <v>42</v>
      </c>
      <c r="D18" s="20" t="s">
        <v>663</v>
      </c>
      <c r="E18" s="32">
        <v>5074</v>
      </c>
      <c r="F18" s="32">
        <v>5753</v>
      </c>
      <c r="G18" s="32">
        <v>10827</v>
      </c>
      <c r="H18" s="32">
        <v>4560</v>
      </c>
      <c r="I18" s="32">
        <v>4267</v>
      </c>
      <c r="J18" s="32">
        <v>8827</v>
      </c>
      <c r="K18" s="32">
        <v>215</v>
      </c>
      <c r="L18" s="45"/>
      <c r="M18" s="40">
        <v>4153</v>
      </c>
      <c r="N18" s="32">
        <v>3085</v>
      </c>
      <c r="O18" s="32">
        <v>7238</v>
      </c>
      <c r="P18" s="28"/>
    </row>
    <row r="19" spans="2:16" x14ac:dyDescent="0.2">
      <c r="B19" s="51" t="s">
        <v>43</v>
      </c>
      <c r="C19" s="51" t="s">
        <v>44</v>
      </c>
      <c r="D19" s="20" t="s">
        <v>663</v>
      </c>
      <c r="E19" s="32">
        <v>4586</v>
      </c>
      <c r="F19" s="32">
        <v>7189</v>
      </c>
      <c r="G19" s="32">
        <v>11775</v>
      </c>
      <c r="H19" s="32">
        <v>4227</v>
      </c>
      <c r="I19" s="32">
        <v>6382</v>
      </c>
      <c r="J19" s="32">
        <v>10609</v>
      </c>
      <c r="K19" s="32">
        <v>94</v>
      </c>
      <c r="L19" s="45"/>
      <c r="M19" s="40">
        <v>4040</v>
      </c>
      <c r="N19" s="32">
        <v>20950</v>
      </c>
      <c r="O19" s="32">
        <v>24990</v>
      </c>
      <c r="P19" s="28"/>
    </row>
    <row r="20" spans="2:16" x14ac:dyDescent="0.2">
      <c r="B20" s="51" t="s">
        <v>45</v>
      </c>
      <c r="C20" s="51" t="s">
        <v>46</v>
      </c>
      <c r="D20" s="20" t="s">
        <v>663</v>
      </c>
      <c r="E20" s="32">
        <v>6377</v>
      </c>
      <c r="F20" s="32">
        <v>9716</v>
      </c>
      <c r="G20" s="32">
        <v>16093</v>
      </c>
      <c r="H20" s="32">
        <v>5839</v>
      </c>
      <c r="I20" s="32">
        <v>7616</v>
      </c>
      <c r="J20" s="32">
        <v>13455</v>
      </c>
      <c r="K20" s="32" t="s">
        <v>674</v>
      </c>
      <c r="L20" s="45"/>
      <c r="M20" s="40" t="s">
        <v>675</v>
      </c>
      <c r="N20" s="40" t="s">
        <v>675</v>
      </c>
      <c r="O20" s="40" t="s">
        <v>675</v>
      </c>
      <c r="P20" s="28"/>
    </row>
    <row r="21" spans="2:16" x14ac:dyDescent="0.2">
      <c r="B21" s="51" t="s">
        <v>47</v>
      </c>
      <c r="C21" s="51" t="s">
        <v>48</v>
      </c>
      <c r="D21" s="20" t="s">
        <v>663</v>
      </c>
      <c r="E21" s="32">
        <v>45769</v>
      </c>
      <c r="F21" s="32">
        <v>83684</v>
      </c>
      <c r="G21" s="32">
        <v>129453</v>
      </c>
      <c r="H21" s="32">
        <v>36598</v>
      </c>
      <c r="I21" s="32">
        <v>59317</v>
      </c>
      <c r="J21" s="32">
        <v>95915</v>
      </c>
      <c r="K21" s="32">
        <v>41</v>
      </c>
      <c r="L21" s="45"/>
      <c r="M21" s="40" t="s">
        <v>675</v>
      </c>
      <c r="N21" s="40" t="s">
        <v>675</v>
      </c>
      <c r="O21" s="40" t="s">
        <v>675</v>
      </c>
      <c r="P21" s="28"/>
    </row>
    <row r="22" spans="2:16" x14ac:dyDescent="0.2">
      <c r="B22" s="51" t="s">
        <v>49</v>
      </c>
      <c r="C22" s="51" t="s">
        <v>50</v>
      </c>
      <c r="D22" s="20" t="s">
        <v>663</v>
      </c>
      <c r="E22" s="32">
        <v>2682</v>
      </c>
      <c r="F22" s="32">
        <v>2012</v>
      </c>
      <c r="G22" s="32">
        <v>4694</v>
      </c>
      <c r="H22" s="32">
        <v>2307</v>
      </c>
      <c r="I22" s="32">
        <v>1493</v>
      </c>
      <c r="J22" s="32">
        <v>3800</v>
      </c>
      <c r="K22" s="32">
        <v>195</v>
      </c>
      <c r="L22" s="45"/>
      <c r="M22" s="40">
        <v>3612</v>
      </c>
      <c r="N22" s="32">
        <v>8567</v>
      </c>
      <c r="O22" s="32">
        <v>12179</v>
      </c>
      <c r="P22" s="28"/>
    </row>
    <row r="23" spans="2:16" x14ac:dyDescent="0.2">
      <c r="B23" s="51" t="s">
        <v>51</v>
      </c>
      <c r="C23" s="51" t="s">
        <v>52</v>
      </c>
      <c r="D23" s="20" t="s">
        <v>663</v>
      </c>
      <c r="E23" s="32">
        <v>6045</v>
      </c>
      <c r="F23" s="32">
        <v>10993</v>
      </c>
      <c r="G23" s="32">
        <v>17038</v>
      </c>
      <c r="H23" s="32">
        <v>4700</v>
      </c>
      <c r="I23" s="32">
        <v>6846</v>
      </c>
      <c r="J23" s="32">
        <v>11546</v>
      </c>
      <c r="K23" s="32">
        <v>27</v>
      </c>
      <c r="L23" s="45"/>
      <c r="M23" s="40">
        <v>13600</v>
      </c>
      <c r="N23" s="32">
        <v>50396</v>
      </c>
      <c r="O23" s="32">
        <v>63996</v>
      </c>
      <c r="P23" s="28"/>
    </row>
    <row r="24" spans="2:16" x14ac:dyDescent="0.2">
      <c r="B24" s="51" t="s">
        <v>53</v>
      </c>
      <c r="C24" s="51" t="s">
        <v>54</v>
      </c>
      <c r="D24" s="20" t="s">
        <v>663</v>
      </c>
      <c r="E24" s="32">
        <v>8442</v>
      </c>
      <c r="F24" s="32">
        <v>13877</v>
      </c>
      <c r="G24" s="32">
        <v>22319</v>
      </c>
      <c r="H24" s="32">
        <v>7251</v>
      </c>
      <c r="I24" s="32">
        <v>8125</v>
      </c>
      <c r="J24" s="32">
        <v>15376</v>
      </c>
      <c r="K24" s="32" t="s">
        <v>674</v>
      </c>
      <c r="L24" s="45"/>
      <c r="M24" s="40">
        <v>7892</v>
      </c>
      <c r="N24" s="32">
        <v>44397</v>
      </c>
      <c r="O24" s="32">
        <v>52289</v>
      </c>
      <c r="P24" s="28"/>
    </row>
    <row r="25" spans="2:16" x14ac:dyDescent="0.2">
      <c r="B25" s="51" t="s">
        <v>55</v>
      </c>
      <c r="C25" s="51" t="s">
        <v>56</v>
      </c>
      <c r="D25" s="20" t="s">
        <v>663</v>
      </c>
      <c r="E25" s="32">
        <v>3569</v>
      </c>
      <c r="F25" s="32">
        <v>3860</v>
      </c>
      <c r="G25" s="32">
        <v>7429</v>
      </c>
      <c r="H25" s="32">
        <v>2770</v>
      </c>
      <c r="I25" s="32">
        <v>2996</v>
      </c>
      <c r="J25" s="32">
        <v>5766</v>
      </c>
      <c r="K25" s="32">
        <v>343</v>
      </c>
      <c r="L25" s="45"/>
      <c r="M25" s="40" t="s">
        <v>675</v>
      </c>
      <c r="N25" s="40" t="s">
        <v>675</v>
      </c>
      <c r="O25" s="40" t="s">
        <v>675</v>
      </c>
      <c r="P25" s="28"/>
    </row>
    <row r="26" spans="2:16" x14ac:dyDescent="0.2">
      <c r="B26" s="51" t="s">
        <v>57</v>
      </c>
      <c r="C26" s="51" t="s">
        <v>58</v>
      </c>
      <c r="D26" s="20" t="s">
        <v>663</v>
      </c>
      <c r="E26" s="32">
        <v>12148</v>
      </c>
      <c r="F26" s="32">
        <v>17917</v>
      </c>
      <c r="G26" s="32">
        <v>30065</v>
      </c>
      <c r="H26" s="32">
        <v>9620</v>
      </c>
      <c r="I26" s="32">
        <v>14138</v>
      </c>
      <c r="J26" s="32">
        <v>23758</v>
      </c>
      <c r="K26" s="32">
        <v>67</v>
      </c>
      <c r="L26" s="45"/>
      <c r="M26" s="40" t="s">
        <v>675</v>
      </c>
      <c r="N26" s="40" t="s">
        <v>675</v>
      </c>
      <c r="O26" s="40" t="s">
        <v>675</v>
      </c>
      <c r="P26" s="28"/>
    </row>
    <row r="27" spans="2:16" x14ac:dyDescent="0.2">
      <c r="B27" s="51" t="s">
        <v>59</v>
      </c>
      <c r="C27" s="51" t="s">
        <v>60</v>
      </c>
      <c r="D27" s="20" t="s">
        <v>663</v>
      </c>
      <c r="E27" s="32">
        <v>2896</v>
      </c>
      <c r="F27" s="32">
        <v>2922</v>
      </c>
      <c r="G27" s="32">
        <v>5818</v>
      </c>
      <c r="H27" s="32">
        <v>2195</v>
      </c>
      <c r="I27" s="32">
        <v>1586</v>
      </c>
      <c r="J27" s="32">
        <v>3781</v>
      </c>
      <c r="K27" s="32">
        <v>21</v>
      </c>
      <c r="L27" s="45"/>
      <c r="M27" s="40" t="s">
        <v>675</v>
      </c>
      <c r="N27" s="40" t="s">
        <v>675</v>
      </c>
      <c r="O27" s="40" t="s">
        <v>675</v>
      </c>
      <c r="P27" s="28"/>
    </row>
    <row r="28" spans="2:16" x14ac:dyDescent="0.2">
      <c r="B28" s="51" t="s">
        <v>61</v>
      </c>
      <c r="C28" s="51" t="s">
        <v>62</v>
      </c>
      <c r="D28" s="20" t="s">
        <v>663</v>
      </c>
      <c r="E28" s="32">
        <v>7285</v>
      </c>
      <c r="F28" s="32">
        <v>11541</v>
      </c>
      <c r="G28" s="32">
        <v>18826</v>
      </c>
      <c r="H28" s="32">
        <v>6375</v>
      </c>
      <c r="I28" s="32">
        <v>7528</v>
      </c>
      <c r="J28" s="32">
        <v>13903</v>
      </c>
      <c r="K28" s="32" t="s">
        <v>674</v>
      </c>
      <c r="L28" s="45"/>
      <c r="M28" s="40" t="s">
        <v>675</v>
      </c>
      <c r="N28" s="40" t="s">
        <v>675</v>
      </c>
      <c r="O28" s="40" t="s">
        <v>675</v>
      </c>
      <c r="P28" s="28"/>
    </row>
    <row r="29" spans="2:16" x14ac:dyDescent="0.2">
      <c r="B29" s="51" t="s">
        <v>63</v>
      </c>
      <c r="C29" s="51" t="s">
        <v>64</v>
      </c>
      <c r="D29" s="20" t="s">
        <v>663</v>
      </c>
      <c r="E29" s="32">
        <v>2463</v>
      </c>
      <c r="F29" s="32">
        <v>3164</v>
      </c>
      <c r="G29" s="32">
        <v>5627</v>
      </c>
      <c r="H29" s="32">
        <v>2187</v>
      </c>
      <c r="I29" s="32">
        <v>2672</v>
      </c>
      <c r="J29" s="32">
        <v>4859</v>
      </c>
      <c r="K29" s="32">
        <v>215</v>
      </c>
      <c r="L29" s="45"/>
      <c r="M29" s="40" t="s">
        <v>675</v>
      </c>
      <c r="N29" s="40" t="s">
        <v>675</v>
      </c>
      <c r="O29" s="40" t="s">
        <v>675</v>
      </c>
      <c r="P29" s="28"/>
    </row>
    <row r="30" spans="2:16" x14ac:dyDescent="0.2">
      <c r="B30" s="51" t="s">
        <v>65</v>
      </c>
      <c r="C30" s="51" t="s">
        <v>66</v>
      </c>
      <c r="D30" s="20" t="s">
        <v>663</v>
      </c>
      <c r="E30" s="32">
        <v>19398</v>
      </c>
      <c r="F30" s="32">
        <v>31884</v>
      </c>
      <c r="G30" s="32">
        <v>51282</v>
      </c>
      <c r="H30" s="32">
        <v>13938</v>
      </c>
      <c r="I30" s="32">
        <v>17506</v>
      </c>
      <c r="J30" s="32">
        <v>31444</v>
      </c>
      <c r="K30" s="32">
        <v>161</v>
      </c>
      <c r="L30" s="45"/>
      <c r="M30" s="40">
        <v>14905</v>
      </c>
      <c r="N30" s="32">
        <v>131220</v>
      </c>
      <c r="O30" s="32">
        <v>146125</v>
      </c>
      <c r="P30" s="28"/>
    </row>
    <row r="31" spans="2:16" x14ac:dyDescent="0.2">
      <c r="B31" s="51" t="s">
        <v>67</v>
      </c>
      <c r="C31" s="51" t="s">
        <v>68</v>
      </c>
      <c r="D31" s="20" t="s">
        <v>663</v>
      </c>
      <c r="E31" s="32">
        <v>5263</v>
      </c>
      <c r="F31" s="32">
        <v>6337</v>
      </c>
      <c r="G31" s="32">
        <v>11600</v>
      </c>
      <c r="H31" s="32">
        <v>4353</v>
      </c>
      <c r="I31" s="32">
        <v>3267</v>
      </c>
      <c r="J31" s="32">
        <v>7620</v>
      </c>
      <c r="K31" s="32">
        <v>191</v>
      </c>
      <c r="L31" s="45"/>
      <c r="M31" s="40">
        <v>5263</v>
      </c>
      <c r="N31" s="32">
        <v>6337</v>
      </c>
      <c r="O31" s="32">
        <v>11600</v>
      </c>
      <c r="P31" s="28"/>
    </row>
    <row r="32" spans="2:16" x14ac:dyDescent="0.2">
      <c r="B32" s="51" t="s">
        <v>69</v>
      </c>
      <c r="C32" s="51" t="s">
        <v>70</v>
      </c>
      <c r="D32" s="20" t="s">
        <v>663</v>
      </c>
      <c r="E32" s="32">
        <v>5280</v>
      </c>
      <c r="F32" s="32">
        <v>4611</v>
      </c>
      <c r="G32" s="32">
        <v>9891</v>
      </c>
      <c r="H32" s="32">
        <v>4440</v>
      </c>
      <c r="I32" s="32">
        <v>3574</v>
      </c>
      <c r="J32" s="32">
        <v>8014</v>
      </c>
      <c r="K32" s="32">
        <v>305</v>
      </c>
      <c r="L32" s="45"/>
      <c r="M32" s="40">
        <v>4168</v>
      </c>
      <c r="N32" s="32">
        <v>14938</v>
      </c>
      <c r="O32" s="32">
        <v>19106</v>
      </c>
      <c r="P32" s="28"/>
    </row>
    <row r="33" spans="2:16" x14ac:dyDescent="0.2">
      <c r="B33" s="51" t="s">
        <v>71</v>
      </c>
      <c r="C33" s="51" t="s">
        <v>72</v>
      </c>
      <c r="D33" s="20" t="s">
        <v>663</v>
      </c>
      <c r="E33" s="32">
        <v>10261</v>
      </c>
      <c r="F33" s="32">
        <v>21297</v>
      </c>
      <c r="G33" s="32">
        <v>31558</v>
      </c>
      <c r="H33" s="32">
        <v>10596</v>
      </c>
      <c r="I33" s="32">
        <v>16160</v>
      </c>
      <c r="J33" s="32">
        <v>26756</v>
      </c>
      <c r="K33" s="32" t="s">
        <v>674</v>
      </c>
      <c r="L33" s="45"/>
      <c r="M33" s="40" t="s">
        <v>675</v>
      </c>
      <c r="N33" s="40" t="s">
        <v>675</v>
      </c>
      <c r="O33" s="40" t="s">
        <v>675</v>
      </c>
      <c r="P33" s="28"/>
    </row>
    <row r="34" spans="2:16" x14ac:dyDescent="0.2">
      <c r="B34" s="51" t="s">
        <v>73</v>
      </c>
      <c r="C34" s="51" t="s">
        <v>74</v>
      </c>
      <c r="D34" s="20" t="s">
        <v>663</v>
      </c>
      <c r="E34" s="32">
        <v>1790</v>
      </c>
      <c r="F34" s="32">
        <v>1918</v>
      </c>
      <c r="G34" s="32">
        <v>3708</v>
      </c>
      <c r="H34" s="32">
        <v>1673</v>
      </c>
      <c r="I34" s="32">
        <v>1607</v>
      </c>
      <c r="J34" s="32">
        <v>3280</v>
      </c>
      <c r="K34" s="32">
        <v>19</v>
      </c>
      <c r="L34" s="45"/>
      <c r="M34" s="40">
        <v>6508</v>
      </c>
      <c r="N34" s="32">
        <v>12747</v>
      </c>
      <c r="O34" s="32">
        <v>19255</v>
      </c>
      <c r="P34" s="28"/>
    </row>
    <row r="35" spans="2:16" x14ac:dyDescent="0.2">
      <c r="B35" s="51" t="s">
        <v>75</v>
      </c>
      <c r="C35" s="51" t="s">
        <v>76</v>
      </c>
      <c r="D35" s="20" t="s">
        <v>663</v>
      </c>
      <c r="E35" s="32">
        <v>9210</v>
      </c>
      <c r="F35" s="32">
        <v>15916</v>
      </c>
      <c r="G35" s="32">
        <v>25126</v>
      </c>
      <c r="H35" s="32">
        <v>8659</v>
      </c>
      <c r="I35" s="32">
        <v>11482</v>
      </c>
      <c r="J35" s="32">
        <v>20141</v>
      </c>
      <c r="K35" s="32">
        <v>3</v>
      </c>
      <c r="L35" s="45"/>
      <c r="M35" s="40">
        <v>15799</v>
      </c>
      <c r="N35" s="32">
        <v>112013</v>
      </c>
      <c r="O35" s="32">
        <v>127812</v>
      </c>
      <c r="P35" s="28"/>
    </row>
    <row r="36" spans="2:16" x14ac:dyDescent="0.2">
      <c r="B36" s="51" t="s">
        <v>77</v>
      </c>
      <c r="C36" s="51" t="s">
        <v>78</v>
      </c>
      <c r="D36" s="20" t="s">
        <v>663</v>
      </c>
      <c r="E36" s="32">
        <v>14219</v>
      </c>
      <c r="F36" s="32">
        <v>24774</v>
      </c>
      <c r="G36" s="32">
        <v>38993</v>
      </c>
      <c r="H36" s="32">
        <v>13281</v>
      </c>
      <c r="I36" s="32">
        <v>23327</v>
      </c>
      <c r="J36" s="32">
        <v>36609</v>
      </c>
      <c r="K36" s="32" t="s">
        <v>674</v>
      </c>
      <c r="L36" s="45"/>
      <c r="M36" s="40">
        <v>20261</v>
      </c>
      <c r="N36" s="32">
        <v>46383</v>
      </c>
      <c r="O36" s="32">
        <v>66644</v>
      </c>
      <c r="P36" s="28"/>
    </row>
    <row r="37" spans="2:16" x14ac:dyDescent="0.2">
      <c r="B37" s="51" t="s">
        <v>79</v>
      </c>
      <c r="C37" s="51" t="s">
        <v>80</v>
      </c>
      <c r="D37" s="20" t="s">
        <v>663</v>
      </c>
      <c r="E37" s="32">
        <v>3725</v>
      </c>
      <c r="F37" s="32">
        <v>2902</v>
      </c>
      <c r="G37" s="32">
        <v>6627</v>
      </c>
      <c r="H37" s="32">
        <v>3252</v>
      </c>
      <c r="I37" s="32">
        <v>2070</v>
      </c>
      <c r="J37" s="32">
        <v>5322</v>
      </c>
      <c r="K37" s="32">
        <v>76</v>
      </c>
      <c r="L37" s="45"/>
      <c r="M37" s="40">
        <v>4384</v>
      </c>
      <c r="N37" s="32">
        <v>7225</v>
      </c>
      <c r="O37" s="32">
        <v>11609</v>
      </c>
      <c r="P37" s="28"/>
    </row>
    <row r="38" spans="2:16" x14ac:dyDescent="0.2">
      <c r="B38" s="51" t="s">
        <v>81</v>
      </c>
      <c r="C38" s="51" t="s">
        <v>82</v>
      </c>
      <c r="D38" s="20" t="s">
        <v>663</v>
      </c>
      <c r="E38" s="32">
        <v>7180</v>
      </c>
      <c r="F38" s="32">
        <v>10364</v>
      </c>
      <c r="G38" s="32">
        <v>17544</v>
      </c>
      <c r="H38" s="32">
        <v>6622</v>
      </c>
      <c r="I38" s="32">
        <v>7473</v>
      </c>
      <c r="J38" s="32">
        <v>14095</v>
      </c>
      <c r="K38" s="32" t="s">
        <v>674</v>
      </c>
      <c r="L38" s="45"/>
      <c r="M38" s="40" t="s">
        <v>675</v>
      </c>
      <c r="N38" s="40" t="s">
        <v>675</v>
      </c>
      <c r="O38" s="40" t="s">
        <v>675</v>
      </c>
      <c r="P38" s="28"/>
    </row>
    <row r="39" spans="2:16" x14ac:dyDescent="0.2">
      <c r="B39" s="51" t="s">
        <v>83</v>
      </c>
      <c r="C39" s="51" t="s">
        <v>84</v>
      </c>
      <c r="D39" s="20" t="s">
        <v>663</v>
      </c>
      <c r="E39" s="32">
        <v>2500</v>
      </c>
      <c r="F39" s="32">
        <v>2338</v>
      </c>
      <c r="G39" s="32">
        <v>4838</v>
      </c>
      <c r="H39" s="32">
        <v>2319</v>
      </c>
      <c r="I39" s="32">
        <v>1634</v>
      </c>
      <c r="J39" s="32">
        <v>3953</v>
      </c>
      <c r="K39" s="32">
        <v>38</v>
      </c>
      <c r="L39" s="45"/>
      <c r="M39" s="40" t="s">
        <v>675</v>
      </c>
      <c r="N39" s="40" t="s">
        <v>675</v>
      </c>
      <c r="O39" s="40" t="s">
        <v>675</v>
      </c>
      <c r="P39" s="28"/>
    </row>
    <row r="40" spans="2:16" x14ac:dyDescent="0.2">
      <c r="B40" s="51" t="s">
        <v>85</v>
      </c>
      <c r="C40" s="51" t="s">
        <v>86</v>
      </c>
      <c r="D40" s="20" t="s">
        <v>663</v>
      </c>
      <c r="E40" s="32">
        <v>3260</v>
      </c>
      <c r="F40" s="32">
        <v>5059</v>
      </c>
      <c r="G40" s="32">
        <v>8319</v>
      </c>
      <c r="H40" s="32">
        <v>2844</v>
      </c>
      <c r="I40" s="32">
        <v>3079</v>
      </c>
      <c r="J40" s="32">
        <v>5923</v>
      </c>
      <c r="K40" s="32" t="s">
        <v>674</v>
      </c>
      <c r="L40" s="45"/>
      <c r="M40" s="40">
        <v>2895</v>
      </c>
      <c r="N40" s="32">
        <v>3587</v>
      </c>
      <c r="O40" s="32">
        <v>6482</v>
      </c>
      <c r="P40" s="28"/>
    </row>
    <row r="41" spans="2:16" x14ac:dyDescent="0.2">
      <c r="B41" s="51" t="s">
        <v>87</v>
      </c>
      <c r="C41" s="51" t="s">
        <v>88</v>
      </c>
      <c r="D41" s="20" t="s">
        <v>663</v>
      </c>
      <c r="E41" s="32">
        <v>3606</v>
      </c>
      <c r="F41" s="32">
        <v>4400</v>
      </c>
      <c r="G41" s="32">
        <v>8006</v>
      </c>
      <c r="H41" s="32">
        <v>3109</v>
      </c>
      <c r="I41" s="32">
        <v>3800</v>
      </c>
      <c r="J41" s="32">
        <v>6909</v>
      </c>
      <c r="K41" s="32">
        <v>68</v>
      </c>
      <c r="L41" s="45"/>
      <c r="M41" s="40">
        <v>15840</v>
      </c>
      <c r="N41" s="32">
        <v>23760</v>
      </c>
      <c r="O41" s="32">
        <v>39600</v>
      </c>
      <c r="P41" s="28"/>
    </row>
    <row r="42" spans="2:16" x14ac:dyDescent="0.2">
      <c r="B42" s="51" t="s">
        <v>89</v>
      </c>
      <c r="C42" s="51" t="s">
        <v>90</v>
      </c>
      <c r="D42" s="20" t="s">
        <v>663</v>
      </c>
      <c r="E42" s="32">
        <v>3999</v>
      </c>
      <c r="F42" s="32">
        <v>6992</v>
      </c>
      <c r="G42" s="32">
        <v>10991</v>
      </c>
      <c r="H42" s="32">
        <v>3266</v>
      </c>
      <c r="I42" s="32">
        <v>4937</v>
      </c>
      <c r="J42" s="32">
        <v>8203</v>
      </c>
      <c r="K42" s="32" t="s">
        <v>675</v>
      </c>
      <c r="L42" s="45"/>
      <c r="M42" s="40">
        <v>1816</v>
      </c>
      <c r="N42" s="32">
        <v>5504</v>
      </c>
      <c r="O42" s="32">
        <v>7320</v>
      </c>
      <c r="P42" s="28"/>
    </row>
    <row r="43" spans="2:16" x14ac:dyDescent="0.2">
      <c r="B43" s="51" t="s">
        <v>91</v>
      </c>
      <c r="C43" s="51" t="s">
        <v>92</v>
      </c>
      <c r="D43" s="20" t="s">
        <v>663</v>
      </c>
      <c r="E43" s="32">
        <v>6765</v>
      </c>
      <c r="F43" s="32">
        <v>9892</v>
      </c>
      <c r="G43" s="32">
        <v>16657</v>
      </c>
      <c r="H43" s="32">
        <v>5538</v>
      </c>
      <c r="I43" s="32">
        <v>7947</v>
      </c>
      <c r="J43" s="32">
        <v>13485</v>
      </c>
      <c r="K43" s="32" t="s">
        <v>674</v>
      </c>
      <c r="L43" s="45"/>
      <c r="M43" s="40">
        <v>7702</v>
      </c>
      <c r="N43" s="32">
        <v>26818</v>
      </c>
      <c r="O43" s="32">
        <v>34520</v>
      </c>
      <c r="P43" s="28"/>
    </row>
    <row r="44" spans="2:16" x14ac:dyDescent="0.2">
      <c r="B44" s="51" t="s">
        <v>93</v>
      </c>
      <c r="C44" s="51" t="s">
        <v>94</v>
      </c>
      <c r="D44" s="20" t="s">
        <v>663</v>
      </c>
      <c r="E44" s="32">
        <v>8025</v>
      </c>
      <c r="F44" s="32">
        <v>11403</v>
      </c>
      <c r="G44" s="32">
        <v>19428</v>
      </c>
      <c r="H44" s="32">
        <v>5973</v>
      </c>
      <c r="I44" s="32">
        <v>7045</v>
      </c>
      <c r="J44" s="32">
        <v>13018</v>
      </c>
      <c r="K44" s="32">
        <v>62</v>
      </c>
      <c r="L44" s="45"/>
      <c r="M44" s="40" t="s">
        <v>675</v>
      </c>
      <c r="N44" s="40" t="s">
        <v>675</v>
      </c>
      <c r="O44" s="40" t="s">
        <v>675</v>
      </c>
      <c r="P44" s="28"/>
    </row>
    <row r="45" spans="2:16" x14ac:dyDescent="0.2">
      <c r="B45" s="51" t="s">
        <v>95</v>
      </c>
      <c r="C45" s="51" t="s">
        <v>96</v>
      </c>
      <c r="D45" s="20" t="s">
        <v>663</v>
      </c>
      <c r="E45" s="32">
        <v>2560</v>
      </c>
      <c r="F45" s="32">
        <v>4259</v>
      </c>
      <c r="G45" s="32">
        <v>6819</v>
      </c>
      <c r="H45" s="32">
        <v>2195</v>
      </c>
      <c r="I45" s="32">
        <v>3930</v>
      </c>
      <c r="J45" s="32">
        <v>6125</v>
      </c>
      <c r="K45" s="32" t="s">
        <v>674</v>
      </c>
      <c r="L45" s="45"/>
      <c r="M45" s="40" t="s">
        <v>675</v>
      </c>
      <c r="N45" s="40" t="s">
        <v>675</v>
      </c>
      <c r="O45" s="40" t="s">
        <v>675</v>
      </c>
      <c r="P45" s="28"/>
    </row>
    <row r="46" spans="2:16" x14ac:dyDescent="0.2">
      <c r="B46" s="51" t="s">
        <v>97</v>
      </c>
      <c r="C46" s="51" t="s">
        <v>98</v>
      </c>
      <c r="D46" s="20" t="s">
        <v>663</v>
      </c>
      <c r="E46" s="32">
        <v>8775</v>
      </c>
      <c r="F46" s="32">
        <v>19180</v>
      </c>
      <c r="G46" s="32">
        <v>27955</v>
      </c>
      <c r="H46" s="32">
        <v>8366</v>
      </c>
      <c r="I46" s="32">
        <v>14207</v>
      </c>
      <c r="J46" s="32">
        <v>22573</v>
      </c>
      <c r="K46" s="32" t="s">
        <v>674</v>
      </c>
      <c r="L46" s="45"/>
      <c r="M46" s="40">
        <v>4600</v>
      </c>
      <c r="N46" s="32">
        <v>18400</v>
      </c>
      <c r="O46" s="32">
        <v>23000</v>
      </c>
      <c r="P46" s="28"/>
    </row>
    <row r="47" spans="2:16" x14ac:dyDescent="0.2">
      <c r="B47" s="51" t="s">
        <v>99</v>
      </c>
      <c r="C47" s="51" t="s">
        <v>100</v>
      </c>
      <c r="D47" s="20" t="s">
        <v>663</v>
      </c>
      <c r="E47" s="32">
        <v>4008</v>
      </c>
      <c r="F47" s="32">
        <v>3893</v>
      </c>
      <c r="G47" s="32">
        <v>7901</v>
      </c>
      <c r="H47" s="32">
        <v>3223</v>
      </c>
      <c r="I47" s="32">
        <v>2670</v>
      </c>
      <c r="J47" s="32">
        <v>5893</v>
      </c>
      <c r="K47" s="32">
        <v>78</v>
      </c>
      <c r="L47" s="45"/>
      <c r="M47" s="40" t="s">
        <v>675</v>
      </c>
      <c r="N47" s="40" t="s">
        <v>675</v>
      </c>
      <c r="O47" s="40" t="s">
        <v>675</v>
      </c>
      <c r="P47" s="28"/>
    </row>
    <row r="48" spans="2:16" x14ac:dyDescent="0.2">
      <c r="B48" s="51" t="s">
        <v>101</v>
      </c>
      <c r="C48" s="51" t="s">
        <v>102</v>
      </c>
      <c r="D48" s="20" t="s">
        <v>663</v>
      </c>
      <c r="E48" s="32">
        <v>5006</v>
      </c>
      <c r="F48" s="32">
        <v>5569</v>
      </c>
      <c r="G48" s="32">
        <v>10575</v>
      </c>
      <c r="H48" s="32">
        <v>4704</v>
      </c>
      <c r="I48" s="32">
        <v>4693</v>
      </c>
      <c r="J48" s="32">
        <v>9397</v>
      </c>
      <c r="K48" s="32">
        <v>54</v>
      </c>
      <c r="L48" s="45"/>
      <c r="M48" s="40">
        <v>7033</v>
      </c>
      <c r="N48" s="32">
        <v>31344</v>
      </c>
      <c r="O48" s="32">
        <v>38377</v>
      </c>
      <c r="P48" s="28"/>
    </row>
    <row r="49" spans="2:16" x14ac:dyDescent="0.2">
      <c r="B49" s="51" t="s">
        <v>103</v>
      </c>
      <c r="C49" s="51" t="s">
        <v>104</v>
      </c>
      <c r="D49" s="20" t="s">
        <v>663</v>
      </c>
      <c r="E49" s="32">
        <v>3711</v>
      </c>
      <c r="F49" s="32">
        <v>4938</v>
      </c>
      <c r="G49" s="32">
        <v>8649</v>
      </c>
      <c r="H49" s="32">
        <v>2975</v>
      </c>
      <c r="I49" s="32">
        <v>3929</v>
      </c>
      <c r="J49" s="32">
        <v>6904</v>
      </c>
      <c r="K49" s="32">
        <v>54</v>
      </c>
      <c r="L49" s="45"/>
      <c r="M49" s="40" t="s">
        <v>675</v>
      </c>
      <c r="N49" s="40" t="s">
        <v>675</v>
      </c>
      <c r="O49" s="40" t="s">
        <v>675</v>
      </c>
      <c r="P49" s="28"/>
    </row>
    <row r="50" spans="2:16" x14ac:dyDescent="0.2">
      <c r="B50" s="51" t="s">
        <v>105</v>
      </c>
      <c r="C50" s="51" t="s">
        <v>106</v>
      </c>
      <c r="D50" s="20" t="s">
        <v>663</v>
      </c>
      <c r="E50" s="32">
        <v>3637</v>
      </c>
      <c r="F50" s="32">
        <v>2618</v>
      </c>
      <c r="G50" s="32">
        <v>6255</v>
      </c>
      <c r="H50" s="32">
        <v>3710</v>
      </c>
      <c r="I50" s="32">
        <v>1710</v>
      </c>
      <c r="J50" s="32">
        <v>5420</v>
      </c>
      <c r="K50" s="32">
        <v>19</v>
      </c>
      <c r="L50" s="45"/>
      <c r="M50" s="40">
        <v>11600</v>
      </c>
      <c r="N50" s="32">
        <v>8400</v>
      </c>
      <c r="O50" s="32">
        <v>20000</v>
      </c>
      <c r="P50" s="28"/>
    </row>
    <row r="51" spans="2:16" x14ac:dyDescent="0.2">
      <c r="B51" s="51" t="s">
        <v>107</v>
      </c>
      <c r="C51" s="51" t="s">
        <v>108</v>
      </c>
      <c r="D51" s="20" t="s">
        <v>663</v>
      </c>
      <c r="E51" s="32">
        <v>6960</v>
      </c>
      <c r="F51" s="32">
        <v>7829</v>
      </c>
      <c r="G51" s="32">
        <v>14789</v>
      </c>
      <c r="H51" s="32">
        <v>6850</v>
      </c>
      <c r="I51" s="32">
        <v>6947</v>
      </c>
      <c r="J51" s="32">
        <v>13797</v>
      </c>
      <c r="K51" s="32">
        <v>0</v>
      </c>
      <c r="L51" s="45"/>
      <c r="M51" s="40" t="s">
        <v>675</v>
      </c>
      <c r="N51" s="40" t="s">
        <v>675</v>
      </c>
      <c r="O51" s="40" t="s">
        <v>675</v>
      </c>
      <c r="P51" s="28"/>
    </row>
    <row r="52" spans="2:16" x14ac:dyDescent="0.2">
      <c r="B52" s="51" t="s">
        <v>109</v>
      </c>
      <c r="C52" s="51" t="s">
        <v>110</v>
      </c>
      <c r="D52" s="20" t="s">
        <v>663</v>
      </c>
      <c r="E52" s="32">
        <v>4568</v>
      </c>
      <c r="F52" s="32">
        <v>5001</v>
      </c>
      <c r="G52" s="32">
        <v>9569</v>
      </c>
      <c r="H52" s="32">
        <v>3939</v>
      </c>
      <c r="I52" s="32">
        <v>3706</v>
      </c>
      <c r="J52" s="32">
        <v>7645</v>
      </c>
      <c r="K52" s="32">
        <v>127</v>
      </c>
      <c r="L52" s="45"/>
      <c r="M52" s="40" t="s">
        <v>675</v>
      </c>
      <c r="N52" s="40" t="s">
        <v>675</v>
      </c>
      <c r="O52" s="40" t="s">
        <v>675</v>
      </c>
      <c r="P52" s="28"/>
    </row>
    <row r="53" spans="2:16" x14ac:dyDescent="0.2">
      <c r="B53" s="51" t="s">
        <v>111</v>
      </c>
      <c r="C53" s="51" t="s">
        <v>112</v>
      </c>
      <c r="D53" s="20" t="s">
        <v>663</v>
      </c>
      <c r="E53" s="32">
        <v>4011</v>
      </c>
      <c r="F53" s="32">
        <v>4659</v>
      </c>
      <c r="G53" s="32">
        <v>8670</v>
      </c>
      <c r="H53" s="32">
        <v>3584</v>
      </c>
      <c r="I53" s="32">
        <v>3202</v>
      </c>
      <c r="J53" s="32">
        <v>6786</v>
      </c>
      <c r="K53" s="32">
        <v>128</v>
      </c>
      <c r="L53" s="45"/>
      <c r="M53" s="40">
        <v>3800</v>
      </c>
      <c r="N53" s="32">
        <v>22900</v>
      </c>
      <c r="O53" s="32">
        <v>26700</v>
      </c>
      <c r="P53" s="28"/>
    </row>
    <row r="54" spans="2:16" x14ac:dyDescent="0.2">
      <c r="B54" s="51" t="s">
        <v>113</v>
      </c>
      <c r="C54" s="51" t="s">
        <v>114</v>
      </c>
      <c r="D54" s="20" t="s">
        <v>663</v>
      </c>
      <c r="E54" s="32">
        <v>3008</v>
      </c>
      <c r="F54" s="32">
        <v>4497</v>
      </c>
      <c r="G54" s="32">
        <v>7505</v>
      </c>
      <c r="H54" s="32">
        <v>2422</v>
      </c>
      <c r="I54" s="32">
        <v>3598</v>
      </c>
      <c r="J54" s="32">
        <v>6020</v>
      </c>
      <c r="K54" s="32">
        <v>10</v>
      </c>
      <c r="L54" s="45"/>
      <c r="M54" s="40">
        <v>2100</v>
      </c>
      <c r="N54" s="32">
        <v>17361</v>
      </c>
      <c r="O54" s="32">
        <v>19461</v>
      </c>
      <c r="P54" s="28"/>
    </row>
    <row r="55" spans="2:16" x14ac:dyDescent="0.2">
      <c r="B55" s="51" t="s">
        <v>115</v>
      </c>
      <c r="C55" s="51" t="s">
        <v>116</v>
      </c>
      <c r="D55" s="20" t="s">
        <v>663</v>
      </c>
      <c r="E55" s="32" t="s">
        <v>675</v>
      </c>
      <c r="F55" s="32" t="s">
        <v>675</v>
      </c>
      <c r="G55" s="32" t="s">
        <v>675</v>
      </c>
      <c r="H55" s="32" t="s">
        <v>675</v>
      </c>
      <c r="I55" s="32" t="s">
        <v>675</v>
      </c>
      <c r="J55" s="32" t="s">
        <v>675</v>
      </c>
      <c r="K55" s="32" t="s">
        <v>675</v>
      </c>
      <c r="L55" s="45"/>
      <c r="M55" s="40" t="s">
        <v>675</v>
      </c>
      <c r="N55" s="40" t="s">
        <v>675</v>
      </c>
      <c r="O55" s="40" t="s">
        <v>675</v>
      </c>
      <c r="P55" s="28"/>
    </row>
    <row r="56" spans="2:16" x14ac:dyDescent="0.2">
      <c r="B56" s="51" t="s">
        <v>117</v>
      </c>
      <c r="C56" s="51" t="s">
        <v>118</v>
      </c>
      <c r="D56" s="20" t="s">
        <v>663</v>
      </c>
      <c r="E56" s="32">
        <v>10670</v>
      </c>
      <c r="F56" s="32">
        <v>10892</v>
      </c>
      <c r="G56" s="32">
        <v>21562</v>
      </c>
      <c r="H56" s="32">
        <v>9188</v>
      </c>
      <c r="I56" s="32">
        <v>9564</v>
      </c>
      <c r="J56" s="32">
        <v>18752</v>
      </c>
      <c r="K56" s="32">
        <v>298</v>
      </c>
      <c r="L56" s="45"/>
      <c r="M56" s="40">
        <v>20000</v>
      </c>
      <c r="N56" s="32">
        <v>46000</v>
      </c>
      <c r="O56" s="32">
        <v>66000</v>
      </c>
      <c r="P56" s="28"/>
    </row>
    <row r="57" spans="2:16" x14ac:dyDescent="0.2">
      <c r="B57" s="51" t="s">
        <v>119</v>
      </c>
      <c r="C57" s="51" t="s">
        <v>120</v>
      </c>
      <c r="D57" s="20" t="s">
        <v>663</v>
      </c>
      <c r="E57" s="32">
        <v>11700</v>
      </c>
      <c r="F57" s="32">
        <v>13200</v>
      </c>
      <c r="G57" s="32">
        <v>24900</v>
      </c>
      <c r="H57" s="32">
        <v>10200</v>
      </c>
      <c r="I57" s="32">
        <v>9100</v>
      </c>
      <c r="J57" s="32">
        <v>19300</v>
      </c>
      <c r="K57" s="32">
        <v>218</v>
      </c>
      <c r="L57" s="45"/>
      <c r="M57" s="40">
        <v>7923</v>
      </c>
      <c r="N57" s="32">
        <v>30278</v>
      </c>
      <c r="O57" s="32">
        <v>38201</v>
      </c>
      <c r="P57" s="28"/>
    </row>
    <row r="58" spans="2:16" x14ac:dyDescent="0.2">
      <c r="B58" s="51" t="s">
        <v>121</v>
      </c>
      <c r="C58" s="51" t="s">
        <v>122</v>
      </c>
      <c r="D58" s="20" t="s">
        <v>663</v>
      </c>
      <c r="E58" s="32">
        <v>4827</v>
      </c>
      <c r="F58" s="32">
        <v>6200</v>
      </c>
      <c r="G58" s="32">
        <v>11027</v>
      </c>
      <c r="H58" s="32">
        <v>3677</v>
      </c>
      <c r="I58" s="32">
        <v>4425</v>
      </c>
      <c r="J58" s="32">
        <v>8102</v>
      </c>
      <c r="K58" s="32">
        <v>53</v>
      </c>
      <c r="L58" s="45"/>
      <c r="M58" s="40">
        <v>13350</v>
      </c>
      <c r="N58" s="32">
        <v>31150</v>
      </c>
      <c r="O58" s="32">
        <v>44500</v>
      </c>
      <c r="P58" s="28"/>
    </row>
    <row r="59" spans="2:16" x14ac:dyDescent="0.2">
      <c r="B59" s="51" t="s">
        <v>123</v>
      </c>
      <c r="C59" s="51" t="s">
        <v>124</v>
      </c>
      <c r="D59" s="20" t="s">
        <v>663</v>
      </c>
      <c r="E59" s="32">
        <v>3415</v>
      </c>
      <c r="F59" s="32">
        <v>3555</v>
      </c>
      <c r="G59" s="32">
        <v>6970</v>
      </c>
      <c r="H59" s="32">
        <v>3609</v>
      </c>
      <c r="I59" s="32">
        <v>3327</v>
      </c>
      <c r="J59" s="32">
        <v>6936</v>
      </c>
      <c r="K59" s="32">
        <v>145</v>
      </c>
      <c r="L59" s="45"/>
      <c r="M59" s="40">
        <v>8223</v>
      </c>
      <c r="N59" s="32">
        <v>21935</v>
      </c>
      <c r="O59" s="32">
        <v>30158</v>
      </c>
      <c r="P59" s="28"/>
    </row>
    <row r="60" spans="2:16" x14ac:dyDescent="0.2">
      <c r="B60" s="51" t="s">
        <v>125</v>
      </c>
      <c r="C60" s="51" t="s">
        <v>126</v>
      </c>
      <c r="D60" s="20" t="s">
        <v>663</v>
      </c>
      <c r="E60" s="32">
        <v>1817</v>
      </c>
      <c r="F60" s="32">
        <v>2324</v>
      </c>
      <c r="G60" s="32">
        <v>4141</v>
      </c>
      <c r="H60" s="32">
        <v>1893</v>
      </c>
      <c r="I60" s="32">
        <v>1740</v>
      </c>
      <c r="J60" s="32">
        <v>3633</v>
      </c>
      <c r="K60" s="32">
        <v>80</v>
      </c>
      <c r="L60" s="45"/>
      <c r="M60" s="40">
        <v>2270</v>
      </c>
      <c r="N60" s="32">
        <v>3540</v>
      </c>
      <c r="O60" s="32">
        <v>5810</v>
      </c>
      <c r="P60" s="28"/>
    </row>
    <row r="61" spans="2:16" x14ac:dyDescent="0.2">
      <c r="B61" s="51" t="s">
        <v>127</v>
      </c>
      <c r="C61" s="51" t="s">
        <v>128</v>
      </c>
      <c r="D61" s="20" t="s">
        <v>663</v>
      </c>
      <c r="E61" s="32">
        <v>3471</v>
      </c>
      <c r="F61" s="32">
        <v>4207</v>
      </c>
      <c r="G61" s="32">
        <v>7678</v>
      </c>
      <c r="H61" s="32">
        <v>2933</v>
      </c>
      <c r="I61" s="32">
        <v>3036</v>
      </c>
      <c r="J61" s="32">
        <v>5969</v>
      </c>
      <c r="K61" s="32">
        <v>38</v>
      </c>
      <c r="L61" s="45"/>
      <c r="M61" s="40">
        <v>4976</v>
      </c>
      <c r="N61" s="32">
        <v>19908</v>
      </c>
      <c r="O61" s="32">
        <v>24884</v>
      </c>
      <c r="P61" s="28"/>
    </row>
    <row r="62" spans="2:16" x14ac:dyDescent="0.2">
      <c r="B62" s="51" t="s">
        <v>129</v>
      </c>
      <c r="C62" s="51" t="s">
        <v>130</v>
      </c>
      <c r="D62" s="20" t="s">
        <v>663</v>
      </c>
      <c r="E62" s="32">
        <v>2145</v>
      </c>
      <c r="F62" s="32">
        <v>1648</v>
      </c>
      <c r="G62" s="32">
        <v>3793</v>
      </c>
      <c r="H62" s="32">
        <v>2281</v>
      </c>
      <c r="I62" s="32">
        <v>1547</v>
      </c>
      <c r="J62" s="32">
        <v>3829</v>
      </c>
      <c r="K62" s="32">
        <v>1</v>
      </c>
      <c r="L62" s="45"/>
      <c r="M62" s="40">
        <v>1660</v>
      </c>
      <c r="N62" s="32">
        <v>4978</v>
      </c>
      <c r="O62" s="32">
        <v>6638</v>
      </c>
      <c r="P62" s="28"/>
    </row>
    <row r="63" spans="2:16" x14ac:dyDescent="0.2">
      <c r="B63" s="51" t="s">
        <v>131</v>
      </c>
      <c r="C63" s="51" t="s">
        <v>132</v>
      </c>
      <c r="D63" s="20" t="s">
        <v>663</v>
      </c>
      <c r="E63" s="32">
        <v>142</v>
      </c>
      <c r="F63" s="32">
        <v>208</v>
      </c>
      <c r="G63" s="32">
        <v>350</v>
      </c>
      <c r="H63" s="32">
        <v>94</v>
      </c>
      <c r="I63" s="32">
        <v>130</v>
      </c>
      <c r="J63" s="32">
        <v>224</v>
      </c>
      <c r="K63" s="32">
        <v>0</v>
      </c>
      <c r="L63" s="45"/>
      <c r="M63" s="40">
        <v>250</v>
      </c>
      <c r="N63" s="32">
        <v>750</v>
      </c>
      <c r="O63" s="32">
        <v>1000</v>
      </c>
      <c r="P63" s="28"/>
    </row>
    <row r="64" spans="2:16" x14ac:dyDescent="0.2">
      <c r="B64" s="51" t="s">
        <v>133</v>
      </c>
      <c r="C64" s="51" t="s">
        <v>134</v>
      </c>
      <c r="D64" s="20" t="s">
        <v>663</v>
      </c>
      <c r="E64" s="32">
        <v>12490</v>
      </c>
      <c r="F64" s="32">
        <v>22033</v>
      </c>
      <c r="G64" s="32">
        <v>34523</v>
      </c>
      <c r="H64" s="32">
        <v>10968</v>
      </c>
      <c r="I64" s="32">
        <v>15548</v>
      </c>
      <c r="J64" s="32">
        <v>26516</v>
      </c>
      <c r="K64" s="32" t="s">
        <v>674</v>
      </c>
      <c r="L64" s="45"/>
      <c r="M64" s="40" t="s">
        <v>675</v>
      </c>
      <c r="N64" s="40" t="s">
        <v>675</v>
      </c>
      <c r="O64" s="40" t="s">
        <v>675</v>
      </c>
      <c r="P64" s="28"/>
    </row>
    <row r="65" spans="2:16" x14ac:dyDescent="0.2">
      <c r="B65" s="51" t="s">
        <v>135</v>
      </c>
      <c r="C65" s="51" t="s">
        <v>136</v>
      </c>
      <c r="D65" s="20" t="s">
        <v>663</v>
      </c>
      <c r="E65" s="32">
        <v>4688</v>
      </c>
      <c r="F65" s="32">
        <v>6143</v>
      </c>
      <c r="G65" s="32">
        <v>10831</v>
      </c>
      <c r="H65" s="32">
        <v>4205</v>
      </c>
      <c r="I65" s="32">
        <v>4310</v>
      </c>
      <c r="J65" s="32">
        <v>8515</v>
      </c>
      <c r="K65" s="32">
        <v>103</v>
      </c>
      <c r="L65" s="45"/>
      <c r="M65" s="40" t="s">
        <v>675</v>
      </c>
      <c r="N65" s="40" t="s">
        <v>675</v>
      </c>
      <c r="O65" s="40" t="s">
        <v>675</v>
      </c>
      <c r="P65" s="28"/>
    </row>
    <row r="66" spans="2:16" x14ac:dyDescent="0.2">
      <c r="B66" s="51" t="s">
        <v>137</v>
      </c>
      <c r="C66" s="51" t="s">
        <v>138</v>
      </c>
      <c r="D66" s="20" t="s">
        <v>663</v>
      </c>
      <c r="E66" s="32">
        <v>2043</v>
      </c>
      <c r="F66" s="32">
        <v>2705</v>
      </c>
      <c r="G66" s="32">
        <v>4748</v>
      </c>
      <c r="H66" s="32">
        <v>1634</v>
      </c>
      <c r="I66" s="32">
        <v>2164</v>
      </c>
      <c r="J66" s="32">
        <v>3798</v>
      </c>
      <c r="K66" s="32">
        <v>827</v>
      </c>
      <c r="L66" s="45"/>
      <c r="M66" s="40" t="s">
        <v>675</v>
      </c>
      <c r="N66" s="40" t="s">
        <v>675</v>
      </c>
      <c r="O66" s="40" t="s">
        <v>675</v>
      </c>
      <c r="P66" s="28"/>
    </row>
    <row r="67" spans="2:16" x14ac:dyDescent="0.2">
      <c r="B67" s="51" t="s">
        <v>139</v>
      </c>
      <c r="C67" s="51" t="s">
        <v>140</v>
      </c>
      <c r="D67" s="20" t="s">
        <v>663</v>
      </c>
      <c r="E67" s="32">
        <v>2176</v>
      </c>
      <c r="F67" s="32">
        <v>3270</v>
      </c>
      <c r="G67" s="32">
        <v>5446</v>
      </c>
      <c r="H67" s="32">
        <v>1450</v>
      </c>
      <c r="I67" s="32">
        <v>2156</v>
      </c>
      <c r="J67" s="32">
        <v>3606</v>
      </c>
      <c r="K67" s="32">
        <v>0</v>
      </c>
      <c r="L67" s="45"/>
      <c r="M67" s="40">
        <v>7863</v>
      </c>
      <c r="N67" s="32">
        <v>42437</v>
      </c>
      <c r="O67" s="32">
        <v>50300</v>
      </c>
      <c r="P67" s="28"/>
    </row>
    <row r="68" spans="2:16" x14ac:dyDescent="0.2">
      <c r="B68" s="51" t="s">
        <v>141</v>
      </c>
      <c r="C68" s="51" t="s">
        <v>142</v>
      </c>
      <c r="D68" s="20" t="s">
        <v>663</v>
      </c>
      <c r="E68" s="32">
        <v>24754</v>
      </c>
      <c r="F68" s="32">
        <v>24255</v>
      </c>
      <c r="G68" s="32">
        <v>49009</v>
      </c>
      <c r="H68" s="32">
        <v>22593</v>
      </c>
      <c r="I68" s="32">
        <v>15604</v>
      </c>
      <c r="J68" s="32">
        <v>38197</v>
      </c>
      <c r="K68" s="32">
        <v>1502</v>
      </c>
      <c r="L68" s="45"/>
      <c r="M68" s="40">
        <v>39207</v>
      </c>
      <c r="N68" s="32">
        <v>159802</v>
      </c>
      <c r="O68" s="32">
        <v>199009</v>
      </c>
      <c r="P68" s="28"/>
    </row>
    <row r="69" spans="2:16" x14ac:dyDescent="0.2">
      <c r="B69" s="51" t="s">
        <v>143</v>
      </c>
      <c r="C69" s="51" t="s">
        <v>144</v>
      </c>
      <c r="D69" s="20" t="s">
        <v>663</v>
      </c>
      <c r="E69" s="32">
        <v>2688</v>
      </c>
      <c r="F69" s="32">
        <v>1995</v>
      </c>
      <c r="G69" s="32">
        <v>4683</v>
      </c>
      <c r="H69" s="32">
        <v>2453</v>
      </c>
      <c r="I69" s="32">
        <v>1625</v>
      </c>
      <c r="J69" s="32">
        <v>4078</v>
      </c>
      <c r="K69" s="32">
        <v>2289</v>
      </c>
      <c r="L69" s="45"/>
      <c r="M69" s="40" t="s">
        <v>675</v>
      </c>
      <c r="N69" s="40" t="s">
        <v>675</v>
      </c>
      <c r="O69" s="40" t="s">
        <v>675</v>
      </c>
      <c r="P69" s="28"/>
    </row>
    <row r="70" spans="2:16" x14ac:dyDescent="0.2">
      <c r="B70" s="51" t="s">
        <v>145</v>
      </c>
      <c r="C70" s="51" t="s">
        <v>146</v>
      </c>
      <c r="D70" s="20" t="s">
        <v>663</v>
      </c>
      <c r="E70" s="32">
        <v>12745</v>
      </c>
      <c r="F70" s="32">
        <v>20752</v>
      </c>
      <c r="G70" s="32">
        <v>33497</v>
      </c>
      <c r="H70" s="32">
        <v>10619</v>
      </c>
      <c r="I70" s="32">
        <v>16800</v>
      </c>
      <c r="J70" s="32">
        <v>27419</v>
      </c>
      <c r="K70" s="32">
        <v>1</v>
      </c>
      <c r="L70" s="45"/>
      <c r="M70" s="40" t="s">
        <v>675</v>
      </c>
      <c r="N70" s="40" t="s">
        <v>675</v>
      </c>
      <c r="O70" s="40" t="s">
        <v>675</v>
      </c>
      <c r="P70" s="28"/>
    </row>
    <row r="71" spans="2:16" x14ac:dyDescent="0.2">
      <c r="B71" s="51" t="s">
        <v>147</v>
      </c>
      <c r="C71" s="51" t="s">
        <v>148</v>
      </c>
      <c r="D71" s="20" t="s">
        <v>663</v>
      </c>
      <c r="E71" s="32">
        <v>1774</v>
      </c>
      <c r="F71" s="32">
        <v>1173</v>
      </c>
      <c r="G71" s="32">
        <v>2947</v>
      </c>
      <c r="H71" s="32">
        <v>1627</v>
      </c>
      <c r="I71" s="32">
        <v>918</v>
      </c>
      <c r="J71" s="32">
        <v>2545</v>
      </c>
      <c r="K71" s="32">
        <v>56</v>
      </c>
      <c r="L71" s="45"/>
      <c r="M71" s="40">
        <v>1500</v>
      </c>
      <c r="N71" s="32">
        <v>850</v>
      </c>
      <c r="O71" s="32">
        <v>2350</v>
      </c>
      <c r="P71" s="28"/>
    </row>
    <row r="72" spans="2:16" x14ac:dyDescent="0.2">
      <c r="B72" s="51" t="s">
        <v>149</v>
      </c>
      <c r="C72" s="51" t="s">
        <v>150</v>
      </c>
      <c r="D72" s="20" t="s">
        <v>663</v>
      </c>
      <c r="E72" s="32">
        <v>3187</v>
      </c>
      <c r="F72" s="32">
        <v>4679</v>
      </c>
      <c r="G72" s="32">
        <v>7866</v>
      </c>
      <c r="H72" s="32">
        <v>2865</v>
      </c>
      <c r="I72" s="32">
        <v>4419</v>
      </c>
      <c r="J72" s="32">
        <v>7284</v>
      </c>
      <c r="K72" s="32" t="s">
        <v>674</v>
      </c>
      <c r="L72" s="45"/>
      <c r="M72" s="40">
        <v>3583</v>
      </c>
      <c r="N72" s="32">
        <v>6502</v>
      </c>
      <c r="O72" s="32">
        <v>10085</v>
      </c>
      <c r="P72" s="28"/>
    </row>
    <row r="73" spans="2:16" x14ac:dyDescent="0.2">
      <c r="B73" s="51" t="s">
        <v>151</v>
      </c>
      <c r="C73" s="51" t="s">
        <v>152</v>
      </c>
      <c r="D73" s="20" t="s">
        <v>663</v>
      </c>
      <c r="E73" s="32">
        <v>7359</v>
      </c>
      <c r="F73" s="32">
        <v>16257</v>
      </c>
      <c r="G73" s="32">
        <v>23616</v>
      </c>
      <c r="H73" s="32">
        <v>10791</v>
      </c>
      <c r="I73" s="32">
        <v>23839</v>
      </c>
      <c r="J73" s="32">
        <v>34630</v>
      </c>
      <c r="K73" s="32" t="s">
        <v>674</v>
      </c>
      <c r="L73" s="45"/>
      <c r="M73" s="40" t="s">
        <v>675</v>
      </c>
      <c r="N73" s="40" t="s">
        <v>675</v>
      </c>
      <c r="O73" s="40" t="s">
        <v>675</v>
      </c>
      <c r="P73" s="28"/>
    </row>
    <row r="74" spans="2:16" x14ac:dyDescent="0.2">
      <c r="B74" s="51" t="s">
        <v>153</v>
      </c>
      <c r="C74" s="51" t="s">
        <v>154</v>
      </c>
      <c r="D74" s="20" t="s">
        <v>663</v>
      </c>
      <c r="E74" s="32">
        <v>3855</v>
      </c>
      <c r="F74" s="32">
        <v>5076</v>
      </c>
      <c r="G74" s="32">
        <v>8931</v>
      </c>
      <c r="H74" s="32">
        <v>3499</v>
      </c>
      <c r="I74" s="32">
        <v>4305</v>
      </c>
      <c r="J74" s="32">
        <v>7804</v>
      </c>
      <c r="K74" s="32">
        <v>28</v>
      </c>
      <c r="L74" s="45"/>
      <c r="M74" s="40">
        <v>4900</v>
      </c>
      <c r="N74" s="32">
        <v>22100</v>
      </c>
      <c r="O74" s="32">
        <v>27000</v>
      </c>
      <c r="P74" s="28"/>
    </row>
    <row r="75" spans="2:16" x14ac:dyDescent="0.2">
      <c r="B75" s="51" t="s">
        <v>155</v>
      </c>
      <c r="C75" s="51" t="s">
        <v>156</v>
      </c>
      <c r="D75" s="20" t="s">
        <v>663</v>
      </c>
      <c r="E75" s="32">
        <v>4688</v>
      </c>
      <c r="F75" s="32">
        <v>6252</v>
      </c>
      <c r="G75" s="32">
        <v>10940</v>
      </c>
      <c r="H75" s="32">
        <v>3583</v>
      </c>
      <c r="I75" s="32">
        <v>3853</v>
      </c>
      <c r="J75" s="32">
        <v>7436</v>
      </c>
      <c r="K75" s="32">
        <v>12</v>
      </c>
      <c r="L75" s="45"/>
      <c r="M75" s="40">
        <v>242</v>
      </c>
      <c r="N75" s="32">
        <v>156</v>
      </c>
      <c r="O75" s="32">
        <v>398</v>
      </c>
      <c r="P75" s="28"/>
    </row>
    <row r="76" spans="2:16" x14ac:dyDescent="0.2">
      <c r="B76" s="51" t="s">
        <v>157</v>
      </c>
      <c r="C76" s="51" t="s">
        <v>158</v>
      </c>
      <c r="D76" s="20" t="s">
        <v>663</v>
      </c>
      <c r="E76" s="32">
        <v>2419</v>
      </c>
      <c r="F76" s="32">
        <v>3845</v>
      </c>
      <c r="G76" s="32">
        <v>6264</v>
      </c>
      <c r="H76" s="32">
        <v>2263</v>
      </c>
      <c r="I76" s="32">
        <v>2908</v>
      </c>
      <c r="J76" s="32">
        <v>5171</v>
      </c>
      <c r="K76" s="32">
        <v>80</v>
      </c>
      <c r="L76" s="45"/>
      <c r="M76" s="40" t="s">
        <v>675</v>
      </c>
      <c r="N76" s="40" t="s">
        <v>675</v>
      </c>
      <c r="O76" s="40" t="s">
        <v>675</v>
      </c>
      <c r="P76" s="28"/>
    </row>
    <row r="77" spans="2:16" x14ac:dyDescent="0.2">
      <c r="B77" s="51" t="s">
        <v>159</v>
      </c>
      <c r="C77" s="51" t="s">
        <v>160</v>
      </c>
      <c r="D77" s="20" t="s">
        <v>663</v>
      </c>
      <c r="E77" s="32">
        <v>1959</v>
      </c>
      <c r="F77" s="32">
        <v>2066</v>
      </c>
      <c r="G77" s="32">
        <v>4025</v>
      </c>
      <c r="H77" s="32">
        <v>275</v>
      </c>
      <c r="I77" s="32">
        <v>299</v>
      </c>
      <c r="J77" s="32">
        <v>574</v>
      </c>
      <c r="K77" s="32">
        <v>0</v>
      </c>
      <c r="L77" s="45"/>
      <c r="M77" s="40">
        <v>300</v>
      </c>
      <c r="N77" s="32">
        <v>600</v>
      </c>
      <c r="O77" s="32">
        <v>900</v>
      </c>
      <c r="P77" s="28"/>
    </row>
    <row r="78" spans="2:16" x14ac:dyDescent="0.2">
      <c r="B78" s="51" t="s">
        <v>161</v>
      </c>
      <c r="C78" s="51" t="s">
        <v>162</v>
      </c>
      <c r="D78" s="20" t="s">
        <v>663</v>
      </c>
      <c r="E78" s="32">
        <v>8850</v>
      </c>
      <c r="F78" s="32">
        <v>12895</v>
      </c>
      <c r="G78" s="32">
        <v>21745</v>
      </c>
      <c r="H78" s="32">
        <v>6617</v>
      </c>
      <c r="I78" s="32">
        <v>7859</v>
      </c>
      <c r="J78" s="32">
        <v>14476</v>
      </c>
      <c r="K78" s="32" t="s">
        <v>674</v>
      </c>
      <c r="L78" s="45"/>
      <c r="M78" s="40" t="s">
        <v>675</v>
      </c>
      <c r="N78" s="40" t="s">
        <v>675</v>
      </c>
      <c r="O78" s="40" t="s">
        <v>675</v>
      </c>
      <c r="P78" s="28"/>
    </row>
    <row r="79" spans="2:16" x14ac:dyDescent="0.2">
      <c r="B79" s="51" t="s">
        <v>163</v>
      </c>
      <c r="C79" s="51" t="s">
        <v>164</v>
      </c>
      <c r="D79" s="20" t="s">
        <v>663</v>
      </c>
      <c r="E79" s="32">
        <v>2153</v>
      </c>
      <c r="F79" s="32">
        <v>1829</v>
      </c>
      <c r="G79" s="32">
        <v>3982</v>
      </c>
      <c r="H79" s="32">
        <v>2064</v>
      </c>
      <c r="I79" s="32">
        <v>1514</v>
      </c>
      <c r="J79" s="32">
        <v>3578</v>
      </c>
      <c r="K79" s="32">
        <v>47</v>
      </c>
      <c r="L79" s="45"/>
      <c r="M79" s="40">
        <v>4048</v>
      </c>
      <c r="N79" s="32">
        <v>8622</v>
      </c>
      <c r="O79" s="32">
        <v>12670</v>
      </c>
      <c r="P79" s="28"/>
    </row>
    <row r="80" spans="2:16" x14ac:dyDescent="0.2">
      <c r="B80" s="51" t="s">
        <v>165</v>
      </c>
      <c r="C80" s="51" t="s">
        <v>166</v>
      </c>
      <c r="D80" s="20" t="s">
        <v>663</v>
      </c>
      <c r="E80" s="32">
        <v>13075</v>
      </c>
      <c r="F80" s="32">
        <v>14986</v>
      </c>
      <c r="G80" s="32">
        <v>28061</v>
      </c>
      <c r="H80" s="32">
        <v>9205</v>
      </c>
      <c r="I80" s="32">
        <v>11270</v>
      </c>
      <c r="J80" s="32">
        <v>20475</v>
      </c>
      <c r="K80" s="32">
        <v>283</v>
      </c>
      <c r="L80" s="45"/>
      <c r="M80" s="40">
        <v>14789</v>
      </c>
      <c r="N80" s="32">
        <v>67376</v>
      </c>
      <c r="O80" s="32">
        <v>82165</v>
      </c>
      <c r="P80" s="28"/>
    </row>
    <row r="81" spans="2:16" x14ac:dyDescent="0.2">
      <c r="B81" s="51" t="s">
        <v>167</v>
      </c>
      <c r="C81" s="51" t="s">
        <v>168</v>
      </c>
      <c r="D81" s="20" t="s">
        <v>663</v>
      </c>
      <c r="E81" s="32">
        <v>4551</v>
      </c>
      <c r="F81" s="32">
        <v>5801</v>
      </c>
      <c r="G81" s="32">
        <v>10352</v>
      </c>
      <c r="H81" s="32">
        <v>4022</v>
      </c>
      <c r="I81" s="32">
        <v>4752</v>
      </c>
      <c r="J81" s="32">
        <v>8774</v>
      </c>
      <c r="K81" s="32">
        <v>96</v>
      </c>
      <c r="L81" s="45"/>
      <c r="M81" s="40">
        <v>3419</v>
      </c>
      <c r="N81" s="32">
        <v>17861</v>
      </c>
      <c r="O81" s="32">
        <v>21280</v>
      </c>
      <c r="P81" s="28"/>
    </row>
    <row r="82" spans="2:16" x14ac:dyDescent="0.2">
      <c r="B82" s="51" t="s">
        <v>169</v>
      </c>
      <c r="C82" s="51" t="s">
        <v>170</v>
      </c>
      <c r="D82" s="20" t="s">
        <v>663</v>
      </c>
      <c r="E82" s="32">
        <v>14446</v>
      </c>
      <c r="F82" s="32">
        <v>16088</v>
      </c>
      <c r="G82" s="32">
        <v>30534</v>
      </c>
      <c r="H82" s="32">
        <v>10122</v>
      </c>
      <c r="I82" s="32">
        <v>10293</v>
      </c>
      <c r="J82" s="32">
        <v>20415</v>
      </c>
      <c r="K82" s="32" t="s">
        <v>674</v>
      </c>
      <c r="L82" s="45"/>
      <c r="M82" s="40">
        <v>14461</v>
      </c>
      <c r="N82" s="32">
        <v>64269</v>
      </c>
      <c r="O82" s="32">
        <v>78730</v>
      </c>
      <c r="P82" s="28"/>
    </row>
    <row r="83" spans="2:16" x14ac:dyDescent="0.2">
      <c r="B83" s="51" t="s">
        <v>171</v>
      </c>
      <c r="C83" s="51" t="s">
        <v>172</v>
      </c>
      <c r="D83" s="20" t="s">
        <v>663</v>
      </c>
      <c r="E83" s="32">
        <v>28300</v>
      </c>
      <c r="F83" s="32">
        <v>33865</v>
      </c>
      <c r="G83" s="32">
        <v>62165</v>
      </c>
      <c r="H83" s="32">
        <v>22200</v>
      </c>
      <c r="I83" s="32">
        <v>22200</v>
      </c>
      <c r="J83" s="32">
        <v>44400</v>
      </c>
      <c r="K83" s="32">
        <v>1822</v>
      </c>
      <c r="L83" s="45"/>
      <c r="M83" s="40">
        <v>55917</v>
      </c>
      <c r="N83" s="32">
        <v>55918</v>
      </c>
      <c r="O83" s="32">
        <v>111835</v>
      </c>
      <c r="P83" s="28"/>
    </row>
    <row r="84" spans="2:16" x14ac:dyDescent="0.2">
      <c r="B84" s="51" t="s">
        <v>173</v>
      </c>
      <c r="C84" s="51" t="s">
        <v>174</v>
      </c>
      <c r="D84" s="20" t="s">
        <v>663</v>
      </c>
      <c r="E84" s="32">
        <v>9530</v>
      </c>
      <c r="F84" s="32">
        <v>17305</v>
      </c>
      <c r="G84" s="32">
        <v>26835</v>
      </c>
      <c r="H84" s="32">
        <v>10059</v>
      </c>
      <c r="I84" s="32">
        <v>15509</v>
      </c>
      <c r="J84" s="32">
        <v>25568</v>
      </c>
      <c r="K84" s="32" t="s">
        <v>674</v>
      </c>
      <c r="L84" s="45"/>
      <c r="M84" s="40" t="s">
        <v>675</v>
      </c>
      <c r="N84" s="40" t="s">
        <v>675</v>
      </c>
      <c r="O84" s="40" t="s">
        <v>675</v>
      </c>
      <c r="P84" s="28"/>
    </row>
    <row r="85" spans="2:16" x14ac:dyDescent="0.2">
      <c r="B85" s="51" t="s">
        <v>175</v>
      </c>
      <c r="C85" s="51" t="s">
        <v>176</v>
      </c>
      <c r="D85" s="20" t="s">
        <v>663</v>
      </c>
      <c r="E85" s="32">
        <v>2528</v>
      </c>
      <c r="F85" s="32">
        <v>2197</v>
      </c>
      <c r="G85" s="32">
        <v>4725</v>
      </c>
      <c r="H85" s="32">
        <v>2236</v>
      </c>
      <c r="I85" s="32">
        <v>1786</v>
      </c>
      <c r="J85" s="32">
        <v>4022</v>
      </c>
      <c r="K85" s="32">
        <v>69</v>
      </c>
      <c r="L85" s="45"/>
      <c r="M85" s="40">
        <v>2015</v>
      </c>
      <c r="N85" s="32">
        <v>6351</v>
      </c>
      <c r="O85" s="32">
        <v>8366</v>
      </c>
      <c r="P85" s="28"/>
    </row>
    <row r="86" spans="2:16" x14ac:dyDescent="0.2">
      <c r="B86" s="51" t="s">
        <v>177</v>
      </c>
      <c r="C86" s="51" t="s">
        <v>178</v>
      </c>
      <c r="D86" s="20" t="s">
        <v>663</v>
      </c>
      <c r="E86" s="32">
        <v>4889</v>
      </c>
      <c r="F86" s="32">
        <v>3766</v>
      </c>
      <c r="G86" s="32">
        <v>8655</v>
      </c>
      <c r="H86" s="32">
        <v>4776</v>
      </c>
      <c r="I86" s="32">
        <v>2686</v>
      </c>
      <c r="J86" s="32">
        <v>7462</v>
      </c>
      <c r="K86" s="32">
        <v>135</v>
      </c>
      <c r="L86" s="45"/>
      <c r="M86" s="40" t="s">
        <v>675</v>
      </c>
      <c r="N86" s="40" t="s">
        <v>675</v>
      </c>
      <c r="O86" s="40" t="s">
        <v>675</v>
      </c>
      <c r="P86" s="28"/>
    </row>
    <row r="87" spans="2:16" x14ac:dyDescent="0.2">
      <c r="B87" s="51" t="s">
        <v>179</v>
      </c>
      <c r="C87" s="51" t="s">
        <v>180</v>
      </c>
      <c r="D87" s="20" t="s">
        <v>663</v>
      </c>
      <c r="E87" s="32">
        <v>2824</v>
      </c>
      <c r="F87" s="32">
        <v>1840</v>
      </c>
      <c r="G87" s="32">
        <v>4664</v>
      </c>
      <c r="H87" s="32">
        <v>3228</v>
      </c>
      <c r="I87" s="32">
        <v>1844</v>
      </c>
      <c r="J87" s="32">
        <v>5072</v>
      </c>
      <c r="K87" s="32">
        <v>53</v>
      </c>
      <c r="L87" s="45"/>
      <c r="M87" s="40">
        <v>1592</v>
      </c>
      <c r="N87" s="32">
        <v>5990</v>
      </c>
      <c r="O87" s="32">
        <v>7582</v>
      </c>
      <c r="P87" s="28"/>
    </row>
    <row r="88" spans="2:16" x14ac:dyDescent="0.2">
      <c r="B88" s="51" t="s">
        <v>181</v>
      </c>
      <c r="C88" s="51" t="s">
        <v>182</v>
      </c>
      <c r="D88" s="20" t="s">
        <v>663</v>
      </c>
      <c r="E88" s="32">
        <v>2431</v>
      </c>
      <c r="F88" s="32">
        <v>2381</v>
      </c>
      <c r="G88" s="32">
        <v>4812</v>
      </c>
      <c r="H88" s="32">
        <v>2309</v>
      </c>
      <c r="I88" s="32">
        <v>2158</v>
      </c>
      <c r="J88" s="32">
        <v>4467</v>
      </c>
      <c r="K88" s="32">
        <v>176</v>
      </c>
      <c r="L88" s="45"/>
      <c r="M88" s="40" t="s">
        <v>675</v>
      </c>
      <c r="N88" s="40" t="s">
        <v>675</v>
      </c>
      <c r="O88" s="40" t="s">
        <v>675</v>
      </c>
      <c r="P88" s="28"/>
    </row>
    <row r="89" spans="2:16" x14ac:dyDescent="0.2">
      <c r="B89" s="51" t="s">
        <v>183</v>
      </c>
      <c r="C89" s="51" t="s">
        <v>184</v>
      </c>
      <c r="D89" s="20" t="s">
        <v>663</v>
      </c>
      <c r="E89" s="32">
        <v>3145</v>
      </c>
      <c r="F89" s="32">
        <v>3478</v>
      </c>
      <c r="G89" s="32">
        <v>6623</v>
      </c>
      <c r="H89" s="32">
        <v>3065</v>
      </c>
      <c r="I89" s="32">
        <v>3001</v>
      </c>
      <c r="J89" s="32">
        <v>6066</v>
      </c>
      <c r="K89" s="32">
        <v>0</v>
      </c>
      <c r="L89" s="45"/>
      <c r="M89" s="40">
        <v>9229</v>
      </c>
      <c r="N89" s="32">
        <v>10207</v>
      </c>
      <c r="O89" s="32">
        <v>19436</v>
      </c>
      <c r="P89" s="28"/>
    </row>
    <row r="90" spans="2:16" x14ac:dyDescent="0.2">
      <c r="B90" s="51" t="s">
        <v>185</v>
      </c>
      <c r="C90" s="51" t="s">
        <v>186</v>
      </c>
      <c r="D90" s="20" t="s">
        <v>663</v>
      </c>
      <c r="E90" s="32">
        <v>8038</v>
      </c>
      <c r="F90" s="32">
        <v>7088</v>
      </c>
      <c r="G90" s="32">
        <v>15126</v>
      </c>
      <c r="H90" s="32">
        <v>6462</v>
      </c>
      <c r="I90" s="32">
        <v>4005</v>
      </c>
      <c r="J90" s="32">
        <v>10467</v>
      </c>
      <c r="K90" s="32">
        <v>125</v>
      </c>
      <c r="L90" s="45"/>
      <c r="M90" s="40" t="s">
        <v>675</v>
      </c>
      <c r="N90" s="40" t="s">
        <v>675</v>
      </c>
      <c r="O90" s="40" t="s">
        <v>675</v>
      </c>
      <c r="P90" s="28"/>
    </row>
    <row r="91" spans="2:16" x14ac:dyDescent="0.2">
      <c r="B91" s="51" t="s">
        <v>187</v>
      </c>
      <c r="C91" s="51" t="s">
        <v>188</v>
      </c>
      <c r="D91" s="20" t="s">
        <v>663</v>
      </c>
      <c r="E91" s="32">
        <v>2704</v>
      </c>
      <c r="F91" s="32">
        <v>2495</v>
      </c>
      <c r="G91" s="32">
        <v>5199</v>
      </c>
      <c r="H91" s="32">
        <v>2136</v>
      </c>
      <c r="I91" s="32">
        <v>1807</v>
      </c>
      <c r="J91" s="32">
        <v>3943</v>
      </c>
      <c r="K91" s="32">
        <v>0</v>
      </c>
      <c r="L91" s="45"/>
      <c r="M91" s="40">
        <v>3318</v>
      </c>
      <c r="N91" s="32">
        <v>8336</v>
      </c>
      <c r="O91" s="32">
        <v>11654</v>
      </c>
      <c r="P91" s="28"/>
    </row>
    <row r="92" spans="2:16" x14ac:dyDescent="0.2">
      <c r="B92" s="51" t="s">
        <v>189</v>
      </c>
      <c r="C92" s="51" t="s">
        <v>190</v>
      </c>
      <c r="D92" s="20" t="s">
        <v>663</v>
      </c>
      <c r="E92" s="32">
        <v>13679</v>
      </c>
      <c r="F92" s="32">
        <v>10414</v>
      </c>
      <c r="G92" s="32">
        <v>24093</v>
      </c>
      <c r="H92" s="32">
        <v>11431</v>
      </c>
      <c r="I92" s="32">
        <v>6336</v>
      </c>
      <c r="J92" s="32">
        <v>17767</v>
      </c>
      <c r="K92" s="32">
        <v>198</v>
      </c>
      <c r="L92" s="45"/>
      <c r="M92" s="40" t="s">
        <v>675</v>
      </c>
      <c r="N92" s="40" t="s">
        <v>675</v>
      </c>
      <c r="O92" s="40" t="s">
        <v>675</v>
      </c>
      <c r="P92" s="28"/>
    </row>
    <row r="93" spans="2:16" x14ac:dyDescent="0.2">
      <c r="B93" s="51" t="s">
        <v>191</v>
      </c>
      <c r="C93" s="51" t="s">
        <v>192</v>
      </c>
      <c r="D93" s="20" t="s">
        <v>663</v>
      </c>
      <c r="E93" s="32">
        <v>3727</v>
      </c>
      <c r="F93" s="32">
        <v>4357</v>
      </c>
      <c r="G93" s="32">
        <v>8084</v>
      </c>
      <c r="H93" s="32">
        <v>2819</v>
      </c>
      <c r="I93" s="32">
        <v>3308</v>
      </c>
      <c r="J93" s="32">
        <v>6127</v>
      </c>
      <c r="K93" s="32">
        <v>95</v>
      </c>
      <c r="L93" s="45"/>
      <c r="M93" s="40" t="s">
        <v>675</v>
      </c>
      <c r="N93" s="40" t="s">
        <v>675</v>
      </c>
      <c r="O93" s="40" t="s">
        <v>675</v>
      </c>
      <c r="P93" s="28"/>
    </row>
    <row r="94" spans="2:16" x14ac:dyDescent="0.2">
      <c r="B94" s="51" t="s">
        <v>193</v>
      </c>
      <c r="C94" s="51" t="s">
        <v>194</v>
      </c>
      <c r="D94" s="20" t="s">
        <v>663</v>
      </c>
      <c r="E94" s="32">
        <v>4351</v>
      </c>
      <c r="F94" s="32">
        <v>5485</v>
      </c>
      <c r="G94" s="32">
        <v>9836</v>
      </c>
      <c r="H94" s="32">
        <v>4104</v>
      </c>
      <c r="I94" s="32">
        <v>5341</v>
      </c>
      <c r="J94" s="32">
        <v>9445</v>
      </c>
      <c r="K94" s="32" t="s">
        <v>674</v>
      </c>
      <c r="L94" s="45"/>
      <c r="M94" s="40">
        <v>4351</v>
      </c>
      <c r="N94" s="32">
        <v>5485</v>
      </c>
      <c r="O94" s="32">
        <v>9836</v>
      </c>
      <c r="P94" s="28"/>
    </row>
    <row r="95" spans="2:16" x14ac:dyDescent="0.2">
      <c r="B95" s="51" t="s">
        <v>195</v>
      </c>
      <c r="C95" s="51" t="s">
        <v>196</v>
      </c>
      <c r="D95" s="20" t="s">
        <v>663</v>
      </c>
      <c r="E95" s="32">
        <v>2884</v>
      </c>
      <c r="F95" s="32">
        <v>3265</v>
      </c>
      <c r="G95" s="32">
        <v>6149</v>
      </c>
      <c r="H95" s="32">
        <v>2394</v>
      </c>
      <c r="I95" s="32">
        <v>2731</v>
      </c>
      <c r="J95" s="32">
        <v>5125</v>
      </c>
      <c r="K95" s="32">
        <v>206</v>
      </c>
      <c r="L95" s="45"/>
      <c r="M95" s="40">
        <v>6000</v>
      </c>
      <c r="N95" s="32">
        <v>6000</v>
      </c>
      <c r="O95" s="32">
        <v>12000</v>
      </c>
      <c r="P95" s="28"/>
    </row>
    <row r="96" spans="2:16" x14ac:dyDescent="0.2">
      <c r="B96" s="51" t="s">
        <v>197</v>
      </c>
      <c r="C96" s="51" t="s">
        <v>198</v>
      </c>
      <c r="D96" s="20" t="s">
        <v>663</v>
      </c>
      <c r="E96" s="32">
        <v>1570</v>
      </c>
      <c r="F96" s="32">
        <v>1608</v>
      </c>
      <c r="G96" s="32">
        <v>3178</v>
      </c>
      <c r="H96" s="32">
        <v>1371</v>
      </c>
      <c r="I96" s="32">
        <v>1167</v>
      </c>
      <c r="J96" s="32">
        <v>2538</v>
      </c>
      <c r="K96" s="32">
        <v>27</v>
      </c>
      <c r="L96" s="45"/>
      <c r="M96" s="40" t="s">
        <v>675</v>
      </c>
      <c r="N96" s="40" t="s">
        <v>675</v>
      </c>
      <c r="O96" s="40" t="s">
        <v>675</v>
      </c>
      <c r="P96" s="28"/>
    </row>
    <row r="97" spans="2:16" x14ac:dyDescent="0.2">
      <c r="B97" s="51" t="s">
        <v>199</v>
      </c>
      <c r="C97" s="51" t="s">
        <v>200</v>
      </c>
      <c r="D97" s="20" t="s">
        <v>663</v>
      </c>
      <c r="E97" s="32">
        <v>2609</v>
      </c>
      <c r="F97" s="32">
        <v>3035</v>
      </c>
      <c r="G97" s="32">
        <v>5644</v>
      </c>
      <c r="H97" s="32">
        <v>2914</v>
      </c>
      <c r="I97" s="32">
        <v>3289</v>
      </c>
      <c r="J97" s="32">
        <v>6203</v>
      </c>
      <c r="K97" s="32">
        <v>2</v>
      </c>
      <c r="L97" s="45"/>
      <c r="M97" s="40">
        <v>3500</v>
      </c>
      <c r="N97" s="32">
        <v>4000</v>
      </c>
      <c r="O97" s="32">
        <v>7500</v>
      </c>
      <c r="P97" s="28"/>
    </row>
    <row r="98" spans="2:16" x14ac:dyDescent="0.2">
      <c r="B98" s="51" t="s">
        <v>201</v>
      </c>
      <c r="C98" s="51" t="s">
        <v>202</v>
      </c>
      <c r="D98" s="20" t="s">
        <v>663</v>
      </c>
      <c r="E98" s="32">
        <v>9705</v>
      </c>
      <c r="F98" s="32">
        <v>24505</v>
      </c>
      <c r="G98" s="32">
        <v>34210</v>
      </c>
      <c r="H98" s="32">
        <v>7589</v>
      </c>
      <c r="I98" s="32">
        <v>14949</v>
      </c>
      <c r="J98" s="32">
        <v>22538</v>
      </c>
      <c r="K98" s="32" t="s">
        <v>674</v>
      </c>
      <c r="L98" s="45"/>
      <c r="M98" s="40" t="s">
        <v>675</v>
      </c>
      <c r="N98" s="40" t="s">
        <v>675</v>
      </c>
      <c r="O98" s="40" t="s">
        <v>675</v>
      </c>
      <c r="P98" s="28"/>
    </row>
    <row r="99" spans="2:16" x14ac:dyDescent="0.2">
      <c r="B99" s="51" t="s">
        <v>203</v>
      </c>
      <c r="C99" s="51" t="s">
        <v>204</v>
      </c>
      <c r="D99" s="20" t="s">
        <v>663</v>
      </c>
      <c r="E99" s="32">
        <v>3832</v>
      </c>
      <c r="F99" s="32">
        <v>3780</v>
      </c>
      <c r="G99" s="32">
        <v>7612</v>
      </c>
      <c r="H99" s="32">
        <v>4002</v>
      </c>
      <c r="I99" s="32">
        <v>3027</v>
      </c>
      <c r="J99" s="32">
        <v>7029</v>
      </c>
      <c r="K99" s="32">
        <v>246</v>
      </c>
      <c r="L99" s="45"/>
      <c r="M99" s="40">
        <v>2300</v>
      </c>
      <c r="N99" s="32">
        <v>8700</v>
      </c>
      <c r="O99" s="32">
        <v>11000</v>
      </c>
      <c r="P99" s="28"/>
    </row>
    <row r="100" spans="2:16" x14ac:dyDescent="0.2">
      <c r="B100" s="51" t="s">
        <v>205</v>
      </c>
      <c r="C100" s="51" t="s">
        <v>206</v>
      </c>
      <c r="D100" s="20" t="s">
        <v>663</v>
      </c>
      <c r="E100" s="32">
        <v>1289</v>
      </c>
      <c r="F100" s="32">
        <v>1701</v>
      </c>
      <c r="G100" s="32">
        <v>2990</v>
      </c>
      <c r="H100" s="32">
        <v>1446</v>
      </c>
      <c r="I100" s="32">
        <v>1480</v>
      </c>
      <c r="J100" s="32">
        <v>2926</v>
      </c>
      <c r="K100" s="32" t="s">
        <v>674</v>
      </c>
      <c r="L100" s="45"/>
      <c r="M100" s="40">
        <v>599</v>
      </c>
      <c r="N100" s="32">
        <v>2405</v>
      </c>
      <c r="O100" s="32">
        <v>3004</v>
      </c>
      <c r="P100" s="28"/>
    </row>
    <row r="101" spans="2:16" x14ac:dyDescent="0.2">
      <c r="B101" s="51" t="s">
        <v>207</v>
      </c>
      <c r="C101" s="51" t="s">
        <v>208</v>
      </c>
      <c r="D101" s="20" t="s">
        <v>663</v>
      </c>
      <c r="E101" s="32">
        <v>4639</v>
      </c>
      <c r="F101" s="32">
        <v>5195</v>
      </c>
      <c r="G101" s="32">
        <v>9834</v>
      </c>
      <c r="H101" s="32">
        <v>3592</v>
      </c>
      <c r="I101" s="32">
        <v>3633</v>
      </c>
      <c r="J101" s="32">
        <v>7225</v>
      </c>
      <c r="K101" s="32">
        <v>17</v>
      </c>
      <c r="L101" s="45"/>
      <c r="M101" s="40">
        <v>3809</v>
      </c>
      <c r="N101" s="32">
        <v>20217</v>
      </c>
      <c r="O101" s="32">
        <v>24026</v>
      </c>
      <c r="P101" s="28"/>
    </row>
    <row r="102" spans="2:16" x14ac:dyDescent="0.2">
      <c r="B102" s="51" t="s">
        <v>209</v>
      </c>
      <c r="C102" s="51" t="s">
        <v>210</v>
      </c>
      <c r="D102" s="20" t="s">
        <v>663</v>
      </c>
      <c r="E102" s="32">
        <v>4276</v>
      </c>
      <c r="F102" s="32">
        <v>6776</v>
      </c>
      <c r="G102" s="32">
        <v>11052</v>
      </c>
      <c r="H102" s="32">
        <v>3252</v>
      </c>
      <c r="I102" s="32">
        <v>3196</v>
      </c>
      <c r="J102" s="32">
        <v>6448</v>
      </c>
      <c r="K102" s="32" t="s">
        <v>674</v>
      </c>
      <c r="L102" s="45"/>
      <c r="M102" s="40">
        <v>5128</v>
      </c>
      <c r="N102" s="32">
        <v>8020</v>
      </c>
      <c r="O102" s="32">
        <v>13148</v>
      </c>
      <c r="P102" s="28"/>
    </row>
    <row r="103" spans="2:16" x14ac:dyDescent="0.2">
      <c r="B103" s="51" t="s">
        <v>211</v>
      </c>
      <c r="C103" s="51" t="s">
        <v>212</v>
      </c>
      <c r="D103" s="20" t="s">
        <v>663</v>
      </c>
      <c r="E103" s="32">
        <v>2559</v>
      </c>
      <c r="F103" s="32">
        <v>2151</v>
      </c>
      <c r="G103" s="32">
        <v>4710</v>
      </c>
      <c r="H103" s="32">
        <v>2029</v>
      </c>
      <c r="I103" s="32">
        <v>1479</v>
      </c>
      <c r="J103" s="32">
        <v>3508</v>
      </c>
      <c r="K103" s="32" t="s">
        <v>674</v>
      </c>
      <c r="L103" s="45"/>
      <c r="M103" s="40">
        <v>2584</v>
      </c>
      <c r="N103" s="32">
        <v>11106</v>
      </c>
      <c r="O103" s="32">
        <v>13690</v>
      </c>
      <c r="P103" s="28"/>
    </row>
    <row r="104" spans="2:16" x14ac:dyDescent="0.2">
      <c r="B104" s="51" t="s">
        <v>213</v>
      </c>
      <c r="C104" s="51" t="s">
        <v>214</v>
      </c>
      <c r="D104" s="20" t="s">
        <v>663</v>
      </c>
      <c r="E104" s="32">
        <v>4431</v>
      </c>
      <c r="F104" s="32">
        <v>4620</v>
      </c>
      <c r="G104" s="32">
        <v>9051</v>
      </c>
      <c r="H104" s="32">
        <v>3994</v>
      </c>
      <c r="I104" s="32">
        <v>3537</v>
      </c>
      <c r="J104" s="32">
        <v>7531</v>
      </c>
      <c r="K104" s="32">
        <v>97</v>
      </c>
      <c r="L104" s="45"/>
      <c r="M104" s="40" t="s">
        <v>675</v>
      </c>
      <c r="N104" s="40" t="s">
        <v>675</v>
      </c>
      <c r="O104" s="40" t="s">
        <v>675</v>
      </c>
      <c r="P104" s="28"/>
    </row>
    <row r="105" spans="2:16" x14ac:dyDescent="0.2">
      <c r="B105" s="51" t="s">
        <v>215</v>
      </c>
      <c r="C105" s="51" t="s">
        <v>216</v>
      </c>
      <c r="D105" s="20" t="s">
        <v>663</v>
      </c>
      <c r="E105" s="32">
        <v>2038</v>
      </c>
      <c r="F105" s="32">
        <v>1977</v>
      </c>
      <c r="G105" s="32">
        <v>4015</v>
      </c>
      <c r="H105" s="32">
        <v>1715</v>
      </c>
      <c r="I105" s="32">
        <v>1528</v>
      </c>
      <c r="J105" s="32">
        <v>3243</v>
      </c>
      <c r="K105" s="32">
        <v>84</v>
      </c>
      <c r="L105" s="45"/>
      <c r="M105" s="40">
        <v>1420</v>
      </c>
      <c r="N105" s="32">
        <v>5063</v>
      </c>
      <c r="O105" s="32">
        <v>6483</v>
      </c>
      <c r="P105" s="28"/>
    </row>
    <row r="106" spans="2:16" x14ac:dyDescent="0.2">
      <c r="B106" s="51" t="s">
        <v>217</v>
      </c>
      <c r="C106" s="51" t="s">
        <v>218</v>
      </c>
      <c r="D106" s="20" t="s">
        <v>663</v>
      </c>
      <c r="E106" s="32">
        <v>3491</v>
      </c>
      <c r="F106" s="32">
        <v>3037</v>
      </c>
      <c r="G106" s="32">
        <v>6528</v>
      </c>
      <c r="H106" s="32">
        <v>2844</v>
      </c>
      <c r="I106" s="32">
        <v>2824</v>
      </c>
      <c r="J106" s="32">
        <v>5668</v>
      </c>
      <c r="K106" s="32">
        <v>182</v>
      </c>
      <c r="L106" s="45"/>
      <c r="M106" s="40" t="s">
        <v>675</v>
      </c>
      <c r="N106" s="40" t="s">
        <v>675</v>
      </c>
      <c r="O106" s="40" t="s">
        <v>675</v>
      </c>
      <c r="P106" s="28"/>
    </row>
    <row r="107" spans="2:16" x14ac:dyDescent="0.2">
      <c r="B107" s="51" t="s">
        <v>219</v>
      </c>
      <c r="C107" s="51" t="s">
        <v>220</v>
      </c>
      <c r="D107" s="20" t="s">
        <v>663</v>
      </c>
      <c r="E107" s="32">
        <v>2933</v>
      </c>
      <c r="F107" s="32">
        <v>2820</v>
      </c>
      <c r="G107" s="32">
        <v>5753</v>
      </c>
      <c r="H107" s="32">
        <v>2706</v>
      </c>
      <c r="I107" s="32">
        <v>1808</v>
      </c>
      <c r="J107" s="32">
        <v>4514</v>
      </c>
      <c r="K107" s="32">
        <v>69</v>
      </c>
      <c r="L107" s="45"/>
      <c r="M107" s="40">
        <v>5977</v>
      </c>
      <c r="N107" s="32">
        <v>12602</v>
      </c>
      <c r="O107" s="32">
        <v>18579</v>
      </c>
      <c r="P107" s="28"/>
    </row>
    <row r="108" spans="2:16" x14ac:dyDescent="0.2">
      <c r="B108" s="51" t="s">
        <v>221</v>
      </c>
      <c r="C108" s="51" t="s">
        <v>222</v>
      </c>
      <c r="D108" s="20" t="s">
        <v>663</v>
      </c>
      <c r="E108" s="32">
        <v>11592</v>
      </c>
      <c r="F108" s="32">
        <v>12894</v>
      </c>
      <c r="G108" s="32">
        <v>24486</v>
      </c>
      <c r="H108" s="32">
        <v>9462</v>
      </c>
      <c r="I108" s="32">
        <v>9705</v>
      </c>
      <c r="J108" s="32">
        <v>19167</v>
      </c>
      <c r="K108" s="32">
        <v>1</v>
      </c>
      <c r="L108" s="45"/>
      <c r="M108" s="40">
        <v>3900</v>
      </c>
      <c r="N108" s="32">
        <v>19700</v>
      </c>
      <c r="O108" s="32">
        <v>23600</v>
      </c>
      <c r="P108" s="28"/>
    </row>
    <row r="109" spans="2:16" x14ac:dyDescent="0.2">
      <c r="B109" s="51" t="s">
        <v>223</v>
      </c>
      <c r="C109" s="51" t="s">
        <v>224</v>
      </c>
      <c r="D109" s="20" t="s">
        <v>663</v>
      </c>
      <c r="E109" s="32">
        <v>3825</v>
      </c>
      <c r="F109" s="32">
        <v>4535</v>
      </c>
      <c r="G109" s="32">
        <v>8360</v>
      </c>
      <c r="H109" s="32">
        <v>3451</v>
      </c>
      <c r="I109" s="32">
        <v>3843</v>
      </c>
      <c r="J109" s="32">
        <v>7294</v>
      </c>
      <c r="K109" s="32">
        <v>28</v>
      </c>
      <c r="L109" s="45"/>
      <c r="M109" s="40">
        <v>1578</v>
      </c>
      <c r="N109" s="32">
        <v>24407</v>
      </c>
      <c r="O109" s="32">
        <v>25985</v>
      </c>
      <c r="P109" s="28"/>
    </row>
    <row r="110" spans="2:16" x14ac:dyDescent="0.2">
      <c r="B110" s="51" t="s">
        <v>225</v>
      </c>
      <c r="C110" s="51" t="s">
        <v>226</v>
      </c>
      <c r="D110" s="20" t="s">
        <v>663</v>
      </c>
      <c r="E110" s="32">
        <v>3825</v>
      </c>
      <c r="F110" s="32">
        <v>6142</v>
      </c>
      <c r="G110" s="32">
        <v>9967</v>
      </c>
      <c r="H110" s="32">
        <v>3038</v>
      </c>
      <c r="I110" s="32">
        <v>5005</v>
      </c>
      <c r="J110" s="32">
        <v>8043</v>
      </c>
      <c r="K110" s="32">
        <v>27</v>
      </c>
      <c r="L110" s="45"/>
      <c r="M110" s="40" t="s">
        <v>675</v>
      </c>
      <c r="N110" s="40" t="s">
        <v>675</v>
      </c>
      <c r="O110" s="40" t="s">
        <v>675</v>
      </c>
      <c r="P110" s="28"/>
    </row>
    <row r="111" spans="2:16" x14ac:dyDescent="0.2">
      <c r="B111" s="51" t="s">
        <v>227</v>
      </c>
      <c r="C111" s="51" t="s">
        <v>228</v>
      </c>
      <c r="D111" s="20" t="s">
        <v>663</v>
      </c>
      <c r="E111" s="32">
        <v>2604</v>
      </c>
      <c r="F111" s="32">
        <v>3297</v>
      </c>
      <c r="G111" s="32">
        <v>5901</v>
      </c>
      <c r="H111" s="32">
        <v>2119</v>
      </c>
      <c r="I111" s="32">
        <v>2227</v>
      </c>
      <c r="J111" s="32">
        <v>4346</v>
      </c>
      <c r="K111" s="32" t="s">
        <v>674</v>
      </c>
      <c r="L111" s="45"/>
      <c r="M111" s="40">
        <v>6600</v>
      </c>
      <c r="N111" s="32">
        <v>20944</v>
      </c>
      <c r="O111" s="32">
        <v>27544</v>
      </c>
      <c r="P111" s="28"/>
    </row>
    <row r="112" spans="2:16" x14ac:dyDescent="0.2">
      <c r="B112" s="51" t="s">
        <v>229</v>
      </c>
      <c r="C112" s="51" t="s">
        <v>230</v>
      </c>
      <c r="D112" s="20" t="s">
        <v>663</v>
      </c>
      <c r="E112" s="32">
        <v>3490</v>
      </c>
      <c r="F112" s="32">
        <v>5257</v>
      </c>
      <c r="G112" s="32">
        <v>8747</v>
      </c>
      <c r="H112" s="32">
        <v>3075</v>
      </c>
      <c r="I112" s="32">
        <v>3750</v>
      </c>
      <c r="J112" s="32">
        <v>6825</v>
      </c>
      <c r="K112" s="32">
        <v>11</v>
      </c>
      <c r="L112" s="45"/>
      <c r="M112" s="40">
        <v>2500</v>
      </c>
      <c r="N112" s="32">
        <v>14000</v>
      </c>
      <c r="O112" s="32">
        <v>16500</v>
      </c>
      <c r="P112" s="28"/>
    </row>
    <row r="113" spans="2:16" x14ac:dyDescent="0.2">
      <c r="B113" s="51" t="s">
        <v>231</v>
      </c>
      <c r="C113" s="51" t="s">
        <v>232</v>
      </c>
      <c r="D113" s="20" t="s">
        <v>663</v>
      </c>
      <c r="E113" s="32">
        <v>5775</v>
      </c>
      <c r="F113" s="32">
        <v>8178</v>
      </c>
      <c r="G113" s="32">
        <v>13953</v>
      </c>
      <c r="H113" s="32">
        <v>4559</v>
      </c>
      <c r="I113" s="32">
        <v>4684</v>
      </c>
      <c r="J113" s="32">
        <v>9243</v>
      </c>
      <c r="K113" s="32" t="s">
        <v>675</v>
      </c>
      <c r="L113" s="45"/>
      <c r="M113" s="40">
        <v>8712</v>
      </c>
      <c r="N113" s="32">
        <v>26138</v>
      </c>
      <c r="O113" s="32">
        <v>34850</v>
      </c>
      <c r="P113" s="28"/>
    </row>
    <row r="114" spans="2:16" x14ac:dyDescent="0.2">
      <c r="B114" s="51" t="s">
        <v>233</v>
      </c>
      <c r="C114" s="51" t="s">
        <v>234</v>
      </c>
      <c r="D114" s="20" t="s">
        <v>663</v>
      </c>
      <c r="E114" s="32">
        <v>8117</v>
      </c>
      <c r="F114" s="32">
        <v>15228</v>
      </c>
      <c r="G114" s="32">
        <v>23345</v>
      </c>
      <c r="H114" s="32">
        <v>6535</v>
      </c>
      <c r="I114" s="32">
        <v>10653</v>
      </c>
      <c r="J114" s="32">
        <v>17188</v>
      </c>
      <c r="K114" s="32" t="s">
        <v>674</v>
      </c>
      <c r="L114" s="45"/>
      <c r="M114" s="40">
        <v>23</v>
      </c>
      <c r="N114" s="32">
        <v>31</v>
      </c>
      <c r="O114" s="32">
        <v>54</v>
      </c>
      <c r="P114" s="28"/>
    </row>
    <row r="115" spans="2:16" x14ac:dyDescent="0.2">
      <c r="B115" s="51" t="s">
        <v>235</v>
      </c>
      <c r="C115" s="51" t="s">
        <v>236</v>
      </c>
      <c r="D115" s="20" t="s">
        <v>663</v>
      </c>
      <c r="E115" s="32">
        <v>2718</v>
      </c>
      <c r="F115" s="32">
        <v>3105</v>
      </c>
      <c r="G115" s="32">
        <v>5823</v>
      </c>
      <c r="H115" s="32">
        <v>2857</v>
      </c>
      <c r="I115" s="32">
        <v>3284</v>
      </c>
      <c r="J115" s="32">
        <v>6141</v>
      </c>
      <c r="K115" s="32">
        <v>92</v>
      </c>
      <c r="L115" s="45"/>
      <c r="M115" s="40" t="s">
        <v>675</v>
      </c>
      <c r="N115" s="40" t="s">
        <v>675</v>
      </c>
      <c r="O115" s="40" t="s">
        <v>675</v>
      </c>
      <c r="P115" s="28"/>
    </row>
    <row r="116" spans="2:16" x14ac:dyDescent="0.2">
      <c r="B116" s="51" t="s">
        <v>237</v>
      </c>
      <c r="C116" s="51" t="s">
        <v>238</v>
      </c>
      <c r="D116" s="20" t="s">
        <v>663</v>
      </c>
      <c r="E116" s="32">
        <v>10419</v>
      </c>
      <c r="F116" s="32">
        <v>25759</v>
      </c>
      <c r="G116" s="32">
        <v>36178</v>
      </c>
      <c r="H116" s="32">
        <v>9471</v>
      </c>
      <c r="I116" s="32">
        <v>19465</v>
      </c>
      <c r="J116" s="32">
        <v>28936</v>
      </c>
      <c r="K116" s="32" t="s">
        <v>674</v>
      </c>
      <c r="L116" s="45"/>
      <c r="M116" s="40" t="s">
        <v>675</v>
      </c>
      <c r="N116" s="40" t="s">
        <v>675</v>
      </c>
      <c r="O116" s="40" t="s">
        <v>675</v>
      </c>
      <c r="P116" s="28"/>
    </row>
    <row r="117" spans="2:16" x14ac:dyDescent="0.2">
      <c r="B117" s="51" t="s">
        <v>239</v>
      </c>
      <c r="C117" s="51" t="s">
        <v>240</v>
      </c>
      <c r="D117" s="20" t="s">
        <v>663</v>
      </c>
      <c r="E117" s="32">
        <v>5728</v>
      </c>
      <c r="F117" s="32">
        <v>8445</v>
      </c>
      <c r="G117" s="32">
        <v>14173</v>
      </c>
      <c r="H117" s="32">
        <v>4331</v>
      </c>
      <c r="I117" s="32">
        <v>5014</v>
      </c>
      <c r="J117" s="32">
        <v>9345</v>
      </c>
      <c r="K117" s="32">
        <v>0</v>
      </c>
      <c r="L117" s="45"/>
      <c r="M117" s="40">
        <v>5728</v>
      </c>
      <c r="N117" s="32">
        <v>8445</v>
      </c>
      <c r="O117" s="32">
        <v>14173</v>
      </c>
      <c r="P117" s="28"/>
    </row>
    <row r="118" spans="2:16" x14ac:dyDescent="0.2">
      <c r="B118" s="51" t="s">
        <v>241</v>
      </c>
      <c r="C118" s="51" t="s">
        <v>242</v>
      </c>
      <c r="D118" s="20" t="s">
        <v>663</v>
      </c>
      <c r="E118" s="32">
        <v>2907</v>
      </c>
      <c r="F118" s="32">
        <v>2205</v>
      </c>
      <c r="G118" s="32">
        <v>5112</v>
      </c>
      <c r="H118" s="32">
        <v>2395</v>
      </c>
      <c r="I118" s="32">
        <v>1387</v>
      </c>
      <c r="J118" s="32">
        <v>3782</v>
      </c>
      <c r="K118" s="32">
        <v>0</v>
      </c>
      <c r="L118" s="45"/>
      <c r="M118" s="40">
        <v>5720</v>
      </c>
      <c r="N118" s="32">
        <v>10080</v>
      </c>
      <c r="O118" s="32">
        <v>15800</v>
      </c>
      <c r="P118" s="28"/>
    </row>
    <row r="119" spans="2:16" x14ac:dyDescent="0.2">
      <c r="B119" s="51" t="s">
        <v>243</v>
      </c>
      <c r="C119" s="51" t="s">
        <v>244</v>
      </c>
      <c r="D119" s="20" t="s">
        <v>663</v>
      </c>
      <c r="E119" s="32">
        <v>5905</v>
      </c>
      <c r="F119" s="32">
        <v>11171</v>
      </c>
      <c r="G119" s="32">
        <v>17076</v>
      </c>
      <c r="H119" s="32">
        <v>4518</v>
      </c>
      <c r="I119" s="32">
        <v>8515</v>
      </c>
      <c r="J119" s="32">
        <v>13033</v>
      </c>
      <c r="K119" s="32" t="s">
        <v>674</v>
      </c>
      <c r="L119" s="45"/>
      <c r="M119" s="40">
        <v>7788</v>
      </c>
      <c r="N119" s="32">
        <v>14734</v>
      </c>
      <c r="O119" s="32">
        <v>22522</v>
      </c>
      <c r="P119" s="28"/>
    </row>
    <row r="120" spans="2:16" x14ac:dyDescent="0.2">
      <c r="B120" s="51" t="s">
        <v>245</v>
      </c>
      <c r="C120" s="51" t="s">
        <v>246</v>
      </c>
      <c r="D120" s="20" t="s">
        <v>663</v>
      </c>
      <c r="E120" s="32">
        <v>2036</v>
      </c>
      <c r="F120" s="32">
        <v>1494</v>
      </c>
      <c r="G120" s="32">
        <v>3530</v>
      </c>
      <c r="H120" s="32">
        <v>1729</v>
      </c>
      <c r="I120" s="32">
        <v>1086</v>
      </c>
      <c r="J120" s="32">
        <v>2815</v>
      </c>
      <c r="K120" s="32">
        <v>56</v>
      </c>
      <c r="L120" s="45"/>
      <c r="M120" s="40" t="s">
        <v>675</v>
      </c>
      <c r="N120" s="40" t="s">
        <v>675</v>
      </c>
      <c r="O120" s="40" t="s">
        <v>675</v>
      </c>
      <c r="P120" s="28"/>
    </row>
    <row r="121" spans="2:16" x14ac:dyDescent="0.2">
      <c r="B121" s="51" t="s">
        <v>247</v>
      </c>
      <c r="C121" s="51" t="s">
        <v>248</v>
      </c>
      <c r="D121" s="20" t="s">
        <v>663</v>
      </c>
      <c r="E121" s="32">
        <v>9414</v>
      </c>
      <c r="F121" s="32">
        <v>20539</v>
      </c>
      <c r="G121" s="32">
        <v>29953</v>
      </c>
      <c r="H121" s="32">
        <v>10055</v>
      </c>
      <c r="I121" s="32">
        <v>17028</v>
      </c>
      <c r="J121" s="32">
        <v>27083</v>
      </c>
      <c r="K121" s="32" t="s">
        <v>674</v>
      </c>
      <c r="L121" s="45"/>
      <c r="M121" s="40" t="s">
        <v>675</v>
      </c>
      <c r="N121" s="40" t="s">
        <v>675</v>
      </c>
      <c r="O121" s="40" t="s">
        <v>675</v>
      </c>
      <c r="P121" s="28"/>
    </row>
    <row r="122" spans="2:16" x14ac:dyDescent="0.2">
      <c r="B122" s="51" t="s">
        <v>249</v>
      </c>
      <c r="C122" s="51" t="s">
        <v>250</v>
      </c>
      <c r="D122" s="20" t="s">
        <v>663</v>
      </c>
      <c r="E122" s="32">
        <v>3438</v>
      </c>
      <c r="F122" s="32">
        <v>4678</v>
      </c>
      <c r="G122" s="32">
        <v>8116</v>
      </c>
      <c r="H122" s="32">
        <v>3118</v>
      </c>
      <c r="I122" s="32">
        <v>3263</v>
      </c>
      <c r="J122" s="32">
        <v>6381</v>
      </c>
      <c r="K122" s="32" t="s">
        <v>674</v>
      </c>
      <c r="L122" s="45"/>
      <c r="M122" s="40">
        <v>2834</v>
      </c>
      <c r="N122" s="32">
        <v>18202</v>
      </c>
      <c r="O122" s="32">
        <v>21036</v>
      </c>
      <c r="P122" s="28"/>
    </row>
    <row r="123" spans="2:16" x14ac:dyDescent="0.2">
      <c r="B123" s="51" t="s">
        <v>251</v>
      </c>
      <c r="C123" s="51" t="s">
        <v>252</v>
      </c>
      <c r="D123" s="20" t="s">
        <v>663</v>
      </c>
      <c r="E123" s="32">
        <v>4298</v>
      </c>
      <c r="F123" s="32">
        <v>4005</v>
      </c>
      <c r="G123" s="32">
        <v>8303</v>
      </c>
      <c r="H123" s="32">
        <v>3898</v>
      </c>
      <c r="I123" s="32">
        <v>3304</v>
      </c>
      <c r="J123" s="32">
        <v>7202</v>
      </c>
      <c r="K123" s="32">
        <v>39</v>
      </c>
      <c r="L123" s="45"/>
      <c r="M123" s="40" t="s">
        <v>675</v>
      </c>
      <c r="N123" s="40" t="s">
        <v>675</v>
      </c>
      <c r="O123" s="40" t="s">
        <v>675</v>
      </c>
      <c r="P123" s="28"/>
    </row>
    <row r="124" spans="2:16" x14ac:dyDescent="0.2">
      <c r="B124" s="51" t="s">
        <v>253</v>
      </c>
      <c r="C124" s="51" t="s">
        <v>254</v>
      </c>
      <c r="D124" s="20" t="s">
        <v>663</v>
      </c>
      <c r="E124" s="32">
        <v>5926</v>
      </c>
      <c r="F124" s="32">
        <v>8311</v>
      </c>
      <c r="G124" s="32">
        <v>14237</v>
      </c>
      <c r="H124" s="32">
        <v>7340</v>
      </c>
      <c r="I124" s="32">
        <v>6827</v>
      </c>
      <c r="J124" s="32">
        <v>14167</v>
      </c>
      <c r="K124" s="32" t="s">
        <v>674</v>
      </c>
      <c r="L124" s="45"/>
      <c r="M124" s="40">
        <v>10528</v>
      </c>
      <c r="N124" s="32">
        <v>34691</v>
      </c>
      <c r="O124" s="32">
        <v>45219</v>
      </c>
      <c r="P124" s="28"/>
    </row>
    <row r="125" spans="2:16" x14ac:dyDescent="0.2">
      <c r="B125" s="51" t="s">
        <v>255</v>
      </c>
      <c r="C125" s="51" t="s">
        <v>256</v>
      </c>
      <c r="D125" s="20" t="s">
        <v>663</v>
      </c>
      <c r="E125" s="32">
        <v>1466</v>
      </c>
      <c r="F125" s="32">
        <v>1754</v>
      </c>
      <c r="G125" s="32">
        <v>3220</v>
      </c>
      <c r="H125" s="32">
        <v>1386</v>
      </c>
      <c r="I125" s="32">
        <v>1416</v>
      </c>
      <c r="J125" s="32">
        <v>2802</v>
      </c>
      <c r="K125" s="32">
        <v>35</v>
      </c>
      <c r="L125" s="45"/>
      <c r="M125" s="40" t="s">
        <v>675</v>
      </c>
      <c r="N125" s="40" t="s">
        <v>675</v>
      </c>
      <c r="O125" s="40" t="s">
        <v>675</v>
      </c>
      <c r="P125" s="28"/>
    </row>
    <row r="126" spans="2:16" x14ac:dyDescent="0.2">
      <c r="B126" s="51" t="s">
        <v>257</v>
      </c>
      <c r="C126" s="51" t="s">
        <v>258</v>
      </c>
      <c r="D126" s="20" t="s">
        <v>663</v>
      </c>
      <c r="E126" s="32">
        <v>5931</v>
      </c>
      <c r="F126" s="32">
        <v>7988</v>
      </c>
      <c r="G126" s="32">
        <v>13919</v>
      </c>
      <c r="H126" s="32">
        <v>5144</v>
      </c>
      <c r="I126" s="32">
        <v>6123</v>
      </c>
      <c r="J126" s="32">
        <v>11267</v>
      </c>
      <c r="K126" s="32">
        <v>4</v>
      </c>
      <c r="L126" s="45"/>
      <c r="M126" s="40">
        <v>5979</v>
      </c>
      <c r="N126" s="32">
        <v>9604</v>
      </c>
      <c r="O126" s="32">
        <v>15583</v>
      </c>
      <c r="P126" s="28"/>
    </row>
    <row r="127" spans="2:16" x14ac:dyDescent="0.2">
      <c r="B127" s="51" t="s">
        <v>259</v>
      </c>
      <c r="C127" s="51" t="s">
        <v>260</v>
      </c>
      <c r="D127" s="20" t="s">
        <v>663</v>
      </c>
      <c r="E127" s="32">
        <v>4386</v>
      </c>
      <c r="F127" s="32">
        <v>7252</v>
      </c>
      <c r="G127" s="32">
        <v>11638</v>
      </c>
      <c r="H127" s="32">
        <v>4053</v>
      </c>
      <c r="I127" s="32">
        <v>6748</v>
      </c>
      <c r="J127" s="32">
        <v>10801</v>
      </c>
      <c r="K127" s="32" t="s">
        <v>674</v>
      </c>
      <c r="L127" s="45"/>
      <c r="M127" s="40" t="s">
        <v>675</v>
      </c>
      <c r="N127" s="40" t="s">
        <v>675</v>
      </c>
      <c r="O127" s="40" t="s">
        <v>675</v>
      </c>
      <c r="P127" s="28"/>
    </row>
    <row r="128" spans="2:16" x14ac:dyDescent="0.2">
      <c r="B128" s="51" t="s">
        <v>261</v>
      </c>
      <c r="C128" s="51" t="s">
        <v>262</v>
      </c>
      <c r="D128" s="20" t="s">
        <v>663</v>
      </c>
      <c r="E128" s="32">
        <v>4649</v>
      </c>
      <c r="F128" s="32">
        <v>5463</v>
      </c>
      <c r="G128" s="32">
        <v>10112</v>
      </c>
      <c r="H128" s="32">
        <v>3956</v>
      </c>
      <c r="I128" s="32">
        <v>4252</v>
      </c>
      <c r="J128" s="32">
        <v>8208</v>
      </c>
      <c r="K128" s="32" t="s">
        <v>674</v>
      </c>
      <c r="L128" s="45"/>
      <c r="M128" s="40" t="s">
        <v>675</v>
      </c>
      <c r="N128" s="40" t="s">
        <v>675</v>
      </c>
      <c r="O128" s="40" t="s">
        <v>675</v>
      </c>
      <c r="P128" s="28"/>
    </row>
    <row r="129" spans="2:16" x14ac:dyDescent="0.2">
      <c r="B129" s="51" t="s">
        <v>263</v>
      </c>
      <c r="C129" s="51" t="s">
        <v>264</v>
      </c>
      <c r="D129" s="20" t="s">
        <v>663</v>
      </c>
      <c r="E129" s="32">
        <v>7662</v>
      </c>
      <c r="F129" s="32">
        <v>9833</v>
      </c>
      <c r="G129" s="32">
        <v>17495</v>
      </c>
      <c r="H129" s="32">
        <v>7601</v>
      </c>
      <c r="I129" s="32">
        <v>9536</v>
      </c>
      <c r="J129" s="32">
        <v>17137</v>
      </c>
      <c r="K129" s="32" t="s">
        <v>674</v>
      </c>
      <c r="L129" s="45"/>
      <c r="M129" s="40">
        <v>9000</v>
      </c>
      <c r="N129" s="32">
        <v>12000</v>
      </c>
      <c r="O129" s="32">
        <v>21000</v>
      </c>
      <c r="P129" s="28"/>
    </row>
    <row r="130" spans="2:16" x14ac:dyDescent="0.2">
      <c r="B130" s="51" t="s">
        <v>265</v>
      </c>
      <c r="C130" s="51" t="s">
        <v>266</v>
      </c>
      <c r="D130" s="20" t="s">
        <v>663</v>
      </c>
      <c r="E130" s="32">
        <v>6641</v>
      </c>
      <c r="F130" s="32">
        <v>6746</v>
      </c>
      <c r="G130" s="32">
        <v>13387</v>
      </c>
      <c r="H130" s="32">
        <v>6424</v>
      </c>
      <c r="I130" s="32">
        <v>5017</v>
      </c>
      <c r="J130" s="32">
        <v>11441</v>
      </c>
      <c r="K130" s="32">
        <v>289</v>
      </c>
      <c r="L130" s="45"/>
      <c r="M130" s="40">
        <v>3000</v>
      </c>
      <c r="N130" s="32">
        <v>4500</v>
      </c>
      <c r="O130" s="32">
        <v>7500</v>
      </c>
      <c r="P130" s="28"/>
    </row>
    <row r="131" spans="2:16" x14ac:dyDescent="0.2">
      <c r="B131" s="51" t="s">
        <v>267</v>
      </c>
      <c r="C131" s="51" t="s">
        <v>268</v>
      </c>
      <c r="D131" s="20" t="s">
        <v>663</v>
      </c>
      <c r="E131" s="32">
        <v>2702</v>
      </c>
      <c r="F131" s="32">
        <v>3545</v>
      </c>
      <c r="G131" s="32">
        <v>6247</v>
      </c>
      <c r="H131" s="32">
        <v>2723</v>
      </c>
      <c r="I131" s="32">
        <v>2973</v>
      </c>
      <c r="J131" s="32">
        <v>5696</v>
      </c>
      <c r="K131" s="32">
        <v>76</v>
      </c>
      <c r="L131" s="45"/>
      <c r="M131" s="40" t="s">
        <v>675</v>
      </c>
      <c r="N131" s="40" t="s">
        <v>675</v>
      </c>
      <c r="O131" s="40" t="s">
        <v>675</v>
      </c>
      <c r="P131" s="28"/>
    </row>
    <row r="132" spans="2:16" x14ac:dyDescent="0.2">
      <c r="B132" s="51" t="s">
        <v>269</v>
      </c>
      <c r="C132" s="51" t="s">
        <v>270</v>
      </c>
      <c r="D132" s="20" t="s">
        <v>663</v>
      </c>
      <c r="E132" s="32">
        <v>2950</v>
      </c>
      <c r="F132" s="32">
        <v>3688</v>
      </c>
      <c r="G132" s="32">
        <v>6638</v>
      </c>
      <c r="H132" s="32">
        <v>2473</v>
      </c>
      <c r="I132" s="32">
        <v>3021</v>
      </c>
      <c r="J132" s="32">
        <v>5494</v>
      </c>
      <c r="K132" s="32">
        <v>51</v>
      </c>
      <c r="L132" s="45"/>
      <c r="M132" s="40" t="s">
        <v>675</v>
      </c>
      <c r="N132" s="40" t="s">
        <v>675</v>
      </c>
      <c r="O132" s="40" t="s">
        <v>675</v>
      </c>
      <c r="P132" s="28"/>
    </row>
    <row r="133" spans="2:16" x14ac:dyDescent="0.2">
      <c r="B133" s="51" t="s">
        <v>271</v>
      </c>
      <c r="C133" s="51" t="s">
        <v>272</v>
      </c>
      <c r="D133" s="20" t="s">
        <v>663</v>
      </c>
      <c r="E133" s="32">
        <v>6943</v>
      </c>
      <c r="F133" s="32">
        <v>14168</v>
      </c>
      <c r="G133" s="32">
        <v>21111</v>
      </c>
      <c r="H133" s="32">
        <v>6084</v>
      </c>
      <c r="I133" s="32">
        <v>11171</v>
      </c>
      <c r="J133" s="32">
        <v>17255</v>
      </c>
      <c r="K133" s="32" t="s">
        <v>674</v>
      </c>
      <c r="L133" s="45"/>
      <c r="M133" s="40" t="s">
        <v>675</v>
      </c>
      <c r="N133" s="40" t="s">
        <v>675</v>
      </c>
      <c r="O133" s="40" t="s">
        <v>675</v>
      </c>
      <c r="P133" s="28"/>
    </row>
    <row r="134" spans="2:16" x14ac:dyDescent="0.2">
      <c r="B134" s="51" t="s">
        <v>273</v>
      </c>
      <c r="C134" s="51" t="s">
        <v>274</v>
      </c>
      <c r="D134" s="20" t="s">
        <v>663</v>
      </c>
      <c r="E134" s="32">
        <v>3489</v>
      </c>
      <c r="F134" s="32">
        <v>2752</v>
      </c>
      <c r="G134" s="32">
        <v>6241</v>
      </c>
      <c r="H134" s="32">
        <v>2737</v>
      </c>
      <c r="I134" s="32">
        <v>2034</v>
      </c>
      <c r="J134" s="32">
        <v>4771</v>
      </c>
      <c r="K134" s="32">
        <v>143</v>
      </c>
      <c r="L134" s="45"/>
      <c r="M134" s="40">
        <v>5065</v>
      </c>
      <c r="N134" s="32">
        <v>4145</v>
      </c>
      <c r="O134" s="32">
        <v>9210</v>
      </c>
      <c r="P134" s="28"/>
    </row>
    <row r="135" spans="2:16" x14ac:dyDescent="0.2">
      <c r="B135" s="51" t="s">
        <v>275</v>
      </c>
      <c r="C135" s="51" t="s">
        <v>276</v>
      </c>
      <c r="D135" s="20" t="s">
        <v>663</v>
      </c>
      <c r="E135" s="32">
        <v>2758</v>
      </c>
      <c r="F135" s="32">
        <v>2792</v>
      </c>
      <c r="G135" s="32">
        <v>5550</v>
      </c>
      <c r="H135" s="32">
        <v>2836</v>
      </c>
      <c r="I135" s="32">
        <v>2647</v>
      </c>
      <c r="J135" s="32">
        <v>5483</v>
      </c>
      <c r="K135" s="32">
        <v>82</v>
      </c>
      <c r="L135" s="45"/>
      <c r="M135" s="40">
        <v>7200</v>
      </c>
      <c r="N135" s="32">
        <v>24500</v>
      </c>
      <c r="O135" s="32">
        <v>31700</v>
      </c>
      <c r="P135" s="28"/>
    </row>
    <row r="136" spans="2:16" x14ac:dyDescent="0.2">
      <c r="B136" s="51" t="s">
        <v>277</v>
      </c>
      <c r="C136" s="51" t="s">
        <v>278</v>
      </c>
      <c r="D136" s="20" t="s">
        <v>663</v>
      </c>
      <c r="E136" s="32">
        <v>6908</v>
      </c>
      <c r="F136" s="32">
        <v>13366</v>
      </c>
      <c r="G136" s="32">
        <v>20274</v>
      </c>
      <c r="H136" s="32">
        <v>6945</v>
      </c>
      <c r="I136" s="32">
        <v>11695</v>
      </c>
      <c r="J136" s="32">
        <v>18640</v>
      </c>
      <c r="K136" s="32" t="s">
        <v>674</v>
      </c>
      <c r="L136" s="45"/>
      <c r="M136" s="40">
        <v>7950</v>
      </c>
      <c r="N136" s="32">
        <v>44386</v>
      </c>
      <c r="O136" s="32">
        <v>52336</v>
      </c>
      <c r="P136" s="28"/>
    </row>
    <row r="137" spans="2:16" x14ac:dyDescent="0.2">
      <c r="B137" s="51" t="s">
        <v>279</v>
      </c>
      <c r="C137" s="51" t="s">
        <v>280</v>
      </c>
      <c r="D137" s="20" t="s">
        <v>663</v>
      </c>
      <c r="E137" s="32">
        <v>4105</v>
      </c>
      <c r="F137" s="32">
        <v>4066</v>
      </c>
      <c r="G137" s="32">
        <v>8171</v>
      </c>
      <c r="H137" s="32">
        <v>3627</v>
      </c>
      <c r="I137" s="32">
        <v>3132</v>
      </c>
      <c r="J137" s="32">
        <v>6759</v>
      </c>
      <c r="K137" s="32">
        <v>0</v>
      </c>
      <c r="L137" s="45"/>
      <c r="M137" s="40" t="s">
        <v>675</v>
      </c>
      <c r="N137" s="40" t="s">
        <v>675</v>
      </c>
      <c r="O137" s="40" t="s">
        <v>675</v>
      </c>
      <c r="P137" s="28"/>
    </row>
    <row r="138" spans="2:16" x14ac:dyDescent="0.2">
      <c r="B138" s="51" t="s">
        <v>281</v>
      </c>
      <c r="C138" s="51" t="s">
        <v>282</v>
      </c>
      <c r="D138" s="20" t="s">
        <v>663</v>
      </c>
      <c r="E138" s="32">
        <v>3603</v>
      </c>
      <c r="F138" s="32">
        <v>5063</v>
      </c>
      <c r="G138" s="32">
        <v>8666</v>
      </c>
      <c r="H138" s="32">
        <v>2928</v>
      </c>
      <c r="I138" s="32">
        <v>3212</v>
      </c>
      <c r="J138" s="32">
        <v>6140</v>
      </c>
      <c r="K138" s="32">
        <v>3</v>
      </c>
      <c r="L138" s="45"/>
      <c r="M138" s="40" t="s">
        <v>675</v>
      </c>
      <c r="N138" s="40" t="s">
        <v>675</v>
      </c>
      <c r="O138" s="40" t="s">
        <v>675</v>
      </c>
      <c r="P138" s="28"/>
    </row>
    <row r="139" spans="2:16" x14ac:dyDescent="0.2">
      <c r="B139" s="51" t="s">
        <v>283</v>
      </c>
      <c r="C139" s="51" t="s">
        <v>284</v>
      </c>
      <c r="D139" s="20" t="s">
        <v>663</v>
      </c>
      <c r="E139" s="32">
        <v>4835</v>
      </c>
      <c r="F139" s="32">
        <v>7873</v>
      </c>
      <c r="G139" s="32">
        <v>12708</v>
      </c>
      <c r="H139" s="32">
        <v>4305</v>
      </c>
      <c r="I139" s="32">
        <v>6049</v>
      </c>
      <c r="J139" s="32">
        <v>10354</v>
      </c>
      <c r="K139" s="32" t="s">
        <v>674</v>
      </c>
      <c r="L139" s="45"/>
      <c r="M139" s="40" t="s">
        <v>675</v>
      </c>
      <c r="N139" s="40" t="s">
        <v>675</v>
      </c>
      <c r="O139" s="40" t="s">
        <v>675</v>
      </c>
      <c r="P139" s="28"/>
    </row>
    <row r="140" spans="2:16" x14ac:dyDescent="0.2">
      <c r="B140" s="51" t="s">
        <v>285</v>
      </c>
      <c r="C140" s="51" t="s">
        <v>286</v>
      </c>
      <c r="D140" s="20" t="s">
        <v>663</v>
      </c>
      <c r="E140" s="32">
        <v>6506</v>
      </c>
      <c r="F140" s="32">
        <v>7370</v>
      </c>
      <c r="G140" s="32">
        <v>13876</v>
      </c>
      <c r="H140" s="32">
        <v>6295</v>
      </c>
      <c r="I140" s="32">
        <v>5975</v>
      </c>
      <c r="J140" s="32">
        <v>12270</v>
      </c>
      <c r="K140" s="32">
        <v>206</v>
      </c>
      <c r="L140" s="45"/>
      <c r="M140" s="40">
        <v>8339</v>
      </c>
      <c r="N140" s="32">
        <v>32527</v>
      </c>
      <c r="O140" s="32">
        <v>40866</v>
      </c>
      <c r="P140" s="28"/>
    </row>
    <row r="141" spans="2:16" x14ac:dyDescent="0.2">
      <c r="B141" s="51" t="s">
        <v>287</v>
      </c>
      <c r="C141" s="51" t="s">
        <v>288</v>
      </c>
      <c r="D141" s="20" t="s">
        <v>663</v>
      </c>
      <c r="E141" s="32">
        <v>41</v>
      </c>
      <c r="F141" s="32">
        <v>29</v>
      </c>
      <c r="G141" s="32">
        <v>70</v>
      </c>
      <c r="H141" s="32">
        <v>44</v>
      </c>
      <c r="I141" s="32">
        <v>25</v>
      </c>
      <c r="J141" s="32">
        <v>69</v>
      </c>
      <c r="K141" s="32" t="s">
        <v>674</v>
      </c>
      <c r="L141" s="45"/>
      <c r="M141" s="40">
        <v>10</v>
      </c>
      <c r="N141" s="32">
        <v>70</v>
      </c>
      <c r="O141" s="32">
        <v>80</v>
      </c>
      <c r="P141" s="28"/>
    </row>
    <row r="142" spans="2:16" x14ac:dyDescent="0.2">
      <c r="B142" s="51" t="s">
        <v>289</v>
      </c>
      <c r="C142" s="51" t="s">
        <v>290</v>
      </c>
      <c r="D142" s="20" t="s">
        <v>663</v>
      </c>
      <c r="E142" s="32">
        <v>8597</v>
      </c>
      <c r="F142" s="32">
        <v>19257</v>
      </c>
      <c r="G142" s="32">
        <v>27854</v>
      </c>
      <c r="H142" s="32">
        <v>8569</v>
      </c>
      <c r="I142" s="32">
        <v>16818</v>
      </c>
      <c r="J142" s="32">
        <v>25387</v>
      </c>
      <c r="K142" s="32" t="s">
        <v>674</v>
      </c>
      <c r="L142" s="45"/>
      <c r="M142" s="40">
        <v>2649</v>
      </c>
      <c r="N142" s="32">
        <v>12698</v>
      </c>
      <c r="O142" s="32">
        <v>15347</v>
      </c>
      <c r="P142" s="28"/>
    </row>
    <row r="143" spans="2:16" x14ac:dyDescent="0.2">
      <c r="B143" s="51" t="s">
        <v>291</v>
      </c>
      <c r="C143" s="51" t="s">
        <v>292</v>
      </c>
      <c r="D143" s="20" t="s">
        <v>663</v>
      </c>
      <c r="E143" s="32">
        <v>5614</v>
      </c>
      <c r="F143" s="32">
        <v>8707</v>
      </c>
      <c r="G143" s="32">
        <v>14321</v>
      </c>
      <c r="H143" s="32">
        <v>4687</v>
      </c>
      <c r="I143" s="32">
        <v>7269</v>
      </c>
      <c r="J143" s="32">
        <v>11956</v>
      </c>
      <c r="K143" s="32" t="s">
        <v>674</v>
      </c>
      <c r="L143" s="45"/>
      <c r="M143" s="40" t="s">
        <v>675</v>
      </c>
      <c r="N143" s="40" t="s">
        <v>675</v>
      </c>
      <c r="O143" s="40" t="s">
        <v>675</v>
      </c>
      <c r="P143" s="28"/>
    </row>
    <row r="144" spans="2:16" x14ac:dyDescent="0.2">
      <c r="B144" s="51" t="s">
        <v>293</v>
      </c>
      <c r="C144" s="51" t="s">
        <v>294</v>
      </c>
      <c r="D144" s="20" t="s">
        <v>663</v>
      </c>
      <c r="E144" s="32">
        <v>2952</v>
      </c>
      <c r="F144" s="32">
        <v>3817</v>
      </c>
      <c r="G144" s="32">
        <v>6769</v>
      </c>
      <c r="H144" s="32">
        <v>2336</v>
      </c>
      <c r="I144" s="32">
        <v>2323</v>
      </c>
      <c r="J144" s="32">
        <v>4659</v>
      </c>
      <c r="K144" s="32">
        <v>0</v>
      </c>
      <c r="L144" s="45"/>
      <c r="M144" s="40">
        <v>1000</v>
      </c>
      <c r="N144" s="32">
        <v>3675</v>
      </c>
      <c r="O144" s="32">
        <v>4675</v>
      </c>
      <c r="P144" s="28"/>
    </row>
    <row r="145" spans="2:16" x14ac:dyDescent="0.2">
      <c r="B145" s="51" t="s">
        <v>295</v>
      </c>
      <c r="C145" s="51" t="s">
        <v>296</v>
      </c>
      <c r="D145" s="20" t="s">
        <v>663</v>
      </c>
      <c r="E145" s="32">
        <v>6412</v>
      </c>
      <c r="F145" s="32">
        <v>5309</v>
      </c>
      <c r="G145" s="32">
        <v>11721</v>
      </c>
      <c r="H145" s="32">
        <v>5322</v>
      </c>
      <c r="I145" s="32">
        <v>4032</v>
      </c>
      <c r="J145" s="32">
        <v>9354</v>
      </c>
      <c r="K145" s="32">
        <v>104</v>
      </c>
      <c r="L145" s="45"/>
      <c r="M145" s="40">
        <v>5512</v>
      </c>
      <c r="N145" s="32">
        <v>4890</v>
      </c>
      <c r="O145" s="32">
        <v>10402</v>
      </c>
      <c r="P145" s="28"/>
    </row>
    <row r="146" spans="2:16" x14ac:dyDescent="0.2">
      <c r="B146" s="51" t="s">
        <v>297</v>
      </c>
      <c r="C146" s="51" t="s">
        <v>298</v>
      </c>
      <c r="D146" s="20" t="s">
        <v>663</v>
      </c>
      <c r="E146" s="32">
        <v>13964</v>
      </c>
      <c r="F146" s="32">
        <v>21298</v>
      </c>
      <c r="G146" s="32">
        <v>35262</v>
      </c>
      <c r="H146" s="32">
        <v>10090</v>
      </c>
      <c r="I146" s="32">
        <v>12256</v>
      </c>
      <c r="J146" s="32">
        <v>22346</v>
      </c>
      <c r="K146" s="32" t="s">
        <v>674</v>
      </c>
      <c r="L146" s="45"/>
      <c r="M146" s="40" t="s">
        <v>675</v>
      </c>
      <c r="N146" s="40" t="s">
        <v>675</v>
      </c>
      <c r="O146" s="40" t="s">
        <v>675</v>
      </c>
      <c r="P146" s="28"/>
    </row>
    <row r="147" spans="2:16" x14ac:dyDescent="0.2">
      <c r="B147" s="51" t="s">
        <v>299</v>
      </c>
      <c r="C147" s="51" t="s">
        <v>300</v>
      </c>
      <c r="D147" s="20" t="s">
        <v>663</v>
      </c>
      <c r="E147" s="32">
        <v>3168</v>
      </c>
      <c r="F147" s="32">
        <v>5908</v>
      </c>
      <c r="G147" s="32">
        <v>9076</v>
      </c>
      <c r="H147" s="32">
        <v>3755</v>
      </c>
      <c r="I147" s="32">
        <v>6561</v>
      </c>
      <c r="J147" s="32">
        <v>10316</v>
      </c>
      <c r="K147" s="32" t="s">
        <v>674</v>
      </c>
      <c r="L147" s="45"/>
      <c r="M147" s="40">
        <v>5907</v>
      </c>
      <c r="N147" s="32">
        <v>22281</v>
      </c>
      <c r="O147" s="32">
        <v>28188</v>
      </c>
      <c r="P147" s="28"/>
    </row>
    <row r="148" spans="2:16" x14ac:dyDescent="0.2">
      <c r="B148" s="51" t="s">
        <v>301</v>
      </c>
      <c r="C148" s="51" t="s">
        <v>302</v>
      </c>
      <c r="D148" s="20" t="s">
        <v>663</v>
      </c>
      <c r="E148" s="32">
        <v>15644</v>
      </c>
      <c r="F148" s="32">
        <v>24155</v>
      </c>
      <c r="G148" s="32">
        <v>39799</v>
      </c>
      <c r="H148" s="32">
        <v>11796</v>
      </c>
      <c r="I148" s="32">
        <v>16126</v>
      </c>
      <c r="J148" s="32">
        <v>27922</v>
      </c>
      <c r="K148" s="32">
        <v>72</v>
      </c>
      <c r="L148" s="45"/>
      <c r="M148" s="40" t="s">
        <v>675</v>
      </c>
      <c r="N148" s="40" t="s">
        <v>675</v>
      </c>
      <c r="O148" s="40" t="s">
        <v>675</v>
      </c>
      <c r="P148" s="28"/>
    </row>
    <row r="149" spans="2:16" x14ac:dyDescent="0.2">
      <c r="B149" s="51" t="s">
        <v>303</v>
      </c>
      <c r="C149" s="51" t="s">
        <v>304</v>
      </c>
      <c r="D149" s="20" t="s">
        <v>663</v>
      </c>
      <c r="E149" s="32">
        <v>9701</v>
      </c>
      <c r="F149" s="32">
        <v>13057</v>
      </c>
      <c r="G149" s="32">
        <v>22758</v>
      </c>
      <c r="H149" s="32">
        <v>7738</v>
      </c>
      <c r="I149" s="32">
        <v>7943</v>
      </c>
      <c r="J149" s="32">
        <v>15681</v>
      </c>
      <c r="K149" s="32">
        <v>250</v>
      </c>
      <c r="L149" s="45"/>
      <c r="M149" s="40">
        <v>15855</v>
      </c>
      <c r="N149" s="32">
        <v>40563</v>
      </c>
      <c r="O149" s="32">
        <v>56418</v>
      </c>
      <c r="P149" s="28"/>
    </row>
    <row r="150" spans="2:16" x14ac:dyDescent="0.2">
      <c r="B150" s="51" t="s">
        <v>305</v>
      </c>
      <c r="C150" s="51" t="s">
        <v>306</v>
      </c>
      <c r="D150" s="20" t="s">
        <v>663</v>
      </c>
      <c r="E150" s="32">
        <v>9893</v>
      </c>
      <c r="F150" s="32">
        <v>19074</v>
      </c>
      <c r="G150" s="32">
        <v>28967</v>
      </c>
      <c r="H150" s="32">
        <v>7736</v>
      </c>
      <c r="I150" s="32">
        <v>14915</v>
      </c>
      <c r="J150" s="32">
        <v>22651</v>
      </c>
      <c r="K150" s="32" t="s">
        <v>674</v>
      </c>
      <c r="L150" s="45"/>
      <c r="M150" s="40" t="s">
        <v>675</v>
      </c>
      <c r="N150" s="40" t="s">
        <v>675</v>
      </c>
      <c r="O150" s="40" t="s">
        <v>675</v>
      </c>
      <c r="P150" s="28"/>
    </row>
    <row r="151" spans="2:16" x14ac:dyDescent="0.2">
      <c r="B151" s="51" t="s">
        <v>307</v>
      </c>
      <c r="C151" s="51" t="s">
        <v>308</v>
      </c>
      <c r="D151" s="20" t="s">
        <v>663</v>
      </c>
      <c r="E151" s="33">
        <v>5286</v>
      </c>
      <c r="F151" s="33">
        <v>6489</v>
      </c>
      <c r="G151" s="33">
        <v>11775</v>
      </c>
      <c r="H151" s="33">
        <v>4481</v>
      </c>
      <c r="I151" s="33">
        <v>5239</v>
      </c>
      <c r="J151" s="33">
        <v>9720</v>
      </c>
      <c r="K151" s="33">
        <v>0</v>
      </c>
      <c r="L151" s="46"/>
      <c r="M151" s="42">
        <v>2022</v>
      </c>
      <c r="N151" s="33">
        <v>8914</v>
      </c>
      <c r="O151" s="33">
        <v>10936</v>
      </c>
      <c r="P151" s="28"/>
    </row>
    <row r="152" spans="2:16" x14ac:dyDescent="0.2">
      <c r="B152" s="51" t="s">
        <v>309</v>
      </c>
      <c r="C152" s="51" t="s">
        <v>310</v>
      </c>
      <c r="D152" s="20" t="s">
        <v>663</v>
      </c>
      <c r="E152" s="32">
        <v>27924</v>
      </c>
      <c r="F152" s="32">
        <v>47045</v>
      </c>
      <c r="G152" s="32">
        <v>74969</v>
      </c>
      <c r="H152" s="32">
        <v>19743</v>
      </c>
      <c r="I152" s="32">
        <v>28727</v>
      </c>
      <c r="J152" s="32">
        <v>48470</v>
      </c>
      <c r="K152" s="32">
        <v>92</v>
      </c>
      <c r="L152" s="45"/>
      <c r="M152" s="40" t="s">
        <v>675</v>
      </c>
      <c r="N152" s="40" t="s">
        <v>675</v>
      </c>
      <c r="O152" s="40" t="s">
        <v>675</v>
      </c>
      <c r="P152" s="28"/>
    </row>
    <row r="153" spans="2:16" x14ac:dyDescent="0.2">
      <c r="B153" s="51" t="s">
        <v>311</v>
      </c>
      <c r="C153" s="51" t="s">
        <v>312</v>
      </c>
      <c r="D153" s="20" t="s">
        <v>663</v>
      </c>
      <c r="E153" s="32">
        <v>13604</v>
      </c>
      <c r="F153" s="32">
        <v>20841</v>
      </c>
      <c r="G153" s="32">
        <v>34445</v>
      </c>
      <c r="H153" s="32">
        <v>11144</v>
      </c>
      <c r="I153" s="32">
        <v>13801</v>
      </c>
      <c r="J153" s="32">
        <v>24945</v>
      </c>
      <c r="K153" s="32" t="s">
        <v>674</v>
      </c>
      <c r="L153" s="45"/>
      <c r="M153" s="40">
        <v>16686</v>
      </c>
      <c r="N153" s="32">
        <v>155822</v>
      </c>
      <c r="O153" s="32">
        <v>172508</v>
      </c>
      <c r="P153" s="28"/>
    </row>
    <row r="154" spans="2:16" x14ac:dyDescent="0.2">
      <c r="B154" s="51" t="s">
        <v>313</v>
      </c>
      <c r="C154" s="51" t="s">
        <v>314</v>
      </c>
      <c r="D154" s="20" t="s">
        <v>663</v>
      </c>
      <c r="E154" s="32">
        <v>3654</v>
      </c>
      <c r="F154" s="32">
        <v>3737</v>
      </c>
      <c r="G154" s="32">
        <v>7391</v>
      </c>
      <c r="H154" s="32">
        <v>3737</v>
      </c>
      <c r="I154" s="32">
        <v>3878</v>
      </c>
      <c r="J154" s="32">
        <v>7615</v>
      </c>
      <c r="K154" s="32">
        <v>237</v>
      </c>
      <c r="L154" s="45"/>
      <c r="M154" s="40">
        <v>3000</v>
      </c>
      <c r="N154" s="32">
        <v>11000</v>
      </c>
      <c r="O154" s="32">
        <v>14000</v>
      </c>
      <c r="P154" s="28"/>
    </row>
    <row r="155" spans="2:16" x14ac:dyDescent="0.2">
      <c r="B155" s="51" t="s">
        <v>315</v>
      </c>
      <c r="C155" s="51" t="s">
        <v>316</v>
      </c>
      <c r="D155" s="20" t="s">
        <v>663</v>
      </c>
      <c r="E155" s="32">
        <v>8672</v>
      </c>
      <c r="F155" s="32">
        <v>20621</v>
      </c>
      <c r="G155" s="32">
        <v>29293</v>
      </c>
      <c r="H155" s="32">
        <v>7354</v>
      </c>
      <c r="I155" s="32">
        <v>16747</v>
      </c>
      <c r="J155" s="32">
        <v>24101</v>
      </c>
      <c r="K155" s="32" t="s">
        <v>674</v>
      </c>
      <c r="L155" s="45"/>
      <c r="M155" s="40">
        <v>2132</v>
      </c>
      <c r="N155" s="32">
        <v>13521</v>
      </c>
      <c r="O155" s="32">
        <v>15653</v>
      </c>
      <c r="P155" s="28"/>
    </row>
    <row r="156" spans="2:16" x14ac:dyDescent="0.2">
      <c r="B156" s="51" t="s">
        <v>317</v>
      </c>
      <c r="C156" s="51" t="s">
        <v>318</v>
      </c>
      <c r="D156" s="20" t="s">
        <v>663</v>
      </c>
      <c r="E156" s="32">
        <v>3194</v>
      </c>
      <c r="F156" s="32">
        <v>2450</v>
      </c>
      <c r="G156" s="32">
        <v>5644</v>
      </c>
      <c r="H156" s="32">
        <v>2975</v>
      </c>
      <c r="I156" s="32">
        <v>1515</v>
      </c>
      <c r="J156" s="32">
        <v>4490</v>
      </c>
      <c r="K156" s="32">
        <v>115</v>
      </c>
      <c r="L156" s="45"/>
      <c r="M156" s="40">
        <v>4180</v>
      </c>
      <c r="N156" s="32">
        <v>10672</v>
      </c>
      <c r="O156" s="32">
        <v>14852</v>
      </c>
      <c r="P156" s="28"/>
    </row>
    <row r="157" spans="2:16" x14ac:dyDescent="0.2">
      <c r="B157" s="51" t="s">
        <v>319</v>
      </c>
      <c r="C157" s="51" t="s">
        <v>320</v>
      </c>
      <c r="D157" s="20" t="s">
        <v>663</v>
      </c>
      <c r="E157" s="32">
        <v>3652</v>
      </c>
      <c r="F157" s="32">
        <v>6349</v>
      </c>
      <c r="G157" s="32">
        <v>10001</v>
      </c>
      <c r="H157" s="32">
        <v>2867</v>
      </c>
      <c r="I157" s="32">
        <v>4741</v>
      </c>
      <c r="J157" s="32">
        <v>7608</v>
      </c>
      <c r="K157" s="32" t="s">
        <v>674</v>
      </c>
      <c r="L157" s="45"/>
      <c r="M157" s="40" t="s">
        <v>675</v>
      </c>
      <c r="N157" s="40" t="s">
        <v>675</v>
      </c>
      <c r="O157" s="40" t="s">
        <v>675</v>
      </c>
      <c r="P157" s="28"/>
    </row>
    <row r="158" spans="2:16" x14ac:dyDescent="0.2">
      <c r="B158" s="51" t="s">
        <v>321</v>
      </c>
      <c r="C158" s="51" t="s">
        <v>322</v>
      </c>
      <c r="D158" s="20" t="s">
        <v>663</v>
      </c>
      <c r="E158" s="32">
        <v>27879</v>
      </c>
      <c r="F158" s="32">
        <v>43718</v>
      </c>
      <c r="G158" s="32">
        <v>71597</v>
      </c>
      <c r="H158" s="32">
        <v>24196</v>
      </c>
      <c r="I158" s="32">
        <v>35603</v>
      </c>
      <c r="J158" s="32">
        <v>59799</v>
      </c>
      <c r="K158" s="32" t="s">
        <v>674</v>
      </c>
      <c r="L158" s="45"/>
      <c r="M158" s="40" t="s">
        <v>675</v>
      </c>
      <c r="N158" s="40" t="s">
        <v>675</v>
      </c>
      <c r="O158" s="40" t="s">
        <v>675</v>
      </c>
      <c r="P158" s="28"/>
    </row>
    <row r="159" spans="2:16" x14ac:dyDescent="0.2">
      <c r="B159" s="51" t="s">
        <v>323</v>
      </c>
      <c r="C159" s="51" t="s">
        <v>324</v>
      </c>
      <c r="D159" s="20" t="s">
        <v>663</v>
      </c>
      <c r="E159" s="32">
        <v>5929</v>
      </c>
      <c r="F159" s="32">
        <v>11855</v>
      </c>
      <c r="G159" s="32">
        <v>17784</v>
      </c>
      <c r="H159" s="32">
        <v>5136</v>
      </c>
      <c r="I159" s="32">
        <v>10541</v>
      </c>
      <c r="J159" s="32">
        <v>15677</v>
      </c>
      <c r="K159" s="32" t="s">
        <v>674</v>
      </c>
      <c r="L159" s="45"/>
      <c r="M159" s="40">
        <v>8251</v>
      </c>
      <c r="N159" s="32">
        <v>49740</v>
      </c>
      <c r="O159" s="32">
        <v>57991</v>
      </c>
      <c r="P159" s="28"/>
    </row>
    <row r="160" spans="2:16" x14ac:dyDescent="0.2">
      <c r="B160" s="51" t="s">
        <v>325</v>
      </c>
      <c r="C160" s="51" t="s">
        <v>326</v>
      </c>
      <c r="D160" s="20" t="s">
        <v>663</v>
      </c>
      <c r="E160" s="32">
        <v>4289</v>
      </c>
      <c r="F160" s="32">
        <v>5765</v>
      </c>
      <c r="G160" s="32">
        <v>10054</v>
      </c>
      <c r="H160" s="32">
        <v>4243</v>
      </c>
      <c r="I160" s="32">
        <v>4691</v>
      </c>
      <c r="J160" s="32">
        <v>8934</v>
      </c>
      <c r="K160" s="32">
        <v>97</v>
      </c>
      <c r="L160" s="45"/>
      <c r="M160" s="40">
        <v>6450</v>
      </c>
      <c r="N160" s="32">
        <v>8550</v>
      </c>
      <c r="O160" s="32">
        <v>15000</v>
      </c>
      <c r="P160" s="28"/>
    </row>
    <row r="161" spans="2:16" x14ac:dyDescent="0.2">
      <c r="B161" s="51" t="s">
        <v>327</v>
      </c>
      <c r="C161" s="51" t="s">
        <v>328</v>
      </c>
      <c r="D161" s="20" t="s">
        <v>663</v>
      </c>
      <c r="E161" s="32">
        <v>2087</v>
      </c>
      <c r="F161" s="32">
        <v>1610</v>
      </c>
      <c r="G161" s="32">
        <v>3697</v>
      </c>
      <c r="H161" s="32">
        <v>2031</v>
      </c>
      <c r="I161" s="32">
        <v>1190</v>
      </c>
      <c r="J161" s="32">
        <v>3221</v>
      </c>
      <c r="K161" s="32">
        <v>79</v>
      </c>
      <c r="L161" s="45"/>
      <c r="M161" s="40" t="s">
        <v>675</v>
      </c>
      <c r="N161" s="40" t="s">
        <v>675</v>
      </c>
      <c r="O161" s="40" t="s">
        <v>675</v>
      </c>
      <c r="P161" s="28"/>
    </row>
    <row r="162" spans="2:16" x14ac:dyDescent="0.2">
      <c r="B162" s="51" t="s">
        <v>329</v>
      </c>
      <c r="C162" s="51" t="s">
        <v>330</v>
      </c>
      <c r="D162" s="20" t="s">
        <v>663</v>
      </c>
      <c r="E162" s="32">
        <v>2593</v>
      </c>
      <c r="F162" s="32">
        <v>2219</v>
      </c>
      <c r="G162" s="32">
        <v>4812</v>
      </c>
      <c r="H162" s="32">
        <v>2347</v>
      </c>
      <c r="I162" s="32">
        <v>2111</v>
      </c>
      <c r="J162" s="32">
        <v>4458</v>
      </c>
      <c r="K162" s="32">
        <v>125</v>
      </c>
      <c r="L162" s="45"/>
      <c r="M162" s="40" t="s">
        <v>675</v>
      </c>
      <c r="N162" s="40" t="s">
        <v>675</v>
      </c>
      <c r="O162" s="40" t="s">
        <v>675</v>
      </c>
      <c r="P162" s="28"/>
    </row>
    <row r="163" spans="2:16" x14ac:dyDescent="0.2">
      <c r="B163" s="51" t="s">
        <v>331</v>
      </c>
      <c r="C163" s="51" t="s">
        <v>332</v>
      </c>
      <c r="D163" s="20" t="s">
        <v>663</v>
      </c>
      <c r="E163" s="32">
        <v>21103</v>
      </c>
      <c r="F163" s="32">
        <v>44253</v>
      </c>
      <c r="G163" s="32">
        <v>65356</v>
      </c>
      <c r="H163" s="32">
        <v>16752</v>
      </c>
      <c r="I163" s="32">
        <v>22011</v>
      </c>
      <c r="J163" s="32">
        <v>38763</v>
      </c>
      <c r="K163" s="32" t="s">
        <v>674</v>
      </c>
      <c r="L163" s="45"/>
      <c r="M163" s="40" t="s">
        <v>675</v>
      </c>
      <c r="N163" s="40" t="s">
        <v>675</v>
      </c>
      <c r="O163" s="40" t="s">
        <v>675</v>
      </c>
      <c r="P163" s="28"/>
    </row>
    <row r="164" spans="2:16" x14ac:dyDescent="0.2">
      <c r="B164" s="51" t="s">
        <v>333</v>
      </c>
      <c r="C164" s="51" t="s">
        <v>334</v>
      </c>
      <c r="D164" s="20" t="s">
        <v>663</v>
      </c>
      <c r="E164" s="32">
        <v>4376</v>
      </c>
      <c r="F164" s="32">
        <v>6107</v>
      </c>
      <c r="G164" s="32">
        <v>10483</v>
      </c>
      <c r="H164" s="32">
        <v>3722</v>
      </c>
      <c r="I164" s="32">
        <v>4565</v>
      </c>
      <c r="J164" s="32">
        <v>8287</v>
      </c>
      <c r="K164" s="32">
        <v>17</v>
      </c>
      <c r="L164" s="45"/>
      <c r="M164" s="40" t="s">
        <v>675</v>
      </c>
      <c r="N164" s="40" t="s">
        <v>675</v>
      </c>
      <c r="O164" s="40" t="s">
        <v>675</v>
      </c>
      <c r="P164" s="28"/>
    </row>
    <row r="165" spans="2:16" x14ac:dyDescent="0.2">
      <c r="B165" s="51" t="s">
        <v>335</v>
      </c>
      <c r="C165" s="51" t="s">
        <v>336</v>
      </c>
      <c r="D165" s="20" t="s">
        <v>663</v>
      </c>
      <c r="E165" s="32">
        <v>1373</v>
      </c>
      <c r="F165" s="32">
        <v>1269</v>
      </c>
      <c r="G165" s="32">
        <v>2642</v>
      </c>
      <c r="H165" s="32">
        <v>1159</v>
      </c>
      <c r="I165" s="32">
        <v>910</v>
      </c>
      <c r="J165" s="32">
        <v>2069</v>
      </c>
      <c r="K165" s="32">
        <v>18</v>
      </c>
      <c r="L165" s="45"/>
      <c r="M165" s="40">
        <v>3451</v>
      </c>
      <c r="N165" s="32">
        <v>3190</v>
      </c>
      <c r="O165" s="32">
        <v>6641</v>
      </c>
      <c r="P165" s="28"/>
    </row>
    <row r="166" spans="2:16" x14ac:dyDescent="0.2">
      <c r="B166" s="51" t="s">
        <v>337</v>
      </c>
      <c r="C166" s="51" t="s">
        <v>338</v>
      </c>
      <c r="D166" s="20" t="s">
        <v>663</v>
      </c>
      <c r="E166" s="32">
        <v>3401</v>
      </c>
      <c r="F166" s="32">
        <v>3758</v>
      </c>
      <c r="G166" s="32">
        <v>7159</v>
      </c>
      <c r="H166" s="32">
        <v>57341</v>
      </c>
      <c r="I166" s="32">
        <v>49343</v>
      </c>
      <c r="J166" s="32">
        <v>106683</v>
      </c>
      <c r="K166" s="32">
        <v>242</v>
      </c>
      <c r="L166" s="45"/>
      <c r="M166" s="40">
        <v>7</v>
      </c>
      <c r="N166" s="32">
        <v>14</v>
      </c>
      <c r="O166" s="32">
        <v>20</v>
      </c>
      <c r="P166" s="28"/>
    </row>
    <row r="167" spans="2:16" x14ac:dyDescent="0.2">
      <c r="B167" s="51" t="s">
        <v>339</v>
      </c>
      <c r="C167" s="51" t="s">
        <v>340</v>
      </c>
      <c r="D167" s="20" t="s">
        <v>663</v>
      </c>
      <c r="E167" s="32">
        <v>4519</v>
      </c>
      <c r="F167" s="32">
        <v>8150</v>
      </c>
      <c r="G167" s="32">
        <v>12669</v>
      </c>
      <c r="H167" s="32">
        <v>4385</v>
      </c>
      <c r="I167" s="32">
        <v>7587</v>
      </c>
      <c r="J167" s="32">
        <v>11972</v>
      </c>
      <c r="K167" s="32" t="s">
        <v>674</v>
      </c>
      <c r="L167" s="45"/>
      <c r="M167" s="40">
        <v>3157</v>
      </c>
      <c r="N167" s="32">
        <v>26252</v>
      </c>
      <c r="O167" s="32">
        <v>29409</v>
      </c>
      <c r="P167" s="28"/>
    </row>
    <row r="168" spans="2:16" x14ac:dyDescent="0.2">
      <c r="B168" s="51" t="s">
        <v>341</v>
      </c>
      <c r="C168" s="51" t="s">
        <v>342</v>
      </c>
      <c r="D168" s="20" t="s">
        <v>663</v>
      </c>
      <c r="E168" s="32">
        <v>2662</v>
      </c>
      <c r="F168" s="32">
        <v>2331</v>
      </c>
      <c r="G168" s="32">
        <v>4993</v>
      </c>
      <c r="H168" s="32">
        <v>2768</v>
      </c>
      <c r="I168" s="32">
        <v>1504</v>
      </c>
      <c r="J168" s="32">
        <v>4272</v>
      </c>
      <c r="K168" s="32">
        <v>65</v>
      </c>
      <c r="L168" s="45"/>
      <c r="M168" s="40" t="s">
        <v>675</v>
      </c>
      <c r="N168" s="40" t="s">
        <v>675</v>
      </c>
      <c r="O168" s="40" t="s">
        <v>675</v>
      </c>
      <c r="P168" s="28"/>
    </row>
    <row r="169" spans="2:16" x14ac:dyDescent="0.2">
      <c r="B169" s="51" t="s">
        <v>343</v>
      </c>
      <c r="C169" s="51" t="s">
        <v>344</v>
      </c>
      <c r="D169" s="20" t="s">
        <v>663</v>
      </c>
      <c r="E169" s="32">
        <v>2878</v>
      </c>
      <c r="F169" s="32">
        <v>2072</v>
      </c>
      <c r="G169" s="32">
        <v>4950</v>
      </c>
      <c r="H169" s="32">
        <v>2530</v>
      </c>
      <c r="I169" s="32">
        <v>1711</v>
      </c>
      <c r="J169" s="32">
        <v>4241</v>
      </c>
      <c r="K169" s="32">
        <v>92</v>
      </c>
      <c r="L169" s="45"/>
      <c r="M169" s="40">
        <v>2878</v>
      </c>
      <c r="N169" s="32">
        <v>2072</v>
      </c>
      <c r="O169" s="32">
        <v>4950</v>
      </c>
      <c r="P169" s="28"/>
    </row>
    <row r="170" spans="2:16" x14ac:dyDescent="0.2">
      <c r="B170" s="51" t="s">
        <v>345</v>
      </c>
      <c r="C170" s="51" t="s">
        <v>346</v>
      </c>
      <c r="D170" s="20" t="s">
        <v>663</v>
      </c>
      <c r="E170" s="32">
        <v>2773</v>
      </c>
      <c r="F170" s="32">
        <v>3102</v>
      </c>
      <c r="G170" s="32">
        <v>5875</v>
      </c>
      <c r="H170" s="32">
        <v>2801</v>
      </c>
      <c r="I170" s="32">
        <v>2461</v>
      </c>
      <c r="J170" s="32">
        <v>5262</v>
      </c>
      <c r="K170" s="32">
        <v>0</v>
      </c>
      <c r="L170" s="45"/>
      <c r="M170" s="40">
        <v>7000</v>
      </c>
      <c r="N170" s="32">
        <v>27000</v>
      </c>
      <c r="O170" s="32">
        <v>34000</v>
      </c>
      <c r="P170" s="28"/>
    </row>
    <row r="171" spans="2:16" x14ac:dyDescent="0.2">
      <c r="B171" s="51" t="s">
        <v>347</v>
      </c>
      <c r="C171" s="51" t="s">
        <v>348</v>
      </c>
      <c r="D171" s="20" t="s">
        <v>663</v>
      </c>
      <c r="E171" s="32">
        <v>7164</v>
      </c>
      <c r="F171" s="32">
        <v>13708</v>
      </c>
      <c r="G171" s="32">
        <v>20872</v>
      </c>
      <c r="H171" s="32">
        <v>6274</v>
      </c>
      <c r="I171" s="32">
        <v>9202</v>
      </c>
      <c r="J171" s="32">
        <v>15476</v>
      </c>
      <c r="K171" s="32">
        <v>1</v>
      </c>
      <c r="L171" s="45"/>
      <c r="M171" s="40">
        <v>7143</v>
      </c>
      <c r="N171" s="32">
        <v>16052</v>
      </c>
      <c r="O171" s="32">
        <v>23195</v>
      </c>
      <c r="P171" s="28"/>
    </row>
    <row r="172" spans="2:16" x14ac:dyDescent="0.2">
      <c r="B172" s="51" t="s">
        <v>349</v>
      </c>
      <c r="C172" s="51" t="s">
        <v>350</v>
      </c>
      <c r="D172" s="20" t="s">
        <v>663</v>
      </c>
      <c r="E172" s="32">
        <v>6807</v>
      </c>
      <c r="F172" s="32">
        <v>12499</v>
      </c>
      <c r="G172" s="32">
        <v>19306</v>
      </c>
      <c r="H172" s="32">
        <v>5578</v>
      </c>
      <c r="I172" s="32">
        <v>8508</v>
      </c>
      <c r="J172" s="32">
        <v>14086</v>
      </c>
      <c r="K172" s="32">
        <v>620</v>
      </c>
      <c r="L172" s="45"/>
      <c r="M172" s="40">
        <v>12165</v>
      </c>
      <c r="N172" s="32">
        <v>69599</v>
      </c>
      <c r="O172" s="32">
        <v>81764</v>
      </c>
      <c r="P172" s="28"/>
    </row>
    <row r="173" spans="2:16" x14ac:dyDescent="0.2">
      <c r="B173" s="51" t="s">
        <v>351</v>
      </c>
      <c r="C173" s="51" t="s">
        <v>352</v>
      </c>
      <c r="D173" s="20" t="s">
        <v>663</v>
      </c>
      <c r="E173" s="32">
        <v>1847</v>
      </c>
      <c r="F173" s="32">
        <v>1937</v>
      </c>
      <c r="G173" s="32">
        <v>3784</v>
      </c>
      <c r="H173" s="32">
        <v>1914</v>
      </c>
      <c r="I173" s="32">
        <v>1984</v>
      </c>
      <c r="J173" s="32">
        <v>3898</v>
      </c>
      <c r="K173" s="32">
        <v>12</v>
      </c>
      <c r="L173" s="45"/>
      <c r="M173" s="40" t="s">
        <v>675</v>
      </c>
      <c r="N173" s="40" t="s">
        <v>675</v>
      </c>
      <c r="O173" s="40" t="s">
        <v>675</v>
      </c>
      <c r="P173" s="28"/>
    </row>
    <row r="174" spans="2:16" x14ac:dyDescent="0.2">
      <c r="B174" s="51" t="s">
        <v>353</v>
      </c>
      <c r="C174" s="51" t="s">
        <v>354</v>
      </c>
      <c r="D174" s="20" t="s">
        <v>663</v>
      </c>
      <c r="E174" s="32">
        <v>5255</v>
      </c>
      <c r="F174" s="32">
        <v>4380</v>
      </c>
      <c r="G174" s="32">
        <v>9635</v>
      </c>
      <c r="H174" s="32">
        <v>4871</v>
      </c>
      <c r="I174" s="32">
        <v>3560</v>
      </c>
      <c r="J174" s="32">
        <v>8431</v>
      </c>
      <c r="K174" s="32">
        <v>200</v>
      </c>
      <c r="L174" s="45"/>
      <c r="M174" s="40">
        <v>2048</v>
      </c>
      <c r="N174" s="32">
        <v>3455</v>
      </c>
      <c r="O174" s="32">
        <v>5503</v>
      </c>
      <c r="P174" s="28"/>
    </row>
    <row r="175" spans="2:16" x14ac:dyDescent="0.2">
      <c r="B175" s="51" t="s">
        <v>355</v>
      </c>
      <c r="C175" s="51" t="s">
        <v>356</v>
      </c>
      <c r="D175" s="20" t="s">
        <v>663</v>
      </c>
      <c r="E175" s="32">
        <v>3982</v>
      </c>
      <c r="F175" s="32">
        <v>4236</v>
      </c>
      <c r="G175" s="32">
        <v>8218</v>
      </c>
      <c r="H175" s="32">
        <v>3192</v>
      </c>
      <c r="I175" s="32">
        <v>3396</v>
      </c>
      <c r="J175" s="32">
        <v>6588</v>
      </c>
      <c r="K175" s="32">
        <v>128</v>
      </c>
      <c r="L175" s="45"/>
      <c r="M175" s="40">
        <v>6370</v>
      </c>
      <c r="N175" s="32">
        <v>8464</v>
      </c>
      <c r="O175" s="32">
        <v>14834</v>
      </c>
      <c r="P175" s="28"/>
    </row>
    <row r="176" spans="2:16" x14ac:dyDescent="0.2">
      <c r="B176" s="51" t="s">
        <v>357</v>
      </c>
      <c r="C176" s="51" t="s">
        <v>358</v>
      </c>
      <c r="D176" s="20" t="s">
        <v>663</v>
      </c>
      <c r="E176" s="32">
        <v>14908</v>
      </c>
      <c r="F176" s="32">
        <v>29079</v>
      </c>
      <c r="G176" s="32">
        <v>43987</v>
      </c>
      <c r="H176" s="32">
        <v>10325</v>
      </c>
      <c r="I176" s="32">
        <v>14149</v>
      </c>
      <c r="J176" s="32">
        <v>24474</v>
      </c>
      <c r="K176" s="32">
        <v>17</v>
      </c>
      <c r="L176" s="45"/>
      <c r="M176" s="40">
        <v>21362</v>
      </c>
      <c r="N176" s="32">
        <v>81551</v>
      </c>
      <c r="O176" s="32">
        <v>102913</v>
      </c>
      <c r="P176" s="28"/>
    </row>
    <row r="177" spans="2:16" x14ac:dyDescent="0.2">
      <c r="B177" s="51" t="s">
        <v>359</v>
      </c>
      <c r="C177" s="51" t="s">
        <v>360</v>
      </c>
      <c r="D177" s="20" t="s">
        <v>663</v>
      </c>
      <c r="E177" s="32">
        <v>4753</v>
      </c>
      <c r="F177" s="32">
        <v>4835</v>
      </c>
      <c r="G177" s="32">
        <v>9588</v>
      </c>
      <c r="H177" s="32">
        <v>3672</v>
      </c>
      <c r="I177" s="32">
        <v>3040</v>
      </c>
      <c r="J177" s="32">
        <v>6712</v>
      </c>
      <c r="K177" s="32">
        <v>32</v>
      </c>
      <c r="L177" s="45"/>
      <c r="M177" s="40">
        <v>2812</v>
      </c>
      <c r="N177" s="32">
        <v>10983</v>
      </c>
      <c r="O177" s="32">
        <v>13795</v>
      </c>
      <c r="P177" s="28"/>
    </row>
    <row r="178" spans="2:16" x14ac:dyDescent="0.2">
      <c r="B178" s="51" t="s">
        <v>361</v>
      </c>
      <c r="C178" s="51" t="s">
        <v>362</v>
      </c>
      <c r="D178" s="20" t="s">
        <v>663</v>
      </c>
      <c r="E178" s="32">
        <v>9990</v>
      </c>
      <c r="F178" s="32">
        <v>22920</v>
      </c>
      <c r="G178" s="32">
        <v>32910</v>
      </c>
      <c r="H178" s="32">
        <v>8420</v>
      </c>
      <c r="I178" s="32">
        <v>14300</v>
      </c>
      <c r="J178" s="32">
        <v>22720</v>
      </c>
      <c r="K178" s="32" t="s">
        <v>674</v>
      </c>
      <c r="L178" s="45"/>
      <c r="M178" s="40" t="s">
        <v>675</v>
      </c>
      <c r="N178" s="40" t="s">
        <v>675</v>
      </c>
      <c r="O178" s="40" t="s">
        <v>675</v>
      </c>
      <c r="P178" s="28"/>
    </row>
    <row r="179" spans="2:16" x14ac:dyDescent="0.2">
      <c r="B179" s="51" t="s">
        <v>363</v>
      </c>
      <c r="C179" s="51" t="s">
        <v>364</v>
      </c>
      <c r="D179" s="20" t="s">
        <v>663</v>
      </c>
      <c r="E179" s="32">
        <v>3819</v>
      </c>
      <c r="F179" s="32">
        <v>3548</v>
      </c>
      <c r="G179" s="32">
        <v>7367</v>
      </c>
      <c r="H179" s="32">
        <v>3590</v>
      </c>
      <c r="I179" s="32">
        <v>2315</v>
      </c>
      <c r="J179" s="32">
        <v>5905</v>
      </c>
      <c r="K179" s="32">
        <v>142</v>
      </c>
      <c r="L179" s="45"/>
      <c r="M179" s="40">
        <v>7048</v>
      </c>
      <c r="N179" s="32">
        <v>20614</v>
      </c>
      <c r="O179" s="32">
        <v>27662</v>
      </c>
      <c r="P179" s="28"/>
    </row>
    <row r="180" spans="2:16" x14ac:dyDescent="0.2">
      <c r="B180" s="51" t="s">
        <v>365</v>
      </c>
      <c r="C180" s="51" t="s">
        <v>366</v>
      </c>
      <c r="D180" s="20" t="s">
        <v>663</v>
      </c>
      <c r="E180" s="32">
        <v>2123</v>
      </c>
      <c r="F180" s="32">
        <v>2055</v>
      </c>
      <c r="G180" s="32">
        <v>4178</v>
      </c>
      <c r="H180" s="32">
        <v>2132</v>
      </c>
      <c r="I180" s="32">
        <v>1944</v>
      </c>
      <c r="J180" s="32">
        <v>4076</v>
      </c>
      <c r="K180" s="32">
        <v>44</v>
      </c>
      <c r="L180" s="45"/>
      <c r="M180" s="40">
        <v>1889</v>
      </c>
      <c r="N180" s="32">
        <v>5667</v>
      </c>
      <c r="O180" s="32">
        <v>7556</v>
      </c>
      <c r="P180" s="28"/>
    </row>
    <row r="181" spans="2:16" x14ac:dyDescent="0.2">
      <c r="B181" s="51" t="s">
        <v>367</v>
      </c>
      <c r="C181" s="51" t="s">
        <v>368</v>
      </c>
      <c r="D181" s="20" t="s">
        <v>663</v>
      </c>
      <c r="E181" s="32">
        <v>4434</v>
      </c>
      <c r="F181" s="32">
        <v>3665</v>
      </c>
      <c r="G181" s="32">
        <v>8099</v>
      </c>
      <c r="H181" s="32">
        <v>3770</v>
      </c>
      <c r="I181" s="32">
        <v>2851</v>
      </c>
      <c r="J181" s="32">
        <v>6621</v>
      </c>
      <c r="K181" s="32">
        <v>313</v>
      </c>
      <c r="L181" s="45"/>
      <c r="M181" s="40" t="s">
        <v>675</v>
      </c>
      <c r="N181" s="40" t="s">
        <v>675</v>
      </c>
      <c r="O181" s="40" t="s">
        <v>675</v>
      </c>
      <c r="P181" s="28"/>
    </row>
    <row r="182" spans="2:16" x14ac:dyDescent="0.2">
      <c r="B182" s="51" t="s">
        <v>369</v>
      </c>
      <c r="C182" s="51" t="s">
        <v>370</v>
      </c>
      <c r="D182" s="20" t="s">
        <v>663</v>
      </c>
      <c r="E182" s="32">
        <v>7743</v>
      </c>
      <c r="F182" s="32">
        <v>10855</v>
      </c>
      <c r="G182" s="32">
        <v>18598</v>
      </c>
      <c r="H182" s="32">
        <v>6086</v>
      </c>
      <c r="I182" s="32">
        <v>7463</v>
      </c>
      <c r="J182" s="32">
        <v>13549</v>
      </c>
      <c r="K182" s="32">
        <v>102</v>
      </c>
      <c r="L182" s="45"/>
      <c r="M182" s="40">
        <v>14077</v>
      </c>
      <c r="N182" s="32">
        <v>44189</v>
      </c>
      <c r="O182" s="32">
        <v>58266</v>
      </c>
      <c r="P182" s="28"/>
    </row>
    <row r="183" spans="2:16" x14ac:dyDescent="0.2">
      <c r="B183" s="51" t="s">
        <v>371</v>
      </c>
      <c r="C183" s="51" t="s">
        <v>372</v>
      </c>
      <c r="D183" s="20" t="s">
        <v>663</v>
      </c>
      <c r="E183" s="32">
        <v>3811</v>
      </c>
      <c r="F183" s="32">
        <v>4403</v>
      </c>
      <c r="G183" s="32">
        <v>8214</v>
      </c>
      <c r="H183" s="32">
        <v>3384</v>
      </c>
      <c r="I183" s="32">
        <v>3317</v>
      </c>
      <c r="J183" s="32">
        <v>6701</v>
      </c>
      <c r="K183" s="32">
        <v>67</v>
      </c>
      <c r="L183" s="45"/>
      <c r="M183" s="40" t="s">
        <v>675</v>
      </c>
      <c r="N183" s="40" t="s">
        <v>675</v>
      </c>
      <c r="O183" s="40" t="s">
        <v>675</v>
      </c>
      <c r="P183" s="28"/>
    </row>
    <row r="184" spans="2:16" x14ac:dyDescent="0.2">
      <c r="B184" s="51" t="s">
        <v>373</v>
      </c>
      <c r="C184" s="51" t="s">
        <v>374</v>
      </c>
      <c r="D184" s="20" t="s">
        <v>663</v>
      </c>
      <c r="E184" s="32">
        <v>3990</v>
      </c>
      <c r="F184" s="32">
        <v>2473</v>
      </c>
      <c r="G184" s="32">
        <v>6463</v>
      </c>
      <c r="H184" s="32">
        <v>3171</v>
      </c>
      <c r="I184" s="32">
        <v>2021</v>
      </c>
      <c r="J184" s="32">
        <v>5192</v>
      </c>
      <c r="K184" s="32">
        <v>124</v>
      </c>
      <c r="L184" s="45"/>
      <c r="M184" s="40" t="s">
        <v>675</v>
      </c>
      <c r="N184" s="40" t="s">
        <v>675</v>
      </c>
      <c r="O184" s="40" t="s">
        <v>675</v>
      </c>
      <c r="P184" s="28"/>
    </row>
    <row r="185" spans="2:16" x14ac:dyDescent="0.2">
      <c r="B185" s="51" t="s">
        <v>375</v>
      </c>
      <c r="C185" s="51" t="s">
        <v>376</v>
      </c>
      <c r="D185" s="20" t="s">
        <v>663</v>
      </c>
      <c r="E185" s="32">
        <v>7234</v>
      </c>
      <c r="F185" s="32">
        <v>8045</v>
      </c>
      <c r="G185" s="32">
        <v>15279</v>
      </c>
      <c r="H185" s="32">
        <v>5774</v>
      </c>
      <c r="I185" s="32">
        <v>5373</v>
      </c>
      <c r="J185" s="32">
        <v>11147</v>
      </c>
      <c r="K185" s="32">
        <v>162</v>
      </c>
      <c r="L185" s="45"/>
      <c r="M185" s="40">
        <v>13151</v>
      </c>
      <c r="N185" s="32">
        <v>32750</v>
      </c>
      <c r="O185" s="32">
        <v>45901</v>
      </c>
      <c r="P185" s="28"/>
    </row>
    <row r="186" spans="2:16" x14ac:dyDescent="0.2">
      <c r="B186" s="51" t="s">
        <v>377</v>
      </c>
      <c r="C186" s="51" t="s">
        <v>378</v>
      </c>
      <c r="D186" s="20" t="s">
        <v>663</v>
      </c>
      <c r="E186" s="32">
        <v>4960</v>
      </c>
      <c r="F186" s="32">
        <v>3659</v>
      </c>
      <c r="G186" s="32">
        <v>8619</v>
      </c>
      <c r="H186" s="32">
        <v>4464</v>
      </c>
      <c r="I186" s="32">
        <v>2716</v>
      </c>
      <c r="J186" s="32">
        <v>7180</v>
      </c>
      <c r="K186" s="32">
        <v>92</v>
      </c>
      <c r="L186" s="45"/>
      <c r="M186" s="40">
        <v>9328</v>
      </c>
      <c r="N186" s="32">
        <v>30352</v>
      </c>
      <c r="O186" s="32">
        <v>39680</v>
      </c>
      <c r="P186" s="28"/>
    </row>
    <row r="187" spans="2:16" x14ac:dyDescent="0.2">
      <c r="B187" s="51" t="s">
        <v>379</v>
      </c>
      <c r="C187" s="51" t="s">
        <v>380</v>
      </c>
      <c r="D187" s="20" t="s">
        <v>663</v>
      </c>
      <c r="E187" s="32">
        <v>6838</v>
      </c>
      <c r="F187" s="32">
        <v>7710</v>
      </c>
      <c r="G187" s="32">
        <v>14548</v>
      </c>
      <c r="H187" s="32">
        <v>6057</v>
      </c>
      <c r="I187" s="32">
        <v>4785</v>
      </c>
      <c r="J187" s="32">
        <v>10842</v>
      </c>
      <c r="K187" s="32">
        <v>327</v>
      </c>
      <c r="L187" s="45"/>
      <c r="M187" s="40">
        <v>8727</v>
      </c>
      <c r="N187" s="32">
        <v>33117</v>
      </c>
      <c r="O187" s="32">
        <v>41844</v>
      </c>
      <c r="P187" s="28"/>
    </row>
    <row r="188" spans="2:16" x14ac:dyDescent="0.2">
      <c r="B188" s="51" t="s">
        <v>381</v>
      </c>
      <c r="C188" s="51" t="s">
        <v>382</v>
      </c>
      <c r="D188" s="20" t="s">
        <v>663</v>
      </c>
      <c r="E188" s="32">
        <v>10119</v>
      </c>
      <c r="F188" s="32">
        <v>11303</v>
      </c>
      <c r="G188" s="32">
        <v>21422</v>
      </c>
      <c r="H188" s="32">
        <v>7962</v>
      </c>
      <c r="I188" s="32">
        <v>7735</v>
      </c>
      <c r="J188" s="32">
        <v>15697</v>
      </c>
      <c r="K188" s="32" t="s">
        <v>674</v>
      </c>
      <c r="L188" s="45"/>
      <c r="M188" s="40" t="s">
        <v>675</v>
      </c>
      <c r="N188" s="40" t="s">
        <v>675</v>
      </c>
      <c r="O188" s="40" t="s">
        <v>675</v>
      </c>
      <c r="P188" s="28"/>
    </row>
    <row r="189" spans="2:16" x14ac:dyDescent="0.2">
      <c r="B189" s="51" t="s">
        <v>383</v>
      </c>
      <c r="C189" s="51" t="s">
        <v>384</v>
      </c>
      <c r="D189" s="20" t="s">
        <v>663</v>
      </c>
      <c r="E189" s="32">
        <v>2519</v>
      </c>
      <c r="F189" s="32">
        <v>2023</v>
      </c>
      <c r="G189" s="32">
        <v>4542</v>
      </c>
      <c r="H189" s="32">
        <v>2336</v>
      </c>
      <c r="I189" s="32">
        <v>1629</v>
      </c>
      <c r="J189" s="32">
        <v>3965</v>
      </c>
      <c r="K189" s="32">
        <v>84</v>
      </c>
      <c r="L189" s="45"/>
      <c r="M189" s="40">
        <v>2279</v>
      </c>
      <c r="N189" s="32">
        <v>1831</v>
      </c>
      <c r="O189" s="32">
        <v>4110</v>
      </c>
      <c r="P189" s="28"/>
    </row>
    <row r="190" spans="2:16" x14ac:dyDescent="0.2">
      <c r="B190" s="51" t="s">
        <v>385</v>
      </c>
      <c r="C190" s="51" t="s">
        <v>386</v>
      </c>
      <c r="D190" s="20" t="s">
        <v>663</v>
      </c>
      <c r="E190" s="32">
        <v>3041</v>
      </c>
      <c r="F190" s="32">
        <v>2925</v>
      </c>
      <c r="G190" s="32">
        <v>5966</v>
      </c>
      <c r="H190" s="32">
        <v>2518</v>
      </c>
      <c r="I190" s="32">
        <v>2169</v>
      </c>
      <c r="J190" s="32">
        <v>4687</v>
      </c>
      <c r="K190" s="32">
        <v>100</v>
      </c>
      <c r="L190" s="45"/>
      <c r="M190" s="40" t="s">
        <v>675</v>
      </c>
      <c r="N190" s="40" t="s">
        <v>675</v>
      </c>
      <c r="O190" s="40" t="s">
        <v>675</v>
      </c>
      <c r="P190" s="28"/>
    </row>
    <row r="191" spans="2:16" x14ac:dyDescent="0.2">
      <c r="B191" s="51" t="s">
        <v>387</v>
      </c>
      <c r="C191" s="51" t="s">
        <v>388</v>
      </c>
      <c r="D191" s="20" t="s">
        <v>663</v>
      </c>
      <c r="E191" s="32">
        <v>6672</v>
      </c>
      <c r="F191" s="32">
        <v>10841</v>
      </c>
      <c r="G191" s="32">
        <v>17513</v>
      </c>
      <c r="H191" s="32">
        <v>5433</v>
      </c>
      <c r="I191" s="32">
        <v>7223</v>
      </c>
      <c r="J191" s="32">
        <v>12656</v>
      </c>
      <c r="K191" s="32">
        <v>0</v>
      </c>
      <c r="L191" s="45"/>
      <c r="M191" s="40" t="s">
        <v>675</v>
      </c>
      <c r="N191" s="40" t="s">
        <v>675</v>
      </c>
      <c r="O191" s="40" t="s">
        <v>675</v>
      </c>
      <c r="P191" s="28"/>
    </row>
    <row r="192" spans="2:16" x14ac:dyDescent="0.2">
      <c r="B192" s="51" t="s">
        <v>389</v>
      </c>
      <c r="C192" s="51" t="s">
        <v>390</v>
      </c>
      <c r="D192" s="20" t="s">
        <v>663</v>
      </c>
      <c r="E192" s="32">
        <v>13380</v>
      </c>
      <c r="F192" s="32">
        <v>15973</v>
      </c>
      <c r="G192" s="32">
        <v>29353</v>
      </c>
      <c r="H192" s="32">
        <v>10796</v>
      </c>
      <c r="I192" s="32">
        <v>12889</v>
      </c>
      <c r="J192" s="32">
        <v>23685</v>
      </c>
      <c r="K192" s="32">
        <v>0</v>
      </c>
      <c r="L192" s="45"/>
      <c r="M192" s="40">
        <v>50311</v>
      </c>
      <c r="N192" s="32">
        <v>60069</v>
      </c>
      <c r="O192" s="32">
        <v>110380</v>
      </c>
      <c r="P192" s="28"/>
    </row>
    <row r="193" spans="2:16" x14ac:dyDescent="0.2">
      <c r="B193" s="51" t="s">
        <v>391</v>
      </c>
      <c r="C193" s="51" t="s">
        <v>392</v>
      </c>
      <c r="D193" s="20" t="s">
        <v>663</v>
      </c>
      <c r="E193" s="32">
        <v>7762</v>
      </c>
      <c r="F193" s="32">
        <v>12651</v>
      </c>
      <c r="G193" s="32">
        <v>20413</v>
      </c>
      <c r="H193" s="32">
        <v>5816</v>
      </c>
      <c r="I193" s="32">
        <v>8059</v>
      </c>
      <c r="J193" s="32">
        <v>13875</v>
      </c>
      <c r="K193" s="32" t="s">
        <v>674</v>
      </c>
      <c r="L193" s="45"/>
      <c r="M193" s="40">
        <v>3526</v>
      </c>
      <c r="N193" s="32">
        <v>43009</v>
      </c>
      <c r="O193" s="32">
        <v>46535</v>
      </c>
      <c r="P193" s="28"/>
    </row>
    <row r="194" spans="2:16" x14ac:dyDescent="0.2">
      <c r="B194" s="51" t="s">
        <v>393</v>
      </c>
      <c r="C194" s="51" t="s">
        <v>394</v>
      </c>
      <c r="D194" s="20" t="s">
        <v>663</v>
      </c>
      <c r="E194" s="32">
        <v>4825</v>
      </c>
      <c r="F194" s="32">
        <v>5821</v>
      </c>
      <c r="G194" s="32">
        <v>10646</v>
      </c>
      <c r="H194" s="32">
        <v>4047</v>
      </c>
      <c r="I194" s="32">
        <v>4882</v>
      </c>
      <c r="J194" s="32">
        <v>8929</v>
      </c>
      <c r="K194" s="32" t="s">
        <v>674</v>
      </c>
      <c r="L194" s="45"/>
      <c r="M194" s="40" t="s">
        <v>675</v>
      </c>
      <c r="N194" s="40" t="s">
        <v>675</v>
      </c>
      <c r="O194" s="40" t="s">
        <v>675</v>
      </c>
      <c r="P194" s="28"/>
    </row>
    <row r="195" spans="2:16" x14ac:dyDescent="0.2">
      <c r="B195" s="51" t="s">
        <v>395</v>
      </c>
      <c r="C195" s="51" t="s">
        <v>396</v>
      </c>
      <c r="D195" s="20" t="s">
        <v>663</v>
      </c>
      <c r="E195" s="32">
        <v>1706</v>
      </c>
      <c r="F195" s="32">
        <v>1405</v>
      </c>
      <c r="G195" s="32">
        <v>3111</v>
      </c>
      <c r="H195" s="32">
        <v>1503</v>
      </c>
      <c r="I195" s="32">
        <v>1017</v>
      </c>
      <c r="J195" s="32">
        <v>2520</v>
      </c>
      <c r="K195" s="32" t="s">
        <v>674</v>
      </c>
      <c r="L195" s="45"/>
      <c r="M195" s="40">
        <v>1040</v>
      </c>
      <c r="N195" s="32">
        <v>3610</v>
      </c>
      <c r="O195" s="32">
        <v>4650</v>
      </c>
      <c r="P195" s="28"/>
    </row>
    <row r="196" spans="2:16" x14ac:dyDescent="0.2">
      <c r="B196" s="51" t="s">
        <v>397</v>
      </c>
      <c r="C196" s="51" t="s">
        <v>398</v>
      </c>
      <c r="D196" s="20" t="s">
        <v>663</v>
      </c>
      <c r="E196" s="32">
        <v>11557</v>
      </c>
      <c r="F196" s="32">
        <v>15398</v>
      </c>
      <c r="G196" s="32">
        <v>26955</v>
      </c>
      <c r="H196" s="32">
        <v>7891</v>
      </c>
      <c r="I196" s="32">
        <v>10518</v>
      </c>
      <c r="J196" s="32">
        <v>18409</v>
      </c>
      <c r="K196" s="32">
        <v>59</v>
      </c>
      <c r="L196" s="45"/>
      <c r="M196" s="40">
        <v>3200</v>
      </c>
      <c r="N196" s="32">
        <v>15000</v>
      </c>
      <c r="O196" s="32">
        <v>18200</v>
      </c>
      <c r="P196" s="28"/>
    </row>
    <row r="197" spans="2:16" x14ac:dyDescent="0.2">
      <c r="B197" s="51" t="s">
        <v>399</v>
      </c>
      <c r="C197" s="51" t="s">
        <v>400</v>
      </c>
      <c r="D197" s="20" t="s">
        <v>663</v>
      </c>
      <c r="E197" s="32">
        <v>3411</v>
      </c>
      <c r="F197" s="32">
        <v>6036</v>
      </c>
      <c r="G197" s="32">
        <v>9447</v>
      </c>
      <c r="H197" s="32">
        <v>3486</v>
      </c>
      <c r="I197" s="32">
        <v>6169</v>
      </c>
      <c r="J197" s="32">
        <v>9655</v>
      </c>
      <c r="K197" s="32">
        <v>14</v>
      </c>
      <c r="L197" s="45"/>
      <c r="M197" s="40">
        <v>7000</v>
      </c>
      <c r="N197" s="32">
        <v>30000</v>
      </c>
      <c r="O197" s="32">
        <v>37000</v>
      </c>
      <c r="P197" s="28"/>
    </row>
    <row r="198" spans="2:16" x14ac:dyDescent="0.2">
      <c r="B198" s="51" t="s">
        <v>401</v>
      </c>
      <c r="C198" s="51" t="s">
        <v>402</v>
      </c>
      <c r="D198" s="20" t="s">
        <v>663</v>
      </c>
      <c r="E198" s="32">
        <v>3925</v>
      </c>
      <c r="F198" s="32">
        <v>5451</v>
      </c>
      <c r="G198" s="32">
        <v>9376</v>
      </c>
      <c r="H198" s="32">
        <v>3441</v>
      </c>
      <c r="I198" s="32">
        <v>3712</v>
      </c>
      <c r="J198" s="32">
        <v>7153</v>
      </c>
      <c r="K198" s="32">
        <v>35</v>
      </c>
      <c r="L198" s="45"/>
      <c r="M198" s="40" t="s">
        <v>675</v>
      </c>
      <c r="N198" s="40" t="s">
        <v>675</v>
      </c>
      <c r="O198" s="40" t="s">
        <v>675</v>
      </c>
      <c r="P198" s="28"/>
    </row>
    <row r="199" spans="2:16" x14ac:dyDescent="0.2">
      <c r="B199" s="51" t="s">
        <v>403</v>
      </c>
      <c r="C199" s="51" t="s">
        <v>404</v>
      </c>
      <c r="D199" s="20" t="s">
        <v>663</v>
      </c>
      <c r="E199" s="32">
        <v>5980</v>
      </c>
      <c r="F199" s="32">
        <v>10332</v>
      </c>
      <c r="G199" s="32">
        <v>16312</v>
      </c>
      <c r="H199" s="32">
        <v>4309</v>
      </c>
      <c r="I199" s="32">
        <v>5229</v>
      </c>
      <c r="J199" s="32">
        <v>9538</v>
      </c>
      <c r="K199" s="32">
        <v>0</v>
      </c>
      <c r="L199" s="45"/>
      <c r="M199" s="40" t="s">
        <v>675</v>
      </c>
      <c r="N199" s="40" t="s">
        <v>675</v>
      </c>
      <c r="O199" s="40" t="s">
        <v>675</v>
      </c>
      <c r="P199" s="28"/>
    </row>
    <row r="200" spans="2:16" x14ac:dyDescent="0.2">
      <c r="B200" s="51" t="s">
        <v>405</v>
      </c>
      <c r="C200" s="51" t="s">
        <v>406</v>
      </c>
      <c r="D200" s="20" t="s">
        <v>663</v>
      </c>
      <c r="E200" s="32">
        <v>10015</v>
      </c>
      <c r="F200" s="32">
        <v>14757</v>
      </c>
      <c r="G200" s="32">
        <v>24772</v>
      </c>
      <c r="H200" s="32">
        <v>8248</v>
      </c>
      <c r="I200" s="32">
        <v>9716</v>
      </c>
      <c r="J200" s="32">
        <v>17964</v>
      </c>
      <c r="K200" s="32" t="s">
        <v>674</v>
      </c>
      <c r="L200" s="45"/>
      <c r="M200" s="40">
        <v>28406</v>
      </c>
      <c r="N200" s="32">
        <v>66282</v>
      </c>
      <c r="O200" s="32">
        <v>94688</v>
      </c>
      <c r="P200" s="28"/>
    </row>
    <row r="201" spans="2:16" x14ac:dyDescent="0.2">
      <c r="B201" s="51" t="s">
        <v>407</v>
      </c>
      <c r="C201" s="51" t="s">
        <v>408</v>
      </c>
      <c r="D201" s="20" t="s">
        <v>663</v>
      </c>
      <c r="E201" s="32">
        <v>5186</v>
      </c>
      <c r="F201" s="32">
        <v>5443</v>
      </c>
      <c r="G201" s="32">
        <v>10629</v>
      </c>
      <c r="H201" s="32">
        <v>4573</v>
      </c>
      <c r="I201" s="32">
        <v>4249</v>
      </c>
      <c r="J201" s="32">
        <v>8822</v>
      </c>
      <c r="K201" s="32" t="s">
        <v>674</v>
      </c>
      <c r="L201" s="45"/>
      <c r="M201" s="40" t="s">
        <v>675</v>
      </c>
      <c r="N201" s="40" t="s">
        <v>675</v>
      </c>
      <c r="O201" s="40" t="s">
        <v>675</v>
      </c>
      <c r="P201" s="28"/>
    </row>
    <row r="202" spans="2:16" x14ac:dyDescent="0.2">
      <c r="B202" s="51" t="s">
        <v>409</v>
      </c>
      <c r="C202" s="51" t="s">
        <v>410</v>
      </c>
      <c r="D202" s="20" t="s">
        <v>663</v>
      </c>
      <c r="E202" s="32">
        <v>7122</v>
      </c>
      <c r="F202" s="32">
        <v>10812</v>
      </c>
      <c r="G202" s="32">
        <v>17934</v>
      </c>
      <c r="H202" s="32">
        <v>5348</v>
      </c>
      <c r="I202" s="32">
        <v>7356</v>
      </c>
      <c r="J202" s="32">
        <v>12704</v>
      </c>
      <c r="K202" s="32" t="s">
        <v>674</v>
      </c>
      <c r="L202" s="45"/>
      <c r="M202" s="40">
        <v>23481</v>
      </c>
      <c r="N202" s="32">
        <v>35647</v>
      </c>
      <c r="O202" s="32">
        <v>59128</v>
      </c>
      <c r="P202" s="28"/>
    </row>
    <row r="203" spans="2:16" x14ac:dyDescent="0.2">
      <c r="B203" s="51" t="s">
        <v>411</v>
      </c>
      <c r="C203" s="51" t="s">
        <v>412</v>
      </c>
      <c r="D203" s="20" t="s">
        <v>663</v>
      </c>
      <c r="E203" s="32">
        <v>5053</v>
      </c>
      <c r="F203" s="32">
        <v>8734</v>
      </c>
      <c r="G203" s="32">
        <v>13787</v>
      </c>
      <c r="H203" s="32">
        <v>4338</v>
      </c>
      <c r="I203" s="32">
        <v>5751</v>
      </c>
      <c r="J203" s="32">
        <v>10089</v>
      </c>
      <c r="K203" s="32">
        <v>0</v>
      </c>
      <c r="L203" s="45"/>
      <c r="M203" s="40">
        <v>1672</v>
      </c>
      <c r="N203" s="32">
        <v>7954</v>
      </c>
      <c r="O203" s="32">
        <v>9626</v>
      </c>
      <c r="P203" s="28"/>
    </row>
    <row r="204" spans="2:16" x14ac:dyDescent="0.2">
      <c r="B204" s="51" t="s">
        <v>413</v>
      </c>
      <c r="C204" s="51" t="s">
        <v>414</v>
      </c>
      <c r="D204" s="20" t="s">
        <v>663</v>
      </c>
      <c r="E204" s="32">
        <v>1700</v>
      </c>
      <c r="F204" s="32">
        <v>1469</v>
      </c>
      <c r="G204" s="32">
        <v>3169</v>
      </c>
      <c r="H204" s="32">
        <v>1882</v>
      </c>
      <c r="I204" s="32">
        <v>1373</v>
      </c>
      <c r="J204" s="32">
        <v>3255</v>
      </c>
      <c r="K204" s="32">
        <v>66</v>
      </c>
      <c r="L204" s="45"/>
      <c r="M204" s="40" t="s">
        <v>675</v>
      </c>
      <c r="N204" s="40" t="s">
        <v>675</v>
      </c>
      <c r="O204" s="40" t="s">
        <v>675</v>
      </c>
      <c r="P204" s="28"/>
    </row>
    <row r="205" spans="2:16" x14ac:dyDescent="0.2">
      <c r="B205" s="51" t="s">
        <v>415</v>
      </c>
      <c r="C205" s="51" t="s">
        <v>416</v>
      </c>
      <c r="D205" s="20" t="s">
        <v>663</v>
      </c>
      <c r="E205" s="32">
        <v>4205</v>
      </c>
      <c r="F205" s="32">
        <v>7723</v>
      </c>
      <c r="G205" s="32">
        <v>11928</v>
      </c>
      <c r="H205" s="32">
        <v>4154</v>
      </c>
      <c r="I205" s="32">
        <v>6211</v>
      </c>
      <c r="J205" s="32">
        <v>10365</v>
      </c>
      <c r="K205" s="32" t="s">
        <v>674</v>
      </c>
      <c r="L205" s="45"/>
      <c r="M205" s="40" t="s">
        <v>675</v>
      </c>
      <c r="N205" s="40" t="s">
        <v>675</v>
      </c>
      <c r="O205" s="40" t="s">
        <v>675</v>
      </c>
      <c r="P205" s="28"/>
    </row>
    <row r="206" spans="2:16" x14ac:dyDescent="0.2">
      <c r="B206" s="51" t="s">
        <v>417</v>
      </c>
      <c r="C206" s="51" t="s">
        <v>418</v>
      </c>
      <c r="D206" s="20" t="s">
        <v>663</v>
      </c>
      <c r="E206" s="32">
        <v>6967</v>
      </c>
      <c r="F206" s="32">
        <v>12478</v>
      </c>
      <c r="G206" s="32">
        <v>19445</v>
      </c>
      <c r="H206" s="32">
        <v>6936</v>
      </c>
      <c r="I206" s="32">
        <v>12153</v>
      </c>
      <c r="J206" s="32">
        <v>19089</v>
      </c>
      <c r="K206" s="32" t="s">
        <v>674</v>
      </c>
      <c r="L206" s="45"/>
      <c r="M206" s="40">
        <v>18315</v>
      </c>
      <c r="N206" s="32">
        <v>54945</v>
      </c>
      <c r="O206" s="32">
        <v>73260</v>
      </c>
      <c r="P206" s="28"/>
    </row>
    <row r="207" spans="2:16" x14ac:dyDescent="0.2">
      <c r="B207" s="51" t="s">
        <v>419</v>
      </c>
      <c r="C207" s="51" t="s">
        <v>420</v>
      </c>
      <c r="D207" s="20" t="s">
        <v>663</v>
      </c>
      <c r="E207" s="32">
        <v>7364</v>
      </c>
      <c r="F207" s="32">
        <v>9247</v>
      </c>
      <c r="G207" s="32">
        <v>16611</v>
      </c>
      <c r="H207" s="32">
        <v>6062</v>
      </c>
      <c r="I207" s="32">
        <v>7305</v>
      </c>
      <c r="J207" s="32">
        <v>13367</v>
      </c>
      <c r="K207" s="32">
        <v>88</v>
      </c>
      <c r="L207" s="45"/>
      <c r="M207" s="40">
        <v>9341</v>
      </c>
      <c r="N207" s="32">
        <v>39919</v>
      </c>
      <c r="O207" s="32">
        <v>49260</v>
      </c>
      <c r="P207" s="28"/>
    </row>
    <row r="208" spans="2:16" x14ac:dyDescent="0.2">
      <c r="B208" s="51" t="s">
        <v>421</v>
      </c>
      <c r="C208" s="51" t="s">
        <v>422</v>
      </c>
      <c r="D208" s="20" t="s">
        <v>663</v>
      </c>
      <c r="E208" s="32">
        <v>3123</v>
      </c>
      <c r="F208" s="32">
        <v>4026</v>
      </c>
      <c r="G208" s="32">
        <v>7149</v>
      </c>
      <c r="H208" s="32">
        <v>2670</v>
      </c>
      <c r="I208" s="32">
        <v>2622</v>
      </c>
      <c r="J208" s="32">
        <v>5292</v>
      </c>
      <c r="K208" s="32">
        <v>0</v>
      </c>
      <c r="L208" s="45"/>
      <c r="M208" s="40" t="s">
        <v>675</v>
      </c>
      <c r="N208" s="40" t="s">
        <v>675</v>
      </c>
      <c r="O208" s="40" t="s">
        <v>675</v>
      </c>
      <c r="P208" s="28"/>
    </row>
    <row r="209" spans="2:16" x14ac:dyDescent="0.2">
      <c r="B209" s="51" t="s">
        <v>423</v>
      </c>
      <c r="C209" s="51" t="s">
        <v>424</v>
      </c>
      <c r="D209" s="20" t="s">
        <v>663</v>
      </c>
      <c r="E209" s="32">
        <v>2515</v>
      </c>
      <c r="F209" s="32">
        <v>3587</v>
      </c>
      <c r="G209" s="32">
        <v>6102</v>
      </c>
      <c r="H209" s="32">
        <v>2775</v>
      </c>
      <c r="I209" s="32">
        <v>3806</v>
      </c>
      <c r="J209" s="32">
        <v>6581</v>
      </c>
      <c r="K209" s="32">
        <v>58</v>
      </c>
      <c r="L209" s="45"/>
      <c r="M209" s="40">
        <v>4543</v>
      </c>
      <c r="N209" s="32">
        <v>15503</v>
      </c>
      <c r="O209" s="32">
        <v>20046</v>
      </c>
      <c r="P209" s="28"/>
    </row>
    <row r="210" spans="2:16" x14ac:dyDescent="0.2">
      <c r="B210" s="51" t="s">
        <v>425</v>
      </c>
      <c r="C210" s="51" t="s">
        <v>426</v>
      </c>
      <c r="D210" s="20" t="s">
        <v>663</v>
      </c>
      <c r="E210" s="32">
        <v>1386</v>
      </c>
      <c r="F210" s="32">
        <v>1025</v>
      </c>
      <c r="G210" s="32">
        <v>2411</v>
      </c>
      <c r="H210" s="32">
        <v>1183</v>
      </c>
      <c r="I210" s="32">
        <v>722</v>
      </c>
      <c r="J210" s="32">
        <v>1905</v>
      </c>
      <c r="K210" s="32">
        <v>12</v>
      </c>
      <c r="L210" s="45"/>
      <c r="M210" s="40">
        <v>8000</v>
      </c>
      <c r="N210" s="32">
        <v>6000</v>
      </c>
      <c r="O210" s="32">
        <v>14000</v>
      </c>
      <c r="P210" s="28"/>
    </row>
    <row r="211" spans="2:16" x14ac:dyDescent="0.2">
      <c r="B211" s="51" t="s">
        <v>427</v>
      </c>
      <c r="C211" s="51" t="s">
        <v>428</v>
      </c>
      <c r="D211" s="20" t="s">
        <v>663</v>
      </c>
      <c r="E211" s="32">
        <v>3850</v>
      </c>
      <c r="F211" s="32">
        <v>5600</v>
      </c>
      <c r="G211" s="32">
        <v>9450</v>
      </c>
      <c r="H211" s="32">
        <v>4615</v>
      </c>
      <c r="I211" s="32">
        <v>6685</v>
      </c>
      <c r="J211" s="32">
        <v>11300</v>
      </c>
      <c r="K211" s="32" t="s">
        <v>674</v>
      </c>
      <c r="L211" s="45"/>
      <c r="M211" s="40" t="s">
        <v>675</v>
      </c>
      <c r="N211" s="40" t="s">
        <v>675</v>
      </c>
      <c r="O211" s="40" t="s">
        <v>675</v>
      </c>
      <c r="P211" s="28"/>
    </row>
    <row r="212" spans="2:16" x14ac:dyDescent="0.2">
      <c r="B212" s="51" t="s">
        <v>429</v>
      </c>
      <c r="C212" s="51" t="s">
        <v>430</v>
      </c>
      <c r="D212" s="20" t="s">
        <v>663</v>
      </c>
      <c r="E212" s="32">
        <v>1277</v>
      </c>
      <c r="F212" s="32">
        <v>1167</v>
      </c>
      <c r="G212" s="32">
        <v>2444</v>
      </c>
      <c r="H212" s="32">
        <v>1192</v>
      </c>
      <c r="I212" s="32">
        <v>961</v>
      </c>
      <c r="J212" s="32">
        <v>2153</v>
      </c>
      <c r="K212" s="32">
        <v>30</v>
      </c>
      <c r="L212" s="45"/>
      <c r="M212" s="40" t="s">
        <v>675</v>
      </c>
      <c r="N212" s="40" t="s">
        <v>675</v>
      </c>
      <c r="O212" s="40" t="s">
        <v>675</v>
      </c>
      <c r="P212" s="28"/>
    </row>
    <row r="213" spans="2:16" x14ac:dyDescent="0.2">
      <c r="B213" s="51" t="s">
        <v>431</v>
      </c>
      <c r="C213" s="51" t="s">
        <v>432</v>
      </c>
      <c r="D213" s="20" t="s">
        <v>663</v>
      </c>
      <c r="E213" s="32">
        <v>9637</v>
      </c>
      <c r="F213" s="32">
        <v>13735</v>
      </c>
      <c r="G213" s="32">
        <v>23372</v>
      </c>
      <c r="H213" s="32">
        <v>8148</v>
      </c>
      <c r="I213" s="32">
        <v>9299</v>
      </c>
      <c r="J213" s="32">
        <v>17447</v>
      </c>
      <c r="K213" s="32" t="s">
        <v>674</v>
      </c>
      <c r="L213" s="45"/>
      <c r="M213" s="40">
        <v>6363</v>
      </c>
      <c r="N213" s="32">
        <v>28054</v>
      </c>
      <c r="O213" s="32">
        <v>34417</v>
      </c>
      <c r="P213" s="28"/>
    </row>
    <row r="214" spans="2:16" x14ac:dyDescent="0.2">
      <c r="B214" s="51" t="s">
        <v>433</v>
      </c>
      <c r="C214" s="51" t="s">
        <v>434</v>
      </c>
      <c r="D214" s="20" t="s">
        <v>663</v>
      </c>
      <c r="E214" s="32">
        <v>2721</v>
      </c>
      <c r="F214" s="32">
        <v>1847</v>
      </c>
      <c r="G214" s="32">
        <v>4568</v>
      </c>
      <c r="H214" s="32">
        <v>2584</v>
      </c>
      <c r="I214" s="32">
        <v>1424</v>
      </c>
      <c r="J214" s="32">
        <v>4008</v>
      </c>
      <c r="K214" s="32">
        <v>84</v>
      </c>
      <c r="L214" s="45"/>
      <c r="M214" s="40">
        <v>3918</v>
      </c>
      <c r="N214" s="32">
        <v>2660</v>
      </c>
      <c r="O214" s="32">
        <v>6578</v>
      </c>
      <c r="P214" s="28"/>
    </row>
    <row r="215" spans="2:16" x14ac:dyDescent="0.2">
      <c r="B215" s="51" t="s">
        <v>435</v>
      </c>
      <c r="C215" s="51" t="s">
        <v>436</v>
      </c>
      <c r="D215" s="20" t="s">
        <v>663</v>
      </c>
      <c r="E215" s="32">
        <v>2745</v>
      </c>
      <c r="F215" s="32">
        <v>4760</v>
      </c>
      <c r="G215" s="32">
        <v>7505</v>
      </c>
      <c r="H215" s="32">
        <v>2448</v>
      </c>
      <c r="I215" s="32">
        <v>2947</v>
      </c>
      <c r="J215" s="32">
        <v>5395</v>
      </c>
      <c r="K215" s="32">
        <v>0</v>
      </c>
      <c r="L215" s="45"/>
      <c r="M215" s="40">
        <v>5217</v>
      </c>
      <c r="N215" s="32">
        <v>15017</v>
      </c>
      <c r="O215" s="32">
        <v>20234</v>
      </c>
      <c r="P215" s="28"/>
    </row>
    <row r="216" spans="2:16" x14ac:dyDescent="0.2">
      <c r="B216" s="51" t="s">
        <v>437</v>
      </c>
      <c r="C216" s="51" t="s">
        <v>438</v>
      </c>
      <c r="D216" s="20" t="s">
        <v>663</v>
      </c>
      <c r="E216" s="32">
        <v>3911</v>
      </c>
      <c r="F216" s="32">
        <v>3381</v>
      </c>
      <c r="G216" s="32">
        <v>7292</v>
      </c>
      <c r="H216" s="32">
        <v>4122</v>
      </c>
      <c r="I216" s="32">
        <v>3423</v>
      </c>
      <c r="J216" s="32">
        <v>7545</v>
      </c>
      <c r="K216" s="32">
        <v>42</v>
      </c>
      <c r="L216" s="45"/>
      <c r="M216" s="40">
        <v>2854</v>
      </c>
      <c r="N216" s="32">
        <v>7895</v>
      </c>
      <c r="O216" s="32">
        <v>10749</v>
      </c>
      <c r="P216" s="28"/>
    </row>
    <row r="217" spans="2:16" x14ac:dyDescent="0.2">
      <c r="B217" s="51" t="s">
        <v>439</v>
      </c>
      <c r="C217" s="51" t="s">
        <v>440</v>
      </c>
      <c r="D217" s="20" t="s">
        <v>663</v>
      </c>
      <c r="E217" s="32">
        <v>12861</v>
      </c>
      <c r="F217" s="32">
        <v>15838</v>
      </c>
      <c r="G217" s="32">
        <v>28699</v>
      </c>
      <c r="H217" s="32">
        <v>9827</v>
      </c>
      <c r="I217" s="32">
        <v>11443</v>
      </c>
      <c r="J217" s="32">
        <v>21270</v>
      </c>
      <c r="K217" s="32">
        <v>354</v>
      </c>
      <c r="L217" s="45"/>
      <c r="M217" s="40">
        <v>7271</v>
      </c>
      <c r="N217" s="32">
        <v>40519</v>
      </c>
      <c r="O217" s="32">
        <v>47790</v>
      </c>
      <c r="P217" s="28"/>
    </row>
    <row r="218" spans="2:16" x14ac:dyDescent="0.2">
      <c r="B218" s="51" t="s">
        <v>441</v>
      </c>
      <c r="C218" s="51" t="s">
        <v>442</v>
      </c>
      <c r="D218" s="20" t="s">
        <v>663</v>
      </c>
      <c r="E218" s="32">
        <v>2862</v>
      </c>
      <c r="F218" s="32">
        <v>3188</v>
      </c>
      <c r="G218" s="32">
        <v>6050</v>
      </c>
      <c r="H218" s="32">
        <v>2261</v>
      </c>
      <c r="I218" s="32">
        <v>2519</v>
      </c>
      <c r="J218" s="32">
        <v>4780</v>
      </c>
      <c r="K218" s="32">
        <v>44</v>
      </c>
      <c r="L218" s="45"/>
      <c r="M218" s="40" t="s">
        <v>675</v>
      </c>
      <c r="N218" s="40" t="s">
        <v>675</v>
      </c>
      <c r="O218" s="40" t="s">
        <v>675</v>
      </c>
      <c r="P218" s="28"/>
    </row>
    <row r="219" spans="2:16" x14ac:dyDescent="0.2">
      <c r="B219" s="51" t="s">
        <v>443</v>
      </c>
      <c r="C219" s="51" t="s">
        <v>444</v>
      </c>
      <c r="D219" s="20" t="s">
        <v>663</v>
      </c>
      <c r="E219" s="32">
        <v>1691</v>
      </c>
      <c r="F219" s="32">
        <v>2117</v>
      </c>
      <c r="G219" s="32">
        <v>3808</v>
      </c>
      <c r="H219" s="32">
        <v>245</v>
      </c>
      <c r="I219" s="32">
        <v>306</v>
      </c>
      <c r="J219" s="32">
        <v>551</v>
      </c>
      <c r="K219" s="32" t="s">
        <v>674</v>
      </c>
      <c r="L219" s="45"/>
      <c r="M219" s="40">
        <v>590</v>
      </c>
      <c r="N219" s="32">
        <v>1044</v>
      </c>
      <c r="O219" s="32">
        <v>1634</v>
      </c>
      <c r="P219" s="28"/>
    </row>
    <row r="220" spans="2:16" x14ac:dyDescent="0.2">
      <c r="B220" s="51" t="s">
        <v>445</v>
      </c>
      <c r="C220" s="51" t="s">
        <v>446</v>
      </c>
      <c r="D220" s="20" t="s">
        <v>663</v>
      </c>
      <c r="E220" s="32">
        <v>2753</v>
      </c>
      <c r="F220" s="32">
        <v>2555</v>
      </c>
      <c r="G220" s="32">
        <v>5308</v>
      </c>
      <c r="H220" s="32">
        <v>2668</v>
      </c>
      <c r="I220" s="32">
        <v>2205</v>
      </c>
      <c r="J220" s="32">
        <v>4873</v>
      </c>
      <c r="K220" s="32">
        <v>94</v>
      </c>
      <c r="L220" s="45"/>
      <c r="M220" s="40">
        <v>6000</v>
      </c>
      <c r="N220" s="32">
        <v>15000</v>
      </c>
      <c r="O220" s="32">
        <v>21000</v>
      </c>
      <c r="P220" s="28"/>
    </row>
    <row r="221" spans="2:16" x14ac:dyDescent="0.2">
      <c r="B221" s="51" t="s">
        <v>447</v>
      </c>
      <c r="C221" s="51" t="s">
        <v>448</v>
      </c>
      <c r="D221" s="20" t="s">
        <v>663</v>
      </c>
      <c r="E221" s="32">
        <v>2448</v>
      </c>
      <c r="F221" s="32">
        <v>2829</v>
      </c>
      <c r="G221" s="32">
        <v>5277</v>
      </c>
      <c r="H221" s="32">
        <v>2112</v>
      </c>
      <c r="I221" s="32">
        <v>2264</v>
      </c>
      <c r="J221" s="32">
        <v>4376</v>
      </c>
      <c r="K221" s="32" t="s">
        <v>674</v>
      </c>
      <c r="L221" s="45"/>
      <c r="M221" s="40">
        <v>6008</v>
      </c>
      <c r="N221" s="32">
        <v>18582</v>
      </c>
      <c r="O221" s="32">
        <v>24590</v>
      </c>
      <c r="P221" s="28"/>
    </row>
    <row r="222" spans="2:16" x14ac:dyDescent="0.2">
      <c r="B222" s="51" t="s">
        <v>449</v>
      </c>
      <c r="C222" s="51" t="s">
        <v>450</v>
      </c>
      <c r="D222" s="20" t="s">
        <v>663</v>
      </c>
      <c r="E222" s="32">
        <v>960</v>
      </c>
      <c r="F222" s="32">
        <v>646</v>
      </c>
      <c r="G222" s="32">
        <v>1606</v>
      </c>
      <c r="H222" s="32">
        <v>916</v>
      </c>
      <c r="I222" s="32">
        <v>434</v>
      </c>
      <c r="J222" s="32">
        <v>1350</v>
      </c>
      <c r="K222" s="32">
        <v>38</v>
      </c>
      <c r="L222" s="45"/>
      <c r="M222" s="40" t="s">
        <v>675</v>
      </c>
      <c r="N222" s="40" t="s">
        <v>675</v>
      </c>
      <c r="O222" s="40" t="s">
        <v>675</v>
      </c>
      <c r="P222" s="28"/>
    </row>
    <row r="223" spans="2:16" x14ac:dyDescent="0.2">
      <c r="B223" s="51" t="s">
        <v>451</v>
      </c>
      <c r="C223" s="51" t="s">
        <v>452</v>
      </c>
      <c r="D223" s="20" t="s">
        <v>663</v>
      </c>
      <c r="E223" s="32">
        <v>1940</v>
      </c>
      <c r="F223" s="32">
        <v>1465</v>
      </c>
      <c r="G223" s="32">
        <v>3405</v>
      </c>
      <c r="H223" s="32">
        <v>1828</v>
      </c>
      <c r="I223" s="32">
        <v>1172</v>
      </c>
      <c r="J223" s="32">
        <v>3000</v>
      </c>
      <c r="K223" s="32">
        <v>0</v>
      </c>
      <c r="L223" s="45"/>
      <c r="M223" s="40">
        <v>4031</v>
      </c>
      <c r="N223" s="32">
        <v>7097</v>
      </c>
      <c r="O223" s="32">
        <v>11128</v>
      </c>
      <c r="P223" s="28"/>
    </row>
    <row r="224" spans="2:16" x14ac:dyDescent="0.2">
      <c r="B224" s="51" t="s">
        <v>453</v>
      </c>
      <c r="C224" s="51" t="s">
        <v>454</v>
      </c>
      <c r="D224" s="20" t="s">
        <v>663</v>
      </c>
      <c r="E224" s="32">
        <v>11216</v>
      </c>
      <c r="F224" s="32">
        <v>16525</v>
      </c>
      <c r="G224" s="32">
        <v>27741</v>
      </c>
      <c r="H224" s="32">
        <v>8742</v>
      </c>
      <c r="I224" s="32">
        <v>11479</v>
      </c>
      <c r="J224" s="32">
        <v>20221</v>
      </c>
      <c r="K224" s="32" t="s">
        <v>674</v>
      </c>
      <c r="L224" s="45"/>
      <c r="M224" s="40">
        <v>18801</v>
      </c>
      <c r="N224" s="32">
        <v>53611</v>
      </c>
      <c r="O224" s="32">
        <v>72412</v>
      </c>
      <c r="P224" s="28"/>
    </row>
    <row r="225" spans="2:16" x14ac:dyDescent="0.2">
      <c r="B225" s="51" t="s">
        <v>455</v>
      </c>
      <c r="C225" s="51" t="s">
        <v>456</v>
      </c>
      <c r="D225" s="20" t="s">
        <v>663</v>
      </c>
      <c r="E225" s="32">
        <v>16422</v>
      </c>
      <c r="F225" s="32">
        <v>21183</v>
      </c>
      <c r="G225" s="32">
        <v>37605</v>
      </c>
      <c r="H225" s="32">
        <v>12354</v>
      </c>
      <c r="I225" s="32">
        <v>16503</v>
      </c>
      <c r="J225" s="32">
        <v>28857</v>
      </c>
      <c r="K225" s="32" t="s">
        <v>674</v>
      </c>
      <c r="L225" s="45"/>
      <c r="M225" s="40">
        <v>33943</v>
      </c>
      <c r="N225" s="32">
        <v>81645</v>
      </c>
      <c r="O225" s="32">
        <v>115588</v>
      </c>
      <c r="P225" s="28"/>
    </row>
    <row r="226" spans="2:16" x14ac:dyDescent="0.2">
      <c r="B226" s="51" t="s">
        <v>457</v>
      </c>
      <c r="C226" s="51" t="s">
        <v>458</v>
      </c>
      <c r="D226" s="20" t="s">
        <v>663</v>
      </c>
      <c r="E226" s="32">
        <v>5472</v>
      </c>
      <c r="F226" s="32">
        <v>6128</v>
      </c>
      <c r="G226" s="32">
        <v>11600</v>
      </c>
      <c r="H226" s="32">
        <v>4935</v>
      </c>
      <c r="I226" s="32">
        <v>4676</v>
      </c>
      <c r="J226" s="32">
        <v>9611</v>
      </c>
      <c r="K226" s="32">
        <v>0</v>
      </c>
      <c r="L226" s="45"/>
      <c r="M226" s="40">
        <v>11068</v>
      </c>
      <c r="N226" s="32">
        <v>40452</v>
      </c>
      <c r="O226" s="32">
        <v>51520</v>
      </c>
      <c r="P226" s="28"/>
    </row>
    <row r="227" spans="2:16" x14ac:dyDescent="0.2">
      <c r="B227" s="51" t="s">
        <v>459</v>
      </c>
      <c r="C227" s="51" t="s">
        <v>460</v>
      </c>
      <c r="D227" s="20" t="s">
        <v>663</v>
      </c>
      <c r="E227" s="32" t="s">
        <v>675</v>
      </c>
      <c r="F227" s="32" t="s">
        <v>675</v>
      </c>
      <c r="G227" s="32" t="s">
        <v>675</v>
      </c>
      <c r="H227" s="32">
        <v>4862</v>
      </c>
      <c r="I227" s="32">
        <v>6870</v>
      </c>
      <c r="J227" s="32">
        <v>11732</v>
      </c>
      <c r="K227" s="32">
        <v>254</v>
      </c>
      <c r="L227" s="45"/>
      <c r="M227" s="40" t="s">
        <v>675</v>
      </c>
      <c r="N227" s="40" t="s">
        <v>675</v>
      </c>
      <c r="O227" s="40" t="s">
        <v>675</v>
      </c>
      <c r="P227" s="28"/>
    </row>
    <row r="228" spans="2:16" x14ac:dyDescent="0.2">
      <c r="B228" s="51" t="s">
        <v>461</v>
      </c>
      <c r="C228" s="51" t="s">
        <v>462</v>
      </c>
      <c r="D228" s="20" t="s">
        <v>663</v>
      </c>
      <c r="E228" s="32">
        <v>13925</v>
      </c>
      <c r="F228" s="32">
        <v>15349</v>
      </c>
      <c r="G228" s="32">
        <v>29274</v>
      </c>
      <c r="H228" s="32">
        <v>13084</v>
      </c>
      <c r="I228" s="32">
        <v>11079</v>
      </c>
      <c r="J228" s="32">
        <v>24163</v>
      </c>
      <c r="K228" s="32">
        <v>93</v>
      </c>
      <c r="L228" s="45"/>
      <c r="M228" s="40" t="s">
        <v>675</v>
      </c>
      <c r="N228" s="40" t="s">
        <v>675</v>
      </c>
      <c r="O228" s="40" t="s">
        <v>675</v>
      </c>
      <c r="P228" s="28"/>
    </row>
    <row r="229" spans="2:16" x14ac:dyDescent="0.2">
      <c r="B229" s="51" t="s">
        <v>463</v>
      </c>
      <c r="C229" s="51" t="s">
        <v>464</v>
      </c>
      <c r="D229" s="20" t="s">
        <v>663</v>
      </c>
      <c r="E229" s="32">
        <v>2477</v>
      </c>
      <c r="F229" s="32">
        <v>2347</v>
      </c>
      <c r="G229" s="32">
        <v>4824</v>
      </c>
      <c r="H229" s="32">
        <v>2149</v>
      </c>
      <c r="I229" s="32">
        <v>1685</v>
      </c>
      <c r="J229" s="32">
        <v>3834</v>
      </c>
      <c r="K229" s="32">
        <v>96</v>
      </c>
      <c r="L229" s="45"/>
      <c r="M229" s="40">
        <v>2230</v>
      </c>
      <c r="N229" s="32">
        <v>3523</v>
      </c>
      <c r="O229" s="32">
        <v>5753</v>
      </c>
      <c r="P229" s="28"/>
    </row>
    <row r="230" spans="2:16" x14ac:dyDescent="0.2">
      <c r="B230" s="51" t="s">
        <v>465</v>
      </c>
      <c r="C230" s="51" t="s">
        <v>466</v>
      </c>
      <c r="D230" s="20" t="s">
        <v>663</v>
      </c>
      <c r="E230" s="32">
        <v>3006</v>
      </c>
      <c r="F230" s="32">
        <v>3239</v>
      </c>
      <c r="G230" s="32">
        <v>6245</v>
      </c>
      <c r="H230" s="32">
        <v>3083</v>
      </c>
      <c r="I230" s="32">
        <v>2757</v>
      </c>
      <c r="J230" s="32">
        <v>5840</v>
      </c>
      <c r="K230" s="32">
        <v>0</v>
      </c>
      <c r="L230" s="45"/>
      <c r="M230" s="40" t="s">
        <v>675</v>
      </c>
      <c r="N230" s="40" t="s">
        <v>675</v>
      </c>
      <c r="O230" s="40" t="s">
        <v>675</v>
      </c>
      <c r="P230" s="28"/>
    </row>
    <row r="231" spans="2:16" x14ac:dyDescent="0.2">
      <c r="B231" s="51" t="s">
        <v>467</v>
      </c>
      <c r="C231" s="51" t="s">
        <v>468</v>
      </c>
      <c r="D231" s="20" t="s">
        <v>663</v>
      </c>
      <c r="E231" s="32">
        <v>24154</v>
      </c>
      <c r="F231" s="32">
        <v>31036</v>
      </c>
      <c r="G231" s="32">
        <v>55190</v>
      </c>
      <c r="H231" s="32">
        <v>18472</v>
      </c>
      <c r="I231" s="32">
        <v>18785</v>
      </c>
      <c r="J231" s="32">
        <v>37257</v>
      </c>
      <c r="K231" s="32">
        <v>34</v>
      </c>
      <c r="L231" s="45"/>
      <c r="M231" s="40">
        <v>41500</v>
      </c>
      <c r="N231" s="32">
        <v>41500</v>
      </c>
      <c r="O231" s="32">
        <v>83000</v>
      </c>
      <c r="P231" s="28"/>
    </row>
    <row r="232" spans="2:16" x14ac:dyDescent="0.2">
      <c r="B232" s="51" t="s">
        <v>469</v>
      </c>
      <c r="C232" s="51" t="s">
        <v>470</v>
      </c>
      <c r="D232" s="20" t="s">
        <v>663</v>
      </c>
      <c r="E232" s="32">
        <v>4675</v>
      </c>
      <c r="F232" s="32">
        <v>5659</v>
      </c>
      <c r="G232" s="32">
        <v>10334</v>
      </c>
      <c r="H232" s="32">
        <v>4381</v>
      </c>
      <c r="I232" s="32">
        <v>4295</v>
      </c>
      <c r="J232" s="32">
        <v>8676</v>
      </c>
      <c r="K232" s="32">
        <v>165</v>
      </c>
      <c r="L232" s="45"/>
      <c r="M232" s="40">
        <v>2604</v>
      </c>
      <c r="N232" s="32">
        <v>12061</v>
      </c>
      <c r="O232" s="32">
        <v>14665</v>
      </c>
      <c r="P232" s="28"/>
    </row>
    <row r="233" spans="2:16" x14ac:dyDescent="0.2">
      <c r="B233" s="51" t="s">
        <v>471</v>
      </c>
      <c r="C233" s="51" t="s">
        <v>472</v>
      </c>
      <c r="D233" s="20" t="s">
        <v>663</v>
      </c>
      <c r="E233" s="32">
        <v>11152</v>
      </c>
      <c r="F233" s="32">
        <v>8095</v>
      </c>
      <c r="G233" s="32">
        <v>19247</v>
      </c>
      <c r="H233" s="32">
        <v>9754</v>
      </c>
      <c r="I233" s="32">
        <v>6912</v>
      </c>
      <c r="J233" s="32">
        <v>16666</v>
      </c>
      <c r="K233" s="32">
        <v>648</v>
      </c>
      <c r="L233" s="45"/>
      <c r="M233" s="40" t="s">
        <v>675</v>
      </c>
      <c r="N233" s="40" t="s">
        <v>675</v>
      </c>
      <c r="O233" s="40" t="s">
        <v>675</v>
      </c>
      <c r="P233" s="28"/>
    </row>
    <row r="234" spans="2:16" x14ac:dyDescent="0.2">
      <c r="B234" s="51" t="s">
        <v>473</v>
      </c>
      <c r="C234" s="51" t="s">
        <v>474</v>
      </c>
      <c r="D234" s="20" t="s">
        <v>663</v>
      </c>
      <c r="E234" s="32">
        <v>3633</v>
      </c>
      <c r="F234" s="32">
        <v>6630</v>
      </c>
      <c r="G234" s="32">
        <v>10263</v>
      </c>
      <c r="H234" s="32">
        <v>3378</v>
      </c>
      <c r="I234" s="32">
        <v>5110</v>
      </c>
      <c r="J234" s="32">
        <v>8488</v>
      </c>
      <c r="K234" s="32">
        <v>27</v>
      </c>
      <c r="L234" s="45"/>
      <c r="M234" s="40">
        <v>9635</v>
      </c>
      <c r="N234" s="32">
        <v>50928</v>
      </c>
      <c r="O234" s="32">
        <v>60563</v>
      </c>
      <c r="P234" s="28"/>
    </row>
    <row r="235" spans="2:16" x14ac:dyDescent="0.2">
      <c r="B235" s="51" t="s">
        <v>475</v>
      </c>
      <c r="C235" s="51" t="s">
        <v>476</v>
      </c>
      <c r="D235" s="20" t="s">
        <v>663</v>
      </c>
      <c r="E235" s="32">
        <v>7173</v>
      </c>
      <c r="F235" s="32">
        <v>8938</v>
      </c>
      <c r="G235" s="32">
        <v>16111</v>
      </c>
      <c r="H235" s="32">
        <v>5903</v>
      </c>
      <c r="I235" s="32">
        <v>6948</v>
      </c>
      <c r="J235" s="32">
        <v>12851</v>
      </c>
      <c r="K235" s="32">
        <v>119</v>
      </c>
      <c r="L235" s="45"/>
      <c r="M235" s="40" t="s">
        <v>675</v>
      </c>
      <c r="N235" s="40" t="s">
        <v>675</v>
      </c>
      <c r="O235" s="40" t="s">
        <v>675</v>
      </c>
      <c r="P235" s="28"/>
    </row>
    <row r="236" spans="2:16" x14ac:dyDescent="0.2">
      <c r="B236" s="51" t="s">
        <v>477</v>
      </c>
      <c r="C236" s="51" t="s">
        <v>478</v>
      </c>
      <c r="D236" s="20" t="s">
        <v>663</v>
      </c>
      <c r="E236" s="32">
        <v>1401</v>
      </c>
      <c r="F236" s="32">
        <v>1316</v>
      </c>
      <c r="G236" s="32">
        <v>2717</v>
      </c>
      <c r="H236" s="32">
        <v>1541</v>
      </c>
      <c r="I236" s="32">
        <v>1215</v>
      </c>
      <c r="J236" s="32">
        <v>2756</v>
      </c>
      <c r="K236" s="32">
        <v>0</v>
      </c>
      <c r="L236" s="45"/>
      <c r="M236" s="40">
        <v>7005</v>
      </c>
      <c r="N236" s="32">
        <v>6580</v>
      </c>
      <c r="O236" s="32">
        <v>13585</v>
      </c>
      <c r="P236" s="28"/>
    </row>
    <row r="237" spans="2:16" x14ac:dyDescent="0.2">
      <c r="B237" s="51" t="s">
        <v>479</v>
      </c>
      <c r="C237" s="51" t="s">
        <v>480</v>
      </c>
      <c r="D237" s="20" t="s">
        <v>663</v>
      </c>
      <c r="E237" s="32">
        <v>3476</v>
      </c>
      <c r="F237" s="32">
        <v>3937</v>
      </c>
      <c r="G237" s="32">
        <v>7413</v>
      </c>
      <c r="H237" s="32">
        <v>3047</v>
      </c>
      <c r="I237" s="32">
        <v>2758</v>
      </c>
      <c r="J237" s="32">
        <v>5805</v>
      </c>
      <c r="K237" s="32" t="s">
        <v>675</v>
      </c>
      <c r="L237" s="45"/>
      <c r="M237" s="40">
        <v>7000</v>
      </c>
      <c r="N237" s="32">
        <v>14000</v>
      </c>
      <c r="O237" s="32">
        <v>21000</v>
      </c>
      <c r="P237" s="28"/>
    </row>
    <row r="238" spans="2:16" x14ac:dyDescent="0.2">
      <c r="B238" s="51" t="s">
        <v>481</v>
      </c>
      <c r="C238" s="51" t="s">
        <v>482</v>
      </c>
      <c r="D238" s="20" t="s">
        <v>663</v>
      </c>
      <c r="E238" s="32">
        <v>2576</v>
      </c>
      <c r="F238" s="32">
        <v>3019</v>
      </c>
      <c r="G238" s="32">
        <v>5595</v>
      </c>
      <c r="H238" s="32">
        <v>2238</v>
      </c>
      <c r="I238" s="32">
        <v>2314</v>
      </c>
      <c r="J238" s="32">
        <v>4552</v>
      </c>
      <c r="K238" s="32">
        <v>44</v>
      </c>
      <c r="L238" s="45"/>
      <c r="M238" s="40">
        <v>2576</v>
      </c>
      <c r="N238" s="32">
        <v>3019</v>
      </c>
      <c r="O238" s="32">
        <v>5595</v>
      </c>
      <c r="P238" s="28"/>
    </row>
    <row r="239" spans="2:16" x14ac:dyDescent="0.2">
      <c r="B239" s="51" t="s">
        <v>483</v>
      </c>
      <c r="C239" s="51" t="s">
        <v>484</v>
      </c>
      <c r="D239" s="20" t="s">
        <v>663</v>
      </c>
      <c r="E239" s="32">
        <v>6701</v>
      </c>
      <c r="F239" s="32">
        <v>7743</v>
      </c>
      <c r="G239" s="32">
        <v>14444</v>
      </c>
      <c r="H239" s="32">
        <v>5752</v>
      </c>
      <c r="I239" s="32">
        <v>3873</v>
      </c>
      <c r="J239" s="32">
        <v>9625</v>
      </c>
      <c r="K239" s="32">
        <v>455</v>
      </c>
      <c r="L239" s="45"/>
      <c r="M239" s="40">
        <v>3533</v>
      </c>
      <c r="N239" s="32">
        <v>7995</v>
      </c>
      <c r="O239" s="32">
        <v>11528</v>
      </c>
      <c r="P239" s="28"/>
    </row>
    <row r="240" spans="2:16" x14ac:dyDescent="0.2">
      <c r="B240" s="51" t="s">
        <v>485</v>
      </c>
      <c r="C240" s="51" t="s">
        <v>486</v>
      </c>
      <c r="D240" s="20" t="s">
        <v>663</v>
      </c>
      <c r="E240" s="32">
        <v>3092</v>
      </c>
      <c r="F240" s="32">
        <v>2388</v>
      </c>
      <c r="G240" s="32">
        <v>5480</v>
      </c>
      <c r="H240" s="32">
        <v>2962</v>
      </c>
      <c r="I240" s="32">
        <v>1770</v>
      </c>
      <c r="J240" s="32">
        <v>4732</v>
      </c>
      <c r="K240" s="32">
        <v>113</v>
      </c>
      <c r="L240" s="45"/>
      <c r="M240" s="40">
        <v>6228</v>
      </c>
      <c r="N240" s="32">
        <v>11786</v>
      </c>
      <c r="O240" s="32">
        <v>18014</v>
      </c>
      <c r="P240" s="28"/>
    </row>
    <row r="241" spans="2:16" x14ac:dyDescent="0.2">
      <c r="B241" s="51" t="s">
        <v>487</v>
      </c>
      <c r="C241" s="51" t="s">
        <v>488</v>
      </c>
      <c r="D241" s="20" t="s">
        <v>663</v>
      </c>
      <c r="E241" s="32">
        <v>3739</v>
      </c>
      <c r="F241" s="32">
        <v>2971</v>
      </c>
      <c r="G241" s="32">
        <v>6710</v>
      </c>
      <c r="H241" s="32">
        <v>2917</v>
      </c>
      <c r="I241" s="32">
        <v>1700</v>
      </c>
      <c r="J241" s="32">
        <v>4617</v>
      </c>
      <c r="K241" s="32">
        <v>29</v>
      </c>
      <c r="L241" s="45"/>
      <c r="M241" s="40" t="s">
        <v>675</v>
      </c>
      <c r="N241" s="40" t="s">
        <v>675</v>
      </c>
      <c r="O241" s="40" t="s">
        <v>675</v>
      </c>
      <c r="P241" s="28"/>
    </row>
    <row r="242" spans="2:16" x14ac:dyDescent="0.2">
      <c r="B242" s="51" t="s">
        <v>489</v>
      </c>
      <c r="C242" s="51" t="s">
        <v>490</v>
      </c>
      <c r="D242" s="20" t="s">
        <v>663</v>
      </c>
      <c r="E242" s="32">
        <v>4356</v>
      </c>
      <c r="F242" s="32">
        <v>4500</v>
      </c>
      <c r="G242" s="32">
        <v>8856</v>
      </c>
      <c r="H242" s="32">
        <v>3376</v>
      </c>
      <c r="I242" s="32">
        <v>3022</v>
      </c>
      <c r="J242" s="32">
        <v>6398</v>
      </c>
      <c r="K242" s="32">
        <v>93</v>
      </c>
      <c r="L242" s="45"/>
      <c r="M242" s="40">
        <v>4356</v>
      </c>
      <c r="N242" s="32">
        <v>4500</v>
      </c>
      <c r="O242" s="32">
        <v>8856</v>
      </c>
      <c r="P242" s="28"/>
    </row>
    <row r="243" spans="2:16" x14ac:dyDescent="0.2">
      <c r="B243" s="51" t="s">
        <v>491</v>
      </c>
      <c r="C243" s="51" t="s">
        <v>492</v>
      </c>
      <c r="D243" s="20" t="s">
        <v>663</v>
      </c>
      <c r="E243" s="32">
        <v>2951</v>
      </c>
      <c r="F243" s="32">
        <v>2695</v>
      </c>
      <c r="G243" s="32">
        <v>5646</v>
      </c>
      <c r="H243" s="32">
        <v>2863</v>
      </c>
      <c r="I243" s="32">
        <v>2271</v>
      </c>
      <c r="J243" s="32">
        <v>5134</v>
      </c>
      <c r="K243" s="32">
        <v>92</v>
      </c>
      <c r="L243" s="45"/>
      <c r="M243" s="40" t="s">
        <v>675</v>
      </c>
      <c r="N243" s="40" t="s">
        <v>675</v>
      </c>
      <c r="O243" s="40" t="s">
        <v>675</v>
      </c>
      <c r="P243" s="28"/>
    </row>
    <row r="244" spans="2:16" x14ac:dyDescent="0.2">
      <c r="B244" s="51" t="s">
        <v>493</v>
      </c>
      <c r="C244" s="51" t="s">
        <v>494</v>
      </c>
      <c r="D244" s="20" t="s">
        <v>663</v>
      </c>
      <c r="E244" s="32">
        <v>4275</v>
      </c>
      <c r="F244" s="32">
        <v>3494</v>
      </c>
      <c r="G244" s="32">
        <v>7769</v>
      </c>
      <c r="H244" s="32">
        <v>3759</v>
      </c>
      <c r="I244" s="32">
        <v>2544</v>
      </c>
      <c r="J244" s="32">
        <v>6303</v>
      </c>
      <c r="K244" s="32">
        <v>272</v>
      </c>
      <c r="L244" s="45"/>
      <c r="M244" s="40">
        <v>1026</v>
      </c>
      <c r="N244" s="32">
        <v>2411</v>
      </c>
      <c r="O244" s="32">
        <v>3437</v>
      </c>
      <c r="P244" s="28"/>
    </row>
    <row r="245" spans="2:16" x14ac:dyDescent="0.2">
      <c r="B245" s="51" t="s">
        <v>495</v>
      </c>
      <c r="C245" s="51" t="s">
        <v>496</v>
      </c>
      <c r="D245" s="20" t="s">
        <v>663</v>
      </c>
      <c r="E245" s="32">
        <v>1953</v>
      </c>
      <c r="F245" s="32">
        <v>1419</v>
      </c>
      <c r="G245" s="32">
        <v>3372</v>
      </c>
      <c r="H245" s="32">
        <v>1728</v>
      </c>
      <c r="I245" s="32">
        <v>1150</v>
      </c>
      <c r="J245" s="32">
        <v>2878</v>
      </c>
      <c r="K245" s="32" t="s">
        <v>675</v>
      </c>
      <c r="L245" s="45"/>
      <c r="M245" s="40" t="s">
        <v>675</v>
      </c>
      <c r="N245" s="40" t="s">
        <v>675</v>
      </c>
      <c r="O245" s="40" t="s">
        <v>675</v>
      </c>
      <c r="P245" s="28"/>
    </row>
    <row r="246" spans="2:16" x14ac:dyDescent="0.2">
      <c r="B246" s="51" t="s">
        <v>497</v>
      </c>
      <c r="C246" s="51" t="s">
        <v>498</v>
      </c>
      <c r="D246" s="20" t="s">
        <v>663</v>
      </c>
      <c r="E246" s="32">
        <v>2685</v>
      </c>
      <c r="F246" s="32">
        <v>2862</v>
      </c>
      <c r="G246" s="32">
        <v>5547</v>
      </c>
      <c r="H246" s="32">
        <v>2756</v>
      </c>
      <c r="I246" s="32">
        <v>2890</v>
      </c>
      <c r="J246" s="32">
        <v>5646</v>
      </c>
      <c r="K246" s="32">
        <v>212</v>
      </c>
      <c r="L246" s="45"/>
      <c r="M246" s="40">
        <v>1076</v>
      </c>
      <c r="N246" s="32">
        <v>2817</v>
      </c>
      <c r="O246" s="32">
        <v>3893</v>
      </c>
      <c r="P246" s="28"/>
    </row>
    <row r="247" spans="2:16" x14ac:dyDescent="0.2">
      <c r="B247" s="51" t="s">
        <v>499</v>
      </c>
      <c r="C247" s="51" t="s">
        <v>500</v>
      </c>
      <c r="D247" s="20" t="s">
        <v>663</v>
      </c>
      <c r="E247" s="32">
        <v>3333</v>
      </c>
      <c r="F247" s="32">
        <v>3222</v>
      </c>
      <c r="G247" s="32">
        <v>6555</v>
      </c>
      <c r="H247" s="32">
        <v>2812</v>
      </c>
      <c r="I247" s="32">
        <v>2156</v>
      </c>
      <c r="J247" s="32">
        <v>4968</v>
      </c>
      <c r="K247" s="32">
        <v>0</v>
      </c>
      <c r="L247" s="45"/>
      <c r="M247" s="40" t="s">
        <v>675</v>
      </c>
      <c r="N247" s="40" t="s">
        <v>675</v>
      </c>
      <c r="O247" s="40" t="s">
        <v>675</v>
      </c>
      <c r="P247" s="28"/>
    </row>
    <row r="248" spans="2:16" x14ac:dyDescent="0.2">
      <c r="B248" s="51" t="s">
        <v>501</v>
      </c>
      <c r="C248" s="51" t="s">
        <v>502</v>
      </c>
      <c r="D248" s="20" t="s">
        <v>663</v>
      </c>
      <c r="E248" s="32">
        <v>5519</v>
      </c>
      <c r="F248" s="32">
        <v>5504</v>
      </c>
      <c r="G248" s="32">
        <v>11023</v>
      </c>
      <c r="H248" s="32">
        <v>4831</v>
      </c>
      <c r="I248" s="32">
        <v>4150</v>
      </c>
      <c r="J248" s="32">
        <v>8981</v>
      </c>
      <c r="K248" s="32">
        <v>351</v>
      </c>
      <c r="L248" s="45"/>
      <c r="M248" s="40" t="s">
        <v>675</v>
      </c>
      <c r="N248" s="40" t="s">
        <v>675</v>
      </c>
      <c r="O248" s="40" t="s">
        <v>675</v>
      </c>
      <c r="P248" s="28"/>
    </row>
    <row r="249" spans="2:16" x14ac:dyDescent="0.2">
      <c r="B249" s="51" t="s">
        <v>503</v>
      </c>
      <c r="C249" s="51" t="s">
        <v>504</v>
      </c>
      <c r="D249" s="20" t="s">
        <v>663</v>
      </c>
      <c r="E249" s="32">
        <v>4211</v>
      </c>
      <c r="F249" s="32">
        <v>2591</v>
      </c>
      <c r="G249" s="32">
        <v>6802</v>
      </c>
      <c r="H249" s="32">
        <v>3462</v>
      </c>
      <c r="I249" s="32">
        <v>1785</v>
      </c>
      <c r="J249" s="32">
        <v>5247</v>
      </c>
      <c r="K249" s="32">
        <v>0</v>
      </c>
      <c r="L249" s="45"/>
      <c r="M249" s="40">
        <v>7595</v>
      </c>
      <c r="N249" s="32">
        <v>9547</v>
      </c>
      <c r="O249" s="32">
        <v>17142</v>
      </c>
      <c r="P249" s="28"/>
    </row>
    <row r="250" spans="2:16" x14ac:dyDescent="0.2">
      <c r="B250" s="51" t="s">
        <v>505</v>
      </c>
      <c r="C250" s="51" t="s">
        <v>506</v>
      </c>
      <c r="D250" s="20" t="s">
        <v>663</v>
      </c>
      <c r="E250" s="32">
        <v>9989</v>
      </c>
      <c r="F250" s="32">
        <v>12373</v>
      </c>
      <c r="G250" s="32">
        <v>22362</v>
      </c>
      <c r="H250" s="32">
        <v>7305</v>
      </c>
      <c r="I250" s="32">
        <v>7259</v>
      </c>
      <c r="J250" s="32">
        <v>14564</v>
      </c>
      <c r="K250" s="32" t="s">
        <v>674</v>
      </c>
      <c r="L250" s="45"/>
      <c r="M250" s="40">
        <v>7208</v>
      </c>
      <c r="N250" s="32">
        <v>26449</v>
      </c>
      <c r="O250" s="32">
        <v>33657</v>
      </c>
      <c r="P250" s="28"/>
    </row>
    <row r="251" spans="2:16" x14ac:dyDescent="0.2">
      <c r="B251" s="51" t="s">
        <v>507</v>
      </c>
      <c r="C251" s="51" t="s">
        <v>508</v>
      </c>
      <c r="D251" s="20" t="s">
        <v>663</v>
      </c>
      <c r="E251" s="32">
        <v>8100</v>
      </c>
      <c r="F251" s="32">
        <v>14000</v>
      </c>
      <c r="G251" s="32">
        <v>22100</v>
      </c>
      <c r="H251" s="32">
        <v>6700</v>
      </c>
      <c r="I251" s="32">
        <v>8300</v>
      </c>
      <c r="J251" s="32">
        <v>15000</v>
      </c>
      <c r="K251" s="32" t="s">
        <v>674</v>
      </c>
      <c r="L251" s="45"/>
      <c r="M251" s="40">
        <v>13200</v>
      </c>
      <c r="N251" s="32">
        <v>22800</v>
      </c>
      <c r="O251" s="32">
        <v>36000</v>
      </c>
      <c r="P251" s="28"/>
    </row>
    <row r="252" spans="2:16" x14ac:dyDescent="0.2">
      <c r="B252" s="51" t="s">
        <v>509</v>
      </c>
      <c r="C252" s="51" t="s">
        <v>510</v>
      </c>
      <c r="D252" s="20" t="s">
        <v>663</v>
      </c>
      <c r="E252" s="32">
        <v>6626</v>
      </c>
      <c r="F252" s="32">
        <v>9711</v>
      </c>
      <c r="G252" s="32">
        <v>16337</v>
      </c>
      <c r="H252" s="32">
        <v>5393</v>
      </c>
      <c r="I252" s="32">
        <v>5661</v>
      </c>
      <c r="J252" s="32">
        <v>11054</v>
      </c>
      <c r="K252" s="32">
        <v>20</v>
      </c>
      <c r="L252" s="45"/>
      <c r="M252" s="40">
        <v>2200</v>
      </c>
      <c r="N252" s="32">
        <v>7250</v>
      </c>
      <c r="O252" s="32">
        <v>9450</v>
      </c>
      <c r="P252" s="28"/>
    </row>
    <row r="253" spans="2:16" x14ac:dyDescent="0.2">
      <c r="B253" s="51" t="s">
        <v>511</v>
      </c>
      <c r="C253" s="51" t="s">
        <v>512</v>
      </c>
      <c r="D253" s="20" t="s">
        <v>663</v>
      </c>
      <c r="E253" s="32">
        <v>10372</v>
      </c>
      <c r="F253" s="32">
        <v>21183</v>
      </c>
      <c r="G253" s="32">
        <v>31555</v>
      </c>
      <c r="H253" s="32">
        <v>6182</v>
      </c>
      <c r="I253" s="32">
        <v>10793</v>
      </c>
      <c r="J253" s="32">
        <v>16975</v>
      </c>
      <c r="K253" s="32" t="s">
        <v>674</v>
      </c>
      <c r="L253" s="45"/>
      <c r="M253" s="40" t="s">
        <v>675</v>
      </c>
      <c r="N253" s="40" t="s">
        <v>675</v>
      </c>
      <c r="O253" s="40" t="s">
        <v>675</v>
      </c>
      <c r="P253" s="28"/>
    </row>
    <row r="254" spans="2:16" x14ac:dyDescent="0.2">
      <c r="B254" s="51" t="s">
        <v>513</v>
      </c>
      <c r="C254" s="51" t="s">
        <v>514</v>
      </c>
      <c r="D254" s="20" t="s">
        <v>663</v>
      </c>
      <c r="E254" s="32">
        <v>2107</v>
      </c>
      <c r="F254" s="32">
        <v>2816</v>
      </c>
      <c r="G254" s="32">
        <v>4923</v>
      </c>
      <c r="H254" s="32">
        <v>2339</v>
      </c>
      <c r="I254" s="32">
        <v>2517</v>
      </c>
      <c r="J254" s="32">
        <v>4856</v>
      </c>
      <c r="K254" s="32" t="s">
        <v>674</v>
      </c>
      <c r="L254" s="45"/>
      <c r="M254" s="40">
        <v>1100</v>
      </c>
      <c r="N254" s="32">
        <v>2500</v>
      </c>
      <c r="O254" s="32">
        <v>3600</v>
      </c>
      <c r="P254" s="28"/>
    </row>
    <row r="255" spans="2:16" x14ac:dyDescent="0.2">
      <c r="B255" s="51" t="s">
        <v>515</v>
      </c>
      <c r="C255" s="51" t="s">
        <v>516</v>
      </c>
      <c r="D255" s="20" t="s">
        <v>663</v>
      </c>
      <c r="E255" s="32">
        <v>2558</v>
      </c>
      <c r="F255" s="32">
        <v>3613</v>
      </c>
      <c r="G255" s="32">
        <v>6171</v>
      </c>
      <c r="H255" s="32">
        <v>2653</v>
      </c>
      <c r="I255" s="32">
        <v>3418</v>
      </c>
      <c r="J255" s="32">
        <v>6071</v>
      </c>
      <c r="K255" s="32">
        <v>163</v>
      </c>
      <c r="L255" s="45"/>
      <c r="M255" s="40">
        <v>4560</v>
      </c>
      <c r="N255" s="32">
        <v>18746</v>
      </c>
      <c r="O255" s="32">
        <v>23306</v>
      </c>
      <c r="P255" s="28"/>
    </row>
    <row r="256" spans="2:16" x14ac:dyDescent="0.2">
      <c r="B256" s="51" t="s">
        <v>517</v>
      </c>
      <c r="C256" s="51" t="s">
        <v>518</v>
      </c>
      <c r="D256" s="20" t="s">
        <v>663</v>
      </c>
      <c r="E256" s="32">
        <v>3466</v>
      </c>
      <c r="F256" s="32">
        <v>3262</v>
      </c>
      <c r="G256" s="32">
        <v>6728</v>
      </c>
      <c r="H256" s="32">
        <v>3014</v>
      </c>
      <c r="I256" s="32">
        <v>2587</v>
      </c>
      <c r="J256" s="32">
        <v>5601</v>
      </c>
      <c r="K256" s="32">
        <v>96</v>
      </c>
      <c r="L256" s="45"/>
      <c r="M256" s="40">
        <v>2480</v>
      </c>
      <c r="N256" s="32">
        <v>8603</v>
      </c>
      <c r="O256" s="32">
        <v>11083</v>
      </c>
      <c r="P256" s="28"/>
    </row>
    <row r="257" spans="2:16" x14ac:dyDescent="0.2">
      <c r="B257" s="51" t="s">
        <v>519</v>
      </c>
      <c r="C257" s="51" t="s">
        <v>520</v>
      </c>
      <c r="D257" s="20" t="s">
        <v>663</v>
      </c>
      <c r="E257" s="32">
        <v>8632</v>
      </c>
      <c r="F257" s="32">
        <v>10329</v>
      </c>
      <c r="G257" s="32">
        <v>18961</v>
      </c>
      <c r="H257" s="32">
        <v>6576</v>
      </c>
      <c r="I257" s="32">
        <v>6390</v>
      </c>
      <c r="J257" s="32">
        <v>12966</v>
      </c>
      <c r="K257" s="32">
        <v>0</v>
      </c>
      <c r="L257" s="45"/>
      <c r="M257" s="40" t="s">
        <v>675</v>
      </c>
      <c r="N257" s="40" t="s">
        <v>675</v>
      </c>
      <c r="O257" s="40" t="s">
        <v>675</v>
      </c>
      <c r="P257" s="28"/>
    </row>
    <row r="258" spans="2:16" x14ac:dyDescent="0.2">
      <c r="B258" s="51" t="s">
        <v>521</v>
      </c>
      <c r="C258" s="51" t="s">
        <v>522</v>
      </c>
      <c r="D258" s="20" t="s">
        <v>663</v>
      </c>
      <c r="E258" s="32">
        <v>3429</v>
      </c>
      <c r="F258" s="32">
        <v>3028</v>
      </c>
      <c r="G258" s="32">
        <v>6457</v>
      </c>
      <c r="H258" s="32">
        <v>2655</v>
      </c>
      <c r="I258" s="32">
        <v>1992</v>
      </c>
      <c r="J258" s="32">
        <v>4647</v>
      </c>
      <c r="K258" s="32">
        <v>58</v>
      </c>
      <c r="L258" s="45"/>
      <c r="M258" s="40" t="s">
        <v>675</v>
      </c>
      <c r="N258" s="40" t="s">
        <v>675</v>
      </c>
      <c r="O258" s="40" t="s">
        <v>675</v>
      </c>
      <c r="P258" s="28"/>
    </row>
    <row r="259" spans="2:16" x14ac:dyDescent="0.2">
      <c r="B259" s="51" t="s">
        <v>523</v>
      </c>
      <c r="C259" s="51" t="s">
        <v>524</v>
      </c>
      <c r="D259" s="20" t="s">
        <v>663</v>
      </c>
      <c r="E259" s="32">
        <v>3193</v>
      </c>
      <c r="F259" s="32">
        <v>2573</v>
      </c>
      <c r="G259" s="32">
        <v>5766</v>
      </c>
      <c r="H259" s="32">
        <v>2654</v>
      </c>
      <c r="I259" s="32">
        <v>1883</v>
      </c>
      <c r="J259" s="32">
        <v>4537</v>
      </c>
      <c r="K259" s="32">
        <v>71</v>
      </c>
      <c r="L259" s="45"/>
      <c r="M259" s="40" t="s">
        <v>675</v>
      </c>
      <c r="N259" s="40" t="s">
        <v>675</v>
      </c>
      <c r="O259" s="40" t="s">
        <v>675</v>
      </c>
      <c r="P259" s="28"/>
    </row>
    <row r="260" spans="2:16" x14ac:dyDescent="0.2">
      <c r="B260" s="51" t="s">
        <v>525</v>
      </c>
      <c r="C260" s="51" t="s">
        <v>526</v>
      </c>
      <c r="D260" s="20" t="s">
        <v>663</v>
      </c>
      <c r="E260" s="32">
        <v>2961</v>
      </c>
      <c r="F260" s="32">
        <v>4390</v>
      </c>
      <c r="G260" s="32">
        <v>7351</v>
      </c>
      <c r="H260" s="32">
        <v>2625</v>
      </c>
      <c r="I260" s="32">
        <v>3652</v>
      </c>
      <c r="J260" s="32">
        <v>6277</v>
      </c>
      <c r="K260" s="32" t="s">
        <v>674</v>
      </c>
      <c r="L260" s="45"/>
      <c r="M260" s="40">
        <v>2500</v>
      </c>
      <c r="N260" s="32">
        <v>4000</v>
      </c>
      <c r="O260" s="32">
        <v>6500</v>
      </c>
      <c r="P260" s="28"/>
    </row>
    <row r="261" spans="2:16" x14ac:dyDescent="0.2">
      <c r="B261" s="51" t="s">
        <v>527</v>
      </c>
      <c r="C261" s="51" t="s">
        <v>528</v>
      </c>
      <c r="D261" s="20" t="s">
        <v>663</v>
      </c>
      <c r="E261" s="32">
        <v>10213</v>
      </c>
      <c r="F261" s="32">
        <v>12131</v>
      </c>
      <c r="G261" s="32">
        <v>22344</v>
      </c>
      <c r="H261" s="32">
        <v>9188</v>
      </c>
      <c r="I261" s="32">
        <v>9683</v>
      </c>
      <c r="J261" s="32">
        <v>18871</v>
      </c>
      <c r="K261" s="32" t="s">
        <v>674</v>
      </c>
      <c r="L261" s="45"/>
      <c r="M261" s="40" t="s">
        <v>675</v>
      </c>
      <c r="N261" s="40" t="s">
        <v>675</v>
      </c>
      <c r="O261" s="40" t="s">
        <v>675</v>
      </c>
      <c r="P261" s="28"/>
    </row>
    <row r="262" spans="2:16" x14ac:dyDescent="0.2">
      <c r="B262" s="51" t="s">
        <v>529</v>
      </c>
      <c r="C262" s="51" t="s">
        <v>530</v>
      </c>
      <c r="D262" s="20" t="s">
        <v>663</v>
      </c>
      <c r="E262" s="32">
        <v>8382</v>
      </c>
      <c r="F262" s="32">
        <v>12077</v>
      </c>
      <c r="G262" s="32">
        <v>20459</v>
      </c>
      <c r="H262" s="32">
        <v>6997</v>
      </c>
      <c r="I262" s="32">
        <v>8002</v>
      </c>
      <c r="J262" s="32">
        <v>14999</v>
      </c>
      <c r="K262" s="32">
        <v>78</v>
      </c>
      <c r="L262" s="45"/>
      <c r="M262" s="40" t="s">
        <v>675</v>
      </c>
      <c r="N262" s="40" t="s">
        <v>675</v>
      </c>
      <c r="O262" s="40" t="s">
        <v>675</v>
      </c>
      <c r="P262" s="28"/>
    </row>
    <row r="263" spans="2:16" x14ac:dyDescent="0.2">
      <c r="B263" s="51" t="s">
        <v>531</v>
      </c>
      <c r="C263" s="51" t="s">
        <v>532</v>
      </c>
      <c r="D263" s="20" t="s">
        <v>663</v>
      </c>
      <c r="E263" s="32">
        <v>11642</v>
      </c>
      <c r="F263" s="32">
        <v>17666</v>
      </c>
      <c r="G263" s="32">
        <v>29308</v>
      </c>
      <c r="H263" s="32">
        <v>9603</v>
      </c>
      <c r="I263" s="32">
        <v>11251</v>
      </c>
      <c r="J263" s="32">
        <v>20854</v>
      </c>
      <c r="K263" s="32" t="s">
        <v>674</v>
      </c>
      <c r="L263" s="45"/>
      <c r="M263" s="40" t="s">
        <v>675</v>
      </c>
      <c r="N263" s="40" t="s">
        <v>675</v>
      </c>
      <c r="O263" s="40" t="s">
        <v>675</v>
      </c>
      <c r="P263" s="28"/>
    </row>
    <row r="264" spans="2:16" x14ac:dyDescent="0.2">
      <c r="B264" s="51" t="s">
        <v>533</v>
      </c>
      <c r="C264" s="51" t="s">
        <v>534</v>
      </c>
      <c r="D264" s="20" t="s">
        <v>663</v>
      </c>
      <c r="E264" s="32">
        <v>3954</v>
      </c>
      <c r="F264" s="32">
        <v>3306</v>
      </c>
      <c r="G264" s="32">
        <v>7260</v>
      </c>
      <c r="H264" s="32">
        <v>3821</v>
      </c>
      <c r="I264" s="32">
        <v>3037</v>
      </c>
      <c r="J264" s="32">
        <v>6858</v>
      </c>
      <c r="K264" s="32">
        <v>200</v>
      </c>
      <c r="L264" s="45"/>
      <c r="M264" s="40" t="s">
        <v>675</v>
      </c>
      <c r="N264" s="40" t="s">
        <v>675</v>
      </c>
      <c r="O264" s="40" t="s">
        <v>675</v>
      </c>
      <c r="P264" s="28"/>
    </row>
    <row r="265" spans="2:16" x14ac:dyDescent="0.2">
      <c r="B265" s="51" t="s">
        <v>535</v>
      </c>
      <c r="C265" s="51" t="s">
        <v>536</v>
      </c>
      <c r="D265" s="20" t="s">
        <v>663</v>
      </c>
      <c r="E265" s="32">
        <v>3423</v>
      </c>
      <c r="F265" s="32">
        <v>3433</v>
      </c>
      <c r="G265" s="32">
        <v>6856</v>
      </c>
      <c r="H265" s="32">
        <v>2791</v>
      </c>
      <c r="I265" s="32">
        <v>2800</v>
      </c>
      <c r="J265" s="32">
        <v>5591</v>
      </c>
      <c r="K265" s="32">
        <v>157</v>
      </c>
      <c r="L265" s="45"/>
      <c r="M265" s="40" t="s">
        <v>675</v>
      </c>
      <c r="N265" s="40" t="s">
        <v>675</v>
      </c>
      <c r="O265" s="40" t="s">
        <v>675</v>
      </c>
      <c r="P265" s="28"/>
    </row>
    <row r="266" spans="2:16" x14ac:dyDescent="0.2">
      <c r="B266" s="51" t="s">
        <v>537</v>
      </c>
      <c r="C266" s="51" t="s">
        <v>538</v>
      </c>
      <c r="D266" s="20" t="s">
        <v>663</v>
      </c>
      <c r="E266" s="32">
        <v>4090</v>
      </c>
      <c r="F266" s="32">
        <v>3149</v>
      </c>
      <c r="G266" s="32">
        <v>7239</v>
      </c>
      <c r="H266" s="32">
        <v>3439</v>
      </c>
      <c r="I266" s="32">
        <v>2362</v>
      </c>
      <c r="J266" s="32">
        <v>5801</v>
      </c>
      <c r="K266" s="32">
        <v>102</v>
      </c>
      <c r="L266" s="45"/>
      <c r="M266" s="40" t="s">
        <v>675</v>
      </c>
      <c r="N266" s="40" t="s">
        <v>675</v>
      </c>
      <c r="O266" s="40" t="s">
        <v>675</v>
      </c>
      <c r="P266" s="28"/>
    </row>
    <row r="267" spans="2:16" x14ac:dyDescent="0.2">
      <c r="B267" s="51" t="s">
        <v>539</v>
      </c>
      <c r="C267" s="51" t="s">
        <v>540</v>
      </c>
      <c r="D267" s="20" t="s">
        <v>663</v>
      </c>
      <c r="E267" s="32">
        <v>16507</v>
      </c>
      <c r="F267" s="32">
        <v>19912</v>
      </c>
      <c r="G267" s="32">
        <v>36419</v>
      </c>
      <c r="H267" s="32">
        <v>11137</v>
      </c>
      <c r="I267" s="32">
        <v>12504</v>
      </c>
      <c r="J267" s="32">
        <v>23641</v>
      </c>
      <c r="K267" s="32">
        <v>12</v>
      </c>
      <c r="L267" s="45"/>
      <c r="M267" s="40">
        <v>28190</v>
      </c>
      <c r="N267" s="32">
        <v>34005</v>
      </c>
      <c r="O267" s="32">
        <v>62195</v>
      </c>
      <c r="P267" s="28"/>
    </row>
    <row r="268" spans="2:16" x14ac:dyDescent="0.2">
      <c r="B268" s="51" t="s">
        <v>541</v>
      </c>
      <c r="C268" s="51" t="s">
        <v>542</v>
      </c>
      <c r="D268" s="20" t="s">
        <v>663</v>
      </c>
      <c r="E268" s="32">
        <v>1408</v>
      </c>
      <c r="F268" s="32">
        <v>1411</v>
      </c>
      <c r="G268" s="32">
        <v>2819</v>
      </c>
      <c r="H268" s="32">
        <v>1549</v>
      </c>
      <c r="I268" s="32">
        <v>1389</v>
      </c>
      <c r="J268" s="32">
        <v>2938</v>
      </c>
      <c r="K268" s="32">
        <v>20</v>
      </c>
      <c r="L268" s="45"/>
      <c r="M268" s="40">
        <v>1500</v>
      </c>
      <c r="N268" s="32">
        <v>1600</v>
      </c>
      <c r="O268" s="32">
        <v>3100</v>
      </c>
      <c r="P268" s="28"/>
    </row>
    <row r="269" spans="2:16" x14ac:dyDescent="0.2">
      <c r="B269" s="51" t="s">
        <v>543</v>
      </c>
      <c r="C269" s="51" t="s">
        <v>544</v>
      </c>
      <c r="D269" s="20" t="s">
        <v>663</v>
      </c>
      <c r="E269" s="32">
        <v>4757</v>
      </c>
      <c r="F269" s="32">
        <v>7144</v>
      </c>
      <c r="G269" s="32">
        <v>11901</v>
      </c>
      <c r="H269" s="32">
        <v>4540</v>
      </c>
      <c r="I269" s="32">
        <v>6456</v>
      </c>
      <c r="J269" s="32">
        <v>10996</v>
      </c>
      <c r="K269" s="32" t="s">
        <v>674</v>
      </c>
      <c r="L269" s="45"/>
      <c r="M269" s="40">
        <v>7698</v>
      </c>
      <c r="N269" s="32">
        <v>27079</v>
      </c>
      <c r="O269" s="32">
        <v>34777</v>
      </c>
      <c r="P269" s="28"/>
    </row>
    <row r="270" spans="2:16" x14ac:dyDescent="0.2">
      <c r="B270" s="51" t="s">
        <v>545</v>
      </c>
      <c r="C270" s="51" t="s">
        <v>546</v>
      </c>
      <c r="D270" s="20" t="s">
        <v>663</v>
      </c>
      <c r="E270" s="32">
        <v>5210</v>
      </c>
      <c r="F270" s="32">
        <v>7201</v>
      </c>
      <c r="G270" s="32">
        <v>12411</v>
      </c>
      <c r="H270" s="32">
        <v>4563</v>
      </c>
      <c r="I270" s="32">
        <v>5378</v>
      </c>
      <c r="J270" s="32">
        <v>9941</v>
      </c>
      <c r="K270" s="32">
        <v>0</v>
      </c>
      <c r="L270" s="45"/>
      <c r="M270" s="40" t="s">
        <v>675</v>
      </c>
      <c r="N270" s="40" t="s">
        <v>675</v>
      </c>
      <c r="O270" s="40" t="s">
        <v>675</v>
      </c>
      <c r="P270" s="28"/>
    </row>
    <row r="271" spans="2:16" x14ac:dyDescent="0.2">
      <c r="B271" s="51" t="s">
        <v>547</v>
      </c>
      <c r="C271" s="51" t="s">
        <v>548</v>
      </c>
      <c r="D271" s="20" t="s">
        <v>663</v>
      </c>
      <c r="E271" s="32">
        <v>5952</v>
      </c>
      <c r="F271" s="32">
        <v>7577</v>
      </c>
      <c r="G271" s="32">
        <v>13529</v>
      </c>
      <c r="H271" s="32">
        <v>4799</v>
      </c>
      <c r="I271" s="32">
        <v>5575</v>
      </c>
      <c r="J271" s="32">
        <v>10374</v>
      </c>
      <c r="K271" s="32">
        <v>133</v>
      </c>
      <c r="L271" s="45"/>
      <c r="M271" s="40">
        <v>5952</v>
      </c>
      <c r="N271" s="32">
        <v>7577</v>
      </c>
      <c r="O271" s="32">
        <v>13529</v>
      </c>
      <c r="P271" s="28"/>
    </row>
    <row r="272" spans="2:16" x14ac:dyDescent="0.2">
      <c r="B272" s="51" t="s">
        <v>549</v>
      </c>
      <c r="C272" s="51" t="s">
        <v>550</v>
      </c>
      <c r="D272" s="20" t="s">
        <v>663</v>
      </c>
      <c r="E272" s="32">
        <v>9912</v>
      </c>
      <c r="F272" s="32">
        <v>11859</v>
      </c>
      <c r="G272" s="32">
        <v>21771</v>
      </c>
      <c r="H272" s="32">
        <v>7349</v>
      </c>
      <c r="I272" s="32">
        <v>7458</v>
      </c>
      <c r="J272" s="32">
        <v>14807</v>
      </c>
      <c r="K272" s="32">
        <v>5</v>
      </c>
      <c r="L272" s="45"/>
      <c r="M272" s="40">
        <v>5307</v>
      </c>
      <c r="N272" s="32">
        <v>18881</v>
      </c>
      <c r="O272" s="32">
        <v>24188</v>
      </c>
      <c r="P272" s="28"/>
    </row>
    <row r="273" spans="2:16" x14ac:dyDescent="0.2">
      <c r="B273" s="51" t="s">
        <v>551</v>
      </c>
      <c r="C273" s="51" t="s">
        <v>552</v>
      </c>
      <c r="D273" s="20" t="s">
        <v>663</v>
      </c>
      <c r="E273" s="32">
        <v>3140</v>
      </c>
      <c r="F273" s="32">
        <v>2873</v>
      </c>
      <c r="G273" s="32">
        <v>6013</v>
      </c>
      <c r="H273" s="32">
        <v>2414</v>
      </c>
      <c r="I273" s="32">
        <v>1802</v>
      </c>
      <c r="J273" s="32">
        <v>4216</v>
      </c>
      <c r="K273" s="32" t="s">
        <v>674</v>
      </c>
      <c r="L273" s="45"/>
      <c r="M273" s="40">
        <v>1000</v>
      </c>
      <c r="N273" s="32">
        <v>2000</v>
      </c>
      <c r="O273" s="32">
        <v>3000</v>
      </c>
      <c r="P273" s="28"/>
    </row>
    <row r="274" spans="2:16" x14ac:dyDescent="0.2">
      <c r="B274" s="51" t="s">
        <v>553</v>
      </c>
      <c r="C274" s="51" t="s">
        <v>554</v>
      </c>
      <c r="D274" s="20" t="s">
        <v>663</v>
      </c>
      <c r="E274" s="32">
        <v>1957</v>
      </c>
      <c r="F274" s="32">
        <v>2575</v>
      </c>
      <c r="G274" s="32">
        <v>4532</v>
      </c>
      <c r="H274" s="32">
        <v>1955</v>
      </c>
      <c r="I274" s="32">
        <v>2388</v>
      </c>
      <c r="J274" s="32">
        <v>4343</v>
      </c>
      <c r="K274" s="32">
        <v>30</v>
      </c>
      <c r="L274" s="45"/>
      <c r="M274" s="40">
        <v>652</v>
      </c>
      <c r="N274" s="32">
        <v>3851</v>
      </c>
      <c r="O274" s="32">
        <v>4503</v>
      </c>
      <c r="P274" s="28"/>
    </row>
    <row r="275" spans="2:16" x14ac:dyDescent="0.2">
      <c r="B275" s="51" t="s">
        <v>555</v>
      </c>
      <c r="C275" s="51" t="s">
        <v>556</v>
      </c>
      <c r="D275" s="20" t="s">
        <v>663</v>
      </c>
      <c r="E275" s="32">
        <v>4134</v>
      </c>
      <c r="F275" s="32">
        <v>5459</v>
      </c>
      <c r="G275" s="32">
        <v>9593</v>
      </c>
      <c r="H275" s="32">
        <v>3119</v>
      </c>
      <c r="I275" s="32">
        <v>2567</v>
      </c>
      <c r="J275" s="32">
        <v>5686</v>
      </c>
      <c r="K275" s="32">
        <v>43</v>
      </c>
      <c r="L275" s="45"/>
      <c r="M275" s="40">
        <v>1600</v>
      </c>
      <c r="N275" s="32">
        <v>3000</v>
      </c>
      <c r="O275" s="32">
        <v>4600</v>
      </c>
      <c r="P275" s="28"/>
    </row>
    <row r="276" spans="2:16" x14ac:dyDescent="0.2">
      <c r="B276" s="51" t="s">
        <v>557</v>
      </c>
      <c r="C276" s="51" t="s">
        <v>558</v>
      </c>
      <c r="D276" s="20" t="s">
        <v>663</v>
      </c>
      <c r="E276" s="32">
        <v>5286</v>
      </c>
      <c r="F276" s="32">
        <v>4657</v>
      </c>
      <c r="G276" s="32">
        <v>9943</v>
      </c>
      <c r="H276" s="32">
        <v>5071</v>
      </c>
      <c r="I276" s="32">
        <v>4234</v>
      </c>
      <c r="J276" s="32">
        <v>9305</v>
      </c>
      <c r="K276" s="32">
        <v>261</v>
      </c>
      <c r="L276" s="45"/>
      <c r="M276" s="40" t="s">
        <v>675</v>
      </c>
      <c r="N276" s="40" t="s">
        <v>675</v>
      </c>
      <c r="O276" s="40" t="s">
        <v>675</v>
      </c>
      <c r="P276" s="28"/>
    </row>
    <row r="277" spans="2:16" x14ac:dyDescent="0.2">
      <c r="B277" s="51" t="s">
        <v>559</v>
      </c>
      <c r="C277" s="51" t="s">
        <v>560</v>
      </c>
      <c r="D277" s="20" t="s">
        <v>663</v>
      </c>
      <c r="E277" s="32">
        <v>6889</v>
      </c>
      <c r="F277" s="32">
        <v>9530</v>
      </c>
      <c r="G277" s="32">
        <v>16419</v>
      </c>
      <c r="H277" s="32">
        <v>5669</v>
      </c>
      <c r="I277" s="32">
        <v>6594</v>
      </c>
      <c r="J277" s="32">
        <v>12263</v>
      </c>
      <c r="K277" s="32">
        <v>316</v>
      </c>
      <c r="L277" s="45"/>
      <c r="M277" s="40">
        <v>3849</v>
      </c>
      <c r="N277" s="32">
        <v>10376</v>
      </c>
      <c r="O277" s="32">
        <v>14225</v>
      </c>
      <c r="P277" s="28"/>
    </row>
    <row r="278" spans="2:16" x14ac:dyDescent="0.2">
      <c r="B278" s="51" t="s">
        <v>561</v>
      </c>
      <c r="C278" s="51" t="s">
        <v>562</v>
      </c>
      <c r="D278" s="20" t="s">
        <v>663</v>
      </c>
      <c r="E278" s="32">
        <v>11415</v>
      </c>
      <c r="F278" s="32">
        <v>6282</v>
      </c>
      <c r="G278" s="32">
        <v>17697</v>
      </c>
      <c r="H278" s="32">
        <v>7434</v>
      </c>
      <c r="I278" s="32">
        <v>4930</v>
      </c>
      <c r="J278" s="32">
        <v>12364</v>
      </c>
      <c r="K278" s="32">
        <v>155</v>
      </c>
      <c r="L278" s="45"/>
      <c r="M278" s="40">
        <v>20790</v>
      </c>
      <c r="N278" s="32">
        <v>117810</v>
      </c>
      <c r="O278" s="32">
        <v>138600</v>
      </c>
      <c r="P278" s="28"/>
    </row>
    <row r="279" spans="2:16" x14ac:dyDescent="0.2">
      <c r="B279" s="51" t="s">
        <v>563</v>
      </c>
      <c r="C279" s="51" t="s">
        <v>564</v>
      </c>
      <c r="D279" s="20" t="s">
        <v>663</v>
      </c>
      <c r="E279" s="32">
        <v>2854</v>
      </c>
      <c r="F279" s="32">
        <v>3132</v>
      </c>
      <c r="G279" s="32">
        <v>5986</v>
      </c>
      <c r="H279" s="32">
        <v>2454</v>
      </c>
      <c r="I279" s="32">
        <v>2540</v>
      </c>
      <c r="J279" s="32">
        <v>4994</v>
      </c>
      <c r="K279" s="32">
        <v>0</v>
      </c>
      <c r="L279" s="45"/>
      <c r="M279" s="40">
        <v>6308</v>
      </c>
      <c r="N279" s="32">
        <v>16239</v>
      </c>
      <c r="O279" s="32">
        <v>22547</v>
      </c>
      <c r="P279" s="28"/>
    </row>
    <row r="280" spans="2:16" x14ac:dyDescent="0.2">
      <c r="B280" s="51" t="s">
        <v>565</v>
      </c>
      <c r="C280" s="51" t="s">
        <v>566</v>
      </c>
      <c r="D280" s="20" t="s">
        <v>663</v>
      </c>
      <c r="E280" s="32">
        <v>2340</v>
      </c>
      <c r="F280" s="32">
        <v>2444</v>
      </c>
      <c r="G280" s="32">
        <v>4784</v>
      </c>
      <c r="H280" s="32">
        <v>1918</v>
      </c>
      <c r="I280" s="32">
        <v>2002</v>
      </c>
      <c r="J280" s="32">
        <v>3920</v>
      </c>
      <c r="K280" s="32">
        <v>89</v>
      </c>
      <c r="L280" s="45"/>
      <c r="M280" s="40" t="s">
        <v>675</v>
      </c>
      <c r="N280" s="40" t="s">
        <v>675</v>
      </c>
      <c r="O280" s="40" t="s">
        <v>675</v>
      </c>
      <c r="P280" s="28"/>
    </row>
    <row r="281" spans="2:16" x14ac:dyDescent="0.2">
      <c r="B281" s="51" t="s">
        <v>567</v>
      </c>
      <c r="C281" s="51" t="s">
        <v>568</v>
      </c>
      <c r="D281" s="20" t="s">
        <v>663</v>
      </c>
      <c r="E281" s="32">
        <v>7210</v>
      </c>
      <c r="F281" s="32">
        <v>10102</v>
      </c>
      <c r="G281" s="32">
        <v>17312</v>
      </c>
      <c r="H281" s="32">
        <v>6414</v>
      </c>
      <c r="I281" s="32">
        <v>8077</v>
      </c>
      <c r="J281" s="32">
        <v>14491</v>
      </c>
      <c r="K281" s="32">
        <v>145</v>
      </c>
      <c r="L281" s="45"/>
      <c r="M281" s="40">
        <v>2758</v>
      </c>
      <c r="N281" s="32">
        <v>14415</v>
      </c>
      <c r="O281" s="32">
        <v>17173</v>
      </c>
      <c r="P281" s="28"/>
    </row>
    <row r="282" spans="2:16" x14ac:dyDescent="0.2">
      <c r="B282" s="51" t="s">
        <v>569</v>
      </c>
      <c r="C282" s="51" t="s">
        <v>570</v>
      </c>
      <c r="D282" s="20" t="s">
        <v>663</v>
      </c>
      <c r="E282" s="32">
        <v>8258</v>
      </c>
      <c r="F282" s="32">
        <v>12361</v>
      </c>
      <c r="G282" s="32">
        <v>20619</v>
      </c>
      <c r="H282" s="32">
        <v>6780</v>
      </c>
      <c r="I282" s="32">
        <v>7775</v>
      </c>
      <c r="J282" s="32">
        <v>14555</v>
      </c>
      <c r="K282" s="32">
        <v>33</v>
      </c>
      <c r="L282" s="45"/>
      <c r="M282" s="40">
        <v>9207</v>
      </c>
      <c r="N282" s="32">
        <v>50064</v>
      </c>
      <c r="O282" s="32">
        <v>59271</v>
      </c>
      <c r="P282" s="28"/>
    </row>
    <row r="283" spans="2:16" x14ac:dyDescent="0.2">
      <c r="B283" s="51" t="s">
        <v>571</v>
      </c>
      <c r="C283" s="51" t="s">
        <v>572</v>
      </c>
      <c r="D283" s="20" t="s">
        <v>663</v>
      </c>
      <c r="E283" s="32">
        <v>2057</v>
      </c>
      <c r="F283" s="32">
        <v>2608</v>
      </c>
      <c r="G283" s="32">
        <v>4665</v>
      </c>
      <c r="H283" s="32">
        <v>1995</v>
      </c>
      <c r="I283" s="32">
        <v>2453</v>
      </c>
      <c r="J283" s="32">
        <v>4448</v>
      </c>
      <c r="K283" s="32">
        <v>68</v>
      </c>
      <c r="L283" s="45"/>
      <c r="M283" s="40" t="s">
        <v>675</v>
      </c>
      <c r="N283" s="40" t="s">
        <v>675</v>
      </c>
      <c r="O283" s="40" t="s">
        <v>675</v>
      </c>
      <c r="P283" s="28"/>
    </row>
    <row r="284" spans="2:16" x14ac:dyDescent="0.2">
      <c r="B284" s="51" t="s">
        <v>573</v>
      </c>
      <c r="C284" s="51" t="s">
        <v>574</v>
      </c>
      <c r="D284" s="20" t="s">
        <v>663</v>
      </c>
      <c r="E284" s="32">
        <v>4877</v>
      </c>
      <c r="F284" s="32">
        <v>7125</v>
      </c>
      <c r="G284" s="32">
        <v>12002</v>
      </c>
      <c r="H284" s="32">
        <v>3886</v>
      </c>
      <c r="I284" s="32">
        <v>4428</v>
      </c>
      <c r="J284" s="32">
        <v>8314</v>
      </c>
      <c r="K284" s="32" t="s">
        <v>674</v>
      </c>
      <c r="L284" s="45"/>
      <c r="M284" s="40">
        <v>9148</v>
      </c>
      <c r="N284" s="32">
        <v>27089</v>
      </c>
      <c r="O284" s="32">
        <v>36237</v>
      </c>
      <c r="P284" s="28"/>
    </row>
    <row r="285" spans="2:16" x14ac:dyDescent="0.2">
      <c r="B285" s="51" t="s">
        <v>575</v>
      </c>
      <c r="C285" s="51" t="s">
        <v>576</v>
      </c>
      <c r="D285" s="20" t="s">
        <v>663</v>
      </c>
      <c r="E285" s="32">
        <v>3340</v>
      </c>
      <c r="F285" s="32">
        <v>3928</v>
      </c>
      <c r="G285" s="32">
        <v>7268</v>
      </c>
      <c r="H285" s="32">
        <v>3139</v>
      </c>
      <c r="I285" s="32">
        <v>3113</v>
      </c>
      <c r="J285" s="32">
        <v>6252</v>
      </c>
      <c r="K285" s="32">
        <v>174</v>
      </c>
      <c r="L285" s="45"/>
      <c r="M285" s="40" t="s">
        <v>675</v>
      </c>
      <c r="N285" s="40" t="s">
        <v>675</v>
      </c>
      <c r="O285" s="40" t="s">
        <v>675</v>
      </c>
      <c r="P285" s="28"/>
    </row>
    <row r="286" spans="2:16" x14ac:dyDescent="0.2">
      <c r="B286" s="51" t="s">
        <v>577</v>
      </c>
      <c r="C286" s="51" t="s">
        <v>578</v>
      </c>
      <c r="D286" s="20" t="s">
        <v>663</v>
      </c>
      <c r="E286" s="32">
        <v>7344</v>
      </c>
      <c r="F286" s="32">
        <v>8633</v>
      </c>
      <c r="G286" s="32">
        <v>15977</v>
      </c>
      <c r="H286" s="32">
        <v>7051</v>
      </c>
      <c r="I286" s="32">
        <v>5482</v>
      </c>
      <c r="J286" s="32">
        <v>12533</v>
      </c>
      <c r="K286" s="32">
        <v>0</v>
      </c>
      <c r="L286" s="45"/>
      <c r="M286" s="40" t="s">
        <v>675</v>
      </c>
      <c r="N286" s="40" t="s">
        <v>675</v>
      </c>
      <c r="O286" s="40" t="s">
        <v>675</v>
      </c>
      <c r="P286" s="28"/>
    </row>
    <row r="287" spans="2:16" x14ac:dyDescent="0.2">
      <c r="B287" s="51" t="s">
        <v>579</v>
      </c>
      <c r="C287" s="51" t="s">
        <v>580</v>
      </c>
      <c r="D287" s="20" t="s">
        <v>663</v>
      </c>
      <c r="E287" s="32">
        <v>2858</v>
      </c>
      <c r="F287" s="32">
        <v>2431</v>
      </c>
      <c r="G287" s="32">
        <v>5289</v>
      </c>
      <c r="H287" s="32">
        <v>2634</v>
      </c>
      <c r="I287" s="32">
        <v>1613</v>
      </c>
      <c r="J287" s="32">
        <v>4247</v>
      </c>
      <c r="K287" s="32">
        <v>87</v>
      </c>
      <c r="L287" s="45"/>
      <c r="M287" s="40">
        <v>3935</v>
      </c>
      <c r="N287" s="32">
        <v>3353</v>
      </c>
      <c r="O287" s="32">
        <v>7288</v>
      </c>
      <c r="P287" s="28"/>
    </row>
    <row r="288" spans="2:16" x14ac:dyDescent="0.2">
      <c r="B288" s="51" t="s">
        <v>581</v>
      </c>
      <c r="C288" s="51" t="s">
        <v>582</v>
      </c>
      <c r="D288" s="20" t="s">
        <v>663</v>
      </c>
      <c r="E288" s="32">
        <v>9020</v>
      </c>
      <c r="F288" s="32">
        <v>24075</v>
      </c>
      <c r="G288" s="32">
        <v>33095</v>
      </c>
      <c r="H288" s="32">
        <v>7681</v>
      </c>
      <c r="I288" s="32">
        <v>20319</v>
      </c>
      <c r="J288" s="32">
        <v>28000</v>
      </c>
      <c r="K288" s="32" t="s">
        <v>674</v>
      </c>
      <c r="L288" s="45"/>
      <c r="M288" s="40">
        <v>30909</v>
      </c>
      <c r="N288" s="32">
        <v>131418</v>
      </c>
      <c r="O288" s="32">
        <v>162327</v>
      </c>
      <c r="P288" s="28"/>
    </row>
    <row r="289" spans="2:16" x14ac:dyDescent="0.2">
      <c r="B289" s="51" t="s">
        <v>583</v>
      </c>
      <c r="C289" s="51" t="s">
        <v>584</v>
      </c>
      <c r="D289" s="20" t="s">
        <v>663</v>
      </c>
      <c r="E289" s="32">
        <v>7232</v>
      </c>
      <c r="F289" s="32">
        <v>7537</v>
      </c>
      <c r="G289" s="32">
        <v>14769</v>
      </c>
      <c r="H289" s="32">
        <v>5652</v>
      </c>
      <c r="I289" s="32">
        <v>5358</v>
      </c>
      <c r="J289" s="32">
        <v>11010</v>
      </c>
      <c r="K289" s="32">
        <v>10</v>
      </c>
      <c r="L289" s="45"/>
      <c r="M289" s="40">
        <v>7232</v>
      </c>
      <c r="N289" s="32">
        <v>7537</v>
      </c>
      <c r="O289" s="32">
        <v>14769</v>
      </c>
      <c r="P289" s="28"/>
    </row>
    <row r="290" spans="2:16" x14ac:dyDescent="0.2">
      <c r="B290" s="51" t="s">
        <v>585</v>
      </c>
      <c r="C290" s="51" t="s">
        <v>586</v>
      </c>
      <c r="D290" s="20" t="s">
        <v>663</v>
      </c>
      <c r="E290" s="32">
        <v>2793</v>
      </c>
      <c r="F290" s="32">
        <v>3601</v>
      </c>
      <c r="G290" s="32">
        <v>6394</v>
      </c>
      <c r="H290" s="32">
        <v>2600</v>
      </c>
      <c r="I290" s="32">
        <v>2697</v>
      </c>
      <c r="J290" s="32">
        <v>5297</v>
      </c>
      <c r="K290" s="32" t="s">
        <v>675</v>
      </c>
      <c r="L290" s="45"/>
      <c r="M290" s="40" t="s">
        <v>675</v>
      </c>
      <c r="N290" s="40" t="s">
        <v>675</v>
      </c>
      <c r="O290" s="40" t="s">
        <v>675</v>
      </c>
      <c r="P290" s="28"/>
    </row>
    <row r="291" spans="2:16" x14ac:dyDescent="0.2">
      <c r="B291" s="51" t="s">
        <v>587</v>
      </c>
      <c r="C291" s="51" t="s">
        <v>588</v>
      </c>
      <c r="D291" s="20" t="s">
        <v>663</v>
      </c>
      <c r="E291" s="32">
        <v>1871</v>
      </c>
      <c r="F291" s="32">
        <v>1577</v>
      </c>
      <c r="G291" s="32">
        <v>3448</v>
      </c>
      <c r="H291" s="32">
        <v>1790</v>
      </c>
      <c r="I291" s="32">
        <v>1462</v>
      </c>
      <c r="J291" s="32">
        <v>3252</v>
      </c>
      <c r="K291" s="32">
        <v>182</v>
      </c>
      <c r="L291" s="45"/>
      <c r="M291" s="40">
        <v>1544</v>
      </c>
      <c r="N291" s="32">
        <v>2636</v>
      </c>
      <c r="O291" s="32">
        <v>4180</v>
      </c>
      <c r="P291" s="28"/>
    </row>
    <row r="292" spans="2:16" x14ac:dyDescent="0.2">
      <c r="B292" s="51" t="s">
        <v>589</v>
      </c>
      <c r="C292" s="51" t="s">
        <v>590</v>
      </c>
      <c r="D292" s="20" t="s">
        <v>663</v>
      </c>
      <c r="E292" s="32">
        <v>2539</v>
      </c>
      <c r="F292" s="32">
        <v>2832</v>
      </c>
      <c r="G292" s="32">
        <v>5371</v>
      </c>
      <c r="H292" s="32">
        <v>2538</v>
      </c>
      <c r="I292" s="32">
        <v>2648</v>
      </c>
      <c r="J292" s="32">
        <v>5186</v>
      </c>
      <c r="K292" s="32">
        <v>161</v>
      </c>
      <c r="L292" s="45"/>
      <c r="M292" s="40">
        <v>1128</v>
      </c>
      <c r="N292" s="32">
        <v>3101</v>
      </c>
      <c r="O292" s="32">
        <v>4229</v>
      </c>
      <c r="P292" s="28"/>
    </row>
    <row r="293" spans="2:16" x14ac:dyDescent="0.2">
      <c r="B293" s="51" t="s">
        <v>591</v>
      </c>
      <c r="C293" s="51" t="s">
        <v>592</v>
      </c>
      <c r="D293" s="20" t="s">
        <v>663</v>
      </c>
      <c r="E293" s="32">
        <v>13577</v>
      </c>
      <c r="F293" s="32">
        <v>16005</v>
      </c>
      <c r="G293" s="32">
        <v>29582</v>
      </c>
      <c r="H293" s="32">
        <v>9547</v>
      </c>
      <c r="I293" s="32">
        <v>8312</v>
      </c>
      <c r="J293" s="32">
        <v>17859</v>
      </c>
      <c r="K293" s="32">
        <v>0</v>
      </c>
      <c r="L293" s="45"/>
      <c r="M293" s="40" t="s">
        <v>675</v>
      </c>
      <c r="N293" s="40" t="s">
        <v>675</v>
      </c>
      <c r="O293" s="40" t="s">
        <v>675</v>
      </c>
      <c r="P293" s="28"/>
    </row>
    <row r="294" spans="2:16" x14ac:dyDescent="0.2">
      <c r="B294" s="51" t="s">
        <v>593</v>
      </c>
      <c r="C294" s="51" t="s">
        <v>594</v>
      </c>
      <c r="D294" s="20" t="s">
        <v>663</v>
      </c>
      <c r="E294" s="32">
        <v>14442</v>
      </c>
      <c r="F294" s="32">
        <v>19063</v>
      </c>
      <c r="G294" s="32">
        <v>33505</v>
      </c>
      <c r="H294" s="32">
        <v>12384</v>
      </c>
      <c r="I294" s="32">
        <v>12126</v>
      </c>
      <c r="J294" s="32">
        <v>24510</v>
      </c>
      <c r="K294" s="32" t="s">
        <v>674</v>
      </c>
      <c r="L294" s="45"/>
      <c r="M294" s="40" t="s">
        <v>675</v>
      </c>
      <c r="N294" s="40" t="s">
        <v>675</v>
      </c>
      <c r="O294" s="40" t="s">
        <v>675</v>
      </c>
      <c r="P294" s="28"/>
    </row>
    <row r="295" spans="2:16" x14ac:dyDescent="0.2">
      <c r="B295" s="51" t="s">
        <v>595</v>
      </c>
      <c r="C295" s="51" t="s">
        <v>596</v>
      </c>
      <c r="D295" s="20" t="s">
        <v>663</v>
      </c>
      <c r="E295" s="32">
        <v>7743</v>
      </c>
      <c r="F295" s="32">
        <v>15243</v>
      </c>
      <c r="G295" s="32">
        <v>22986</v>
      </c>
      <c r="H295" s="32">
        <v>7314</v>
      </c>
      <c r="I295" s="32">
        <v>11609</v>
      </c>
      <c r="J295" s="32">
        <v>18923</v>
      </c>
      <c r="K295" s="32" t="s">
        <v>674</v>
      </c>
      <c r="L295" s="45"/>
      <c r="M295" s="40">
        <v>9860</v>
      </c>
      <c r="N295" s="32">
        <v>43170</v>
      </c>
      <c r="O295" s="32">
        <v>53030</v>
      </c>
      <c r="P295" s="28"/>
    </row>
    <row r="296" spans="2:16" x14ac:dyDescent="0.2">
      <c r="B296" s="51" t="s">
        <v>597</v>
      </c>
      <c r="C296" s="51" t="s">
        <v>598</v>
      </c>
      <c r="D296" s="20" t="s">
        <v>663</v>
      </c>
      <c r="E296" s="32">
        <v>7227</v>
      </c>
      <c r="F296" s="32">
        <v>12384</v>
      </c>
      <c r="G296" s="32">
        <v>19611</v>
      </c>
      <c r="H296" s="32">
        <v>3446</v>
      </c>
      <c r="I296" s="32">
        <v>5905</v>
      </c>
      <c r="J296" s="32">
        <v>9351</v>
      </c>
      <c r="K296" s="32" t="s">
        <v>674</v>
      </c>
      <c r="L296" s="45"/>
      <c r="M296" s="40">
        <v>10698</v>
      </c>
      <c r="N296" s="32">
        <v>43693</v>
      </c>
      <c r="O296" s="32">
        <v>54391</v>
      </c>
      <c r="P296" s="28"/>
    </row>
    <row r="297" spans="2:16" x14ac:dyDescent="0.2">
      <c r="B297" s="51" t="s">
        <v>599</v>
      </c>
      <c r="C297" s="51" t="s">
        <v>600</v>
      </c>
      <c r="D297" s="20" t="s">
        <v>663</v>
      </c>
      <c r="E297" s="32">
        <v>6897</v>
      </c>
      <c r="F297" s="32">
        <v>8681</v>
      </c>
      <c r="G297" s="32">
        <v>15578</v>
      </c>
      <c r="H297" s="32">
        <v>5479</v>
      </c>
      <c r="I297" s="32">
        <v>6374</v>
      </c>
      <c r="J297" s="32">
        <v>11853</v>
      </c>
      <c r="K297" s="32">
        <v>204</v>
      </c>
      <c r="L297" s="45"/>
      <c r="M297" s="40">
        <v>22701</v>
      </c>
      <c r="N297" s="32">
        <v>28555</v>
      </c>
      <c r="O297" s="32">
        <v>51256</v>
      </c>
      <c r="P297" s="28"/>
    </row>
    <row r="298" spans="2:16" x14ac:dyDescent="0.2">
      <c r="B298" s="51" t="s">
        <v>601</v>
      </c>
      <c r="C298" s="51" t="s">
        <v>602</v>
      </c>
      <c r="D298" s="20" t="s">
        <v>663</v>
      </c>
      <c r="E298" s="32">
        <v>3769</v>
      </c>
      <c r="F298" s="32">
        <v>4171</v>
      </c>
      <c r="G298" s="32">
        <v>7940</v>
      </c>
      <c r="H298" s="32">
        <v>3452</v>
      </c>
      <c r="I298" s="32">
        <v>3063</v>
      </c>
      <c r="J298" s="32">
        <v>6515</v>
      </c>
      <c r="K298" s="32">
        <v>103</v>
      </c>
      <c r="L298" s="45"/>
      <c r="M298" s="40" t="s">
        <v>675</v>
      </c>
      <c r="N298" s="40" t="s">
        <v>675</v>
      </c>
      <c r="O298" s="40" t="s">
        <v>675</v>
      </c>
      <c r="P298" s="28"/>
    </row>
    <row r="299" spans="2:16" x14ac:dyDescent="0.2">
      <c r="B299" s="51" t="s">
        <v>603</v>
      </c>
      <c r="C299" s="51" t="s">
        <v>604</v>
      </c>
      <c r="D299" s="20" t="s">
        <v>663</v>
      </c>
      <c r="E299" s="32">
        <v>2106</v>
      </c>
      <c r="F299" s="32">
        <v>3868</v>
      </c>
      <c r="G299" s="32">
        <v>5974</v>
      </c>
      <c r="H299" s="32">
        <v>2127</v>
      </c>
      <c r="I299" s="32">
        <v>3779</v>
      </c>
      <c r="J299" s="32">
        <v>5906</v>
      </c>
      <c r="K299" s="32" t="s">
        <v>674</v>
      </c>
      <c r="L299" s="45"/>
      <c r="M299" s="40" t="s">
        <v>675</v>
      </c>
      <c r="N299" s="40" t="s">
        <v>675</v>
      </c>
      <c r="O299" s="40" t="s">
        <v>675</v>
      </c>
      <c r="P299" s="28"/>
    </row>
    <row r="300" spans="2:16" x14ac:dyDescent="0.2">
      <c r="B300" s="51" t="s">
        <v>605</v>
      </c>
      <c r="C300" s="51" t="s">
        <v>606</v>
      </c>
      <c r="D300" s="20" t="s">
        <v>663</v>
      </c>
      <c r="E300" s="32">
        <v>5712</v>
      </c>
      <c r="F300" s="32">
        <v>6020</v>
      </c>
      <c r="G300" s="32">
        <v>11732</v>
      </c>
      <c r="H300" s="32">
        <v>4413</v>
      </c>
      <c r="I300" s="32">
        <v>4171</v>
      </c>
      <c r="J300" s="32">
        <v>8584</v>
      </c>
      <c r="K300" s="32">
        <v>0</v>
      </c>
      <c r="L300" s="45"/>
      <c r="M300" s="40" t="s">
        <v>675</v>
      </c>
      <c r="N300" s="40" t="s">
        <v>675</v>
      </c>
      <c r="O300" s="40" t="s">
        <v>675</v>
      </c>
      <c r="P300" s="28"/>
    </row>
    <row r="301" spans="2:16" x14ac:dyDescent="0.2">
      <c r="B301" s="51" t="s">
        <v>607</v>
      </c>
      <c r="C301" s="51" t="s">
        <v>608</v>
      </c>
      <c r="D301" s="20" t="s">
        <v>663</v>
      </c>
      <c r="E301" s="32">
        <v>2831</v>
      </c>
      <c r="F301" s="32">
        <v>2431</v>
      </c>
      <c r="G301" s="32">
        <v>5262</v>
      </c>
      <c r="H301" s="32">
        <v>3027</v>
      </c>
      <c r="I301" s="32">
        <v>2578</v>
      </c>
      <c r="J301" s="32">
        <v>5605</v>
      </c>
      <c r="K301" s="32">
        <v>62</v>
      </c>
      <c r="L301" s="45"/>
      <c r="M301" s="40">
        <v>3669</v>
      </c>
      <c r="N301" s="32">
        <v>3125</v>
      </c>
      <c r="O301" s="32">
        <v>6794</v>
      </c>
      <c r="P301" s="28"/>
    </row>
    <row r="302" spans="2:16" x14ac:dyDescent="0.2">
      <c r="B302" s="51" t="s">
        <v>609</v>
      </c>
      <c r="C302" s="51" t="s">
        <v>610</v>
      </c>
      <c r="D302" s="20" t="s">
        <v>663</v>
      </c>
      <c r="E302" s="32">
        <v>4568</v>
      </c>
      <c r="F302" s="32">
        <v>3829</v>
      </c>
      <c r="G302" s="32">
        <v>8397</v>
      </c>
      <c r="H302" s="32">
        <v>4972</v>
      </c>
      <c r="I302" s="32">
        <v>4068</v>
      </c>
      <c r="J302" s="32">
        <v>9040</v>
      </c>
      <c r="K302" s="32">
        <v>276</v>
      </c>
      <c r="L302" s="45"/>
      <c r="M302" s="40">
        <v>2705</v>
      </c>
      <c r="N302" s="32">
        <v>8296</v>
      </c>
      <c r="O302" s="32">
        <v>11001</v>
      </c>
      <c r="P302" s="28"/>
    </row>
    <row r="303" spans="2:16" x14ac:dyDescent="0.2">
      <c r="B303" s="51" t="s">
        <v>611</v>
      </c>
      <c r="C303" s="51" t="s">
        <v>612</v>
      </c>
      <c r="D303" s="20" t="s">
        <v>663</v>
      </c>
      <c r="E303" s="32">
        <v>2676</v>
      </c>
      <c r="F303" s="32">
        <v>3075</v>
      </c>
      <c r="G303" s="32">
        <v>5751</v>
      </c>
      <c r="H303" s="32">
        <v>2010</v>
      </c>
      <c r="I303" s="32">
        <v>1882</v>
      </c>
      <c r="J303" s="32">
        <v>3892</v>
      </c>
      <c r="K303" s="32">
        <v>0</v>
      </c>
      <c r="L303" s="45"/>
      <c r="M303" s="40">
        <v>5016</v>
      </c>
      <c r="N303" s="32">
        <v>5764</v>
      </c>
      <c r="O303" s="32">
        <v>10780</v>
      </c>
      <c r="P303" s="28"/>
    </row>
    <row r="304" spans="2:16" x14ac:dyDescent="0.2">
      <c r="B304" s="51" t="s">
        <v>613</v>
      </c>
      <c r="C304" s="51" t="s">
        <v>614</v>
      </c>
      <c r="D304" s="20" t="s">
        <v>663</v>
      </c>
      <c r="E304" s="32">
        <v>3109</v>
      </c>
      <c r="F304" s="32">
        <v>4207</v>
      </c>
      <c r="G304" s="32">
        <v>7316</v>
      </c>
      <c r="H304" s="32">
        <v>2986</v>
      </c>
      <c r="I304" s="32">
        <v>3630</v>
      </c>
      <c r="J304" s="32">
        <v>6616</v>
      </c>
      <c r="K304" s="32">
        <v>110</v>
      </c>
      <c r="L304" s="45"/>
      <c r="M304" s="40">
        <v>14850</v>
      </c>
      <c r="N304" s="32">
        <v>19683</v>
      </c>
      <c r="O304" s="32">
        <v>34533</v>
      </c>
      <c r="P304" s="28"/>
    </row>
    <row r="305" spans="2:16" x14ac:dyDescent="0.2">
      <c r="B305" s="51" t="s">
        <v>615</v>
      </c>
      <c r="C305" s="51" t="s">
        <v>616</v>
      </c>
      <c r="D305" s="20" t="s">
        <v>663</v>
      </c>
      <c r="E305" s="32">
        <v>3436</v>
      </c>
      <c r="F305" s="32">
        <v>3966</v>
      </c>
      <c r="G305" s="32">
        <v>7402</v>
      </c>
      <c r="H305" s="32">
        <v>3382</v>
      </c>
      <c r="I305" s="32">
        <v>3651</v>
      </c>
      <c r="J305" s="32">
        <v>7033</v>
      </c>
      <c r="K305" s="32" t="s">
        <v>675</v>
      </c>
      <c r="L305" s="45"/>
      <c r="M305" s="40">
        <v>6483</v>
      </c>
      <c r="N305" s="32">
        <v>17390</v>
      </c>
      <c r="O305" s="32">
        <v>23873</v>
      </c>
      <c r="P305" s="28"/>
    </row>
    <row r="306" spans="2:16" x14ac:dyDescent="0.2">
      <c r="B306" s="51" t="s">
        <v>617</v>
      </c>
      <c r="C306" s="51" t="s">
        <v>618</v>
      </c>
      <c r="D306" s="20" t="s">
        <v>663</v>
      </c>
      <c r="E306" s="32">
        <v>1924</v>
      </c>
      <c r="F306" s="32">
        <v>1726</v>
      </c>
      <c r="G306" s="32">
        <v>3650</v>
      </c>
      <c r="H306" s="32">
        <v>1930</v>
      </c>
      <c r="I306" s="32">
        <v>1306</v>
      </c>
      <c r="J306" s="32">
        <v>3236</v>
      </c>
      <c r="K306" s="32">
        <v>87</v>
      </c>
      <c r="L306" s="45"/>
      <c r="M306" s="40">
        <v>3676</v>
      </c>
      <c r="N306" s="32">
        <v>7870</v>
      </c>
      <c r="O306" s="32">
        <v>11546</v>
      </c>
      <c r="P306" s="28"/>
    </row>
    <row r="307" spans="2:16" x14ac:dyDescent="0.2">
      <c r="B307" s="51" t="s">
        <v>619</v>
      </c>
      <c r="C307" s="51" t="s">
        <v>620</v>
      </c>
      <c r="D307" s="20" t="s">
        <v>663</v>
      </c>
      <c r="E307" s="32">
        <v>3751</v>
      </c>
      <c r="F307" s="32">
        <v>3293</v>
      </c>
      <c r="G307" s="32">
        <v>7044</v>
      </c>
      <c r="H307" s="32">
        <v>3834</v>
      </c>
      <c r="I307" s="32">
        <v>2976</v>
      </c>
      <c r="J307" s="32">
        <v>6810</v>
      </c>
      <c r="K307" s="32">
        <v>182</v>
      </c>
      <c r="L307" s="45"/>
      <c r="M307" s="40" t="s">
        <v>675</v>
      </c>
      <c r="N307" s="40" t="s">
        <v>675</v>
      </c>
      <c r="O307" s="40" t="s">
        <v>675</v>
      </c>
      <c r="P307" s="28"/>
    </row>
    <row r="308" spans="2:16" x14ac:dyDescent="0.2">
      <c r="B308" s="51" t="s">
        <v>621</v>
      </c>
      <c r="C308" s="51" t="s">
        <v>622</v>
      </c>
      <c r="D308" s="20" t="s">
        <v>663</v>
      </c>
      <c r="E308" s="32">
        <v>4941</v>
      </c>
      <c r="F308" s="32">
        <v>4576</v>
      </c>
      <c r="G308" s="32">
        <v>9517</v>
      </c>
      <c r="H308" s="32">
        <v>4523</v>
      </c>
      <c r="I308" s="32">
        <v>3079</v>
      </c>
      <c r="J308" s="32">
        <v>7602</v>
      </c>
      <c r="K308" s="32">
        <v>47</v>
      </c>
      <c r="L308" s="45"/>
      <c r="M308" s="40" t="s">
        <v>675</v>
      </c>
      <c r="N308" s="40" t="s">
        <v>675</v>
      </c>
      <c r="O308" s="40" t="s">
        <v>675</v>
      </c>
      <c r="P308" s="28"/>
    </row>
    <row r="309" spans="2:16" x14ac:dyDescent="0.2">
      <c r="B309" s="51" t="s">
        <v>623</v>
      </c>
      <c r="C309" s="51" t="s">
        <v>624</v>
      </c>
      <c r="D309" s="20" t="s">
        <v>663</v>
      </c>
      <c r="E309" s="32">
        <v>3430</v>
      </c>
      <c r="F309" s="32">
        <v>3695</v>
      </c>
      <c r="G309" s="32">
        <v>7125</v>
      </c>
      <c r="H309" s="32">
        <v>2750</v>
      </c>
      <c r="I309" s="32">
        <v>2983</v>
      </c>
      <c r="J309" s="32">
        <v>5733</v>
      </c>
      <c r="K309" s="32">
        <v>170</v>
      </c>
      <c r="L309" s="45"/>
      <c r="M309" s="40">
        <v>7000</v>
      </c>
      <c r="N309" s="32">
        <v>19000</v>
      </c>
      <c r="O309" s="32">
        <v>26000</v>
      </c>
      <c r="P309" s="28"/>
    </row>
    <row r="310" spans="2:16" x14ac:dyDescent="0.2">
      <c r="B310" s="51" t="s">
        <v>625</v>
      </c>
      <c r="C310" s="51" t="s">
        <v>626</v>
      </c>
      <c r="D310" s="20" t="s">
        <v>663</v>
      </c>
      <c r="E310" s="32">
        <v>2445</v>
      </c>
      <c r="F310" s="32">
        <v>2290</v>
      </c>
      <c r="G310" s="32">
        <v>4735</v>
      </c>
      <c r="H310" s="32">
        <v>2322</v>
      </c>
      <c r="I310" s="32">
        <v>2151</v>
      </c>
      <c r="J310" s="32">
        <v>4473</v>
      </c>
      <c r="K310" s="32">
        <v>1526</v>
      </c>
      <c r="L310" s="45"/>
      <c r="M310" s="40" t="s">
        <v>675</v>
      </c>
      <c r="N310" s="40" t="s">
        <v>675</v>
      </c>
      <c r="O310" s="40" t="s">
        <v>675</v>
      </c>
      <c r="P310" s="28"/>
    </row>
    <row r="311" spans="2:16" x14ac:dyDescent="0.2">
      <c r="B311" s="51" t="s">
        <v>627</v>
      </c>
      <c r="C311" s="51" t="s">
        <v>628</v>
      </c>
      <c r="D311" s="20" t="s">
        <v>663</v>
      </c>
      <c r="E311" s="32">
        <v>1825</v>
      </c>
      <c r="F311" s="32">
        <v>1426</v>
      </c>
      <c r="G311" s="32">
        <v>3251</v>
      </c>
      <c r="H311" s="32">
        <v>1662</v>
      </c>
      <c r="I311" s="32">
        <v>1045</v>
      </c>
      <c r="J311" s="32">
        <v>2707</v>
      </c>
      <c r="K311" s="32">
        <v>0</v>
      </c>
      <c r="L311" s="45"/>
      <c r="M311" s="40">
        <v>695</v>
      </c>
      <c r="N311" s="32">
        <v>588</v>
      </c>
      <c r="O311" s="32">
        <v>1283</v>
      </c>
      <c r="P311" s="28"/>
    </row>
    <row r="312" spans="2:16" x14ac:dyDescent="0.2">
      <c r="B312" s="51" t="s">
        <v>629</v>
      </c>
      <c r="C312" s="51" t="s">
        <v>630</v>
      </c>
      <c r="D312" s="20" t="s">
        <v>663</v>
      </c>
      <c r="E312" s="32">
        <v>7022</v>
      </c>
      <c r="F312" s="32">
        <v>12334</v>
      </c>
      <c r="G312" s="32">
        <v>19356</v>
      </c>
      <c r="H312" s="32">
        <v>3830</v>
      </c>
      <c r="I312" s="32">
        <v>6762</v>
      </c>
      <c r="J312" s="32">
        <v>10592</v>
      </c>
      <c r="K312" s="32" t="s">
        <v>675</v>
      </c>
      <c r="L312" s="45"/>
      <c r="M312" s="40" t="s">
        <v>675</v>
      </c>
      <c r="N312" s="40" t="s">
        <v>675</v>
      </c>
      <c r="O312" s="40" t="s">
        <v>675</v>
      </c>
      <c r="P312" s="28"/>
    </row>
    <row r="313" spans="2:16" x14ac:dyDescent="0.2">
      <c r="B313" s="51" t="s">
        <v>631</v>
      </c>
      <c r="C313" s="51" t="s">
        <v>632</v>
      </c>
      <c r="D313" s="20" t="s">
        <v>663</v>
      </c>
      <c r="E313" s="32">
        <v>2663</v>
      </c>
      <c r="F313" s="32">
        <v>3737</v>
      </c>
      <c r="G313" s="32">
        <v>6400</v>
      </c>
      <c r="H313" s="32">
        <v>2565</v>
      </c>
      <c r="I313" s="32">
        <v>3322</v>
      </c>
      <c r="J313" s="32">
        <v>5887</v>
      </c>
      <c r="K313" s="32">
        <v>3</v>
      </c>
      <c r="L313" s="45"/>
      <c r="M313" s="40" t="s">
        <v>675</v>
      </c>
      <c r="N313" s="40" t="s">
        <v>675</v>
      </c>
      <c r="O313" s="40" t="s">
        <v>675</v>
      </c>
      <c r="P313" s="28"/>
    </row>
    <row r="314" spans="2:16" x14ac:dyDescent="0.2">
      <c r="B314" s="51" t="s">
        <v>633</v>
      </c>
      <c r="C314" s="51" t="s">
        <v>634</v>
      </c>
      <c r="D314" s="20" t="s">
        <v>663</v>
      </c>
      <c r="E314" s="32">
        <v>14040</v>
      </c>
      <c r="F314" s="32">
        <v>16825</v>
      </c>
      <c r="G314" s="32">
        <v>30865</v>
      </c>
      <c r="H314" s="32">
        <v>10264</v>
      </c>
      <c r="I314" s="32">
        <v>10541</v>
      </c>
      <c r="J314" s="32">
        <v>20805</v>
      </c>
      <c r="K314" s="32">
        <v>12</v>
      </c>
      <c r="L314" s="45"/>
      <c r="M314" s="40" t="s">
        <v>675</v>
      </c>
      <c r="N314" s="40" t="s">
        <v>675</v>
      </c>
      <c r="O314" s="40" t="s">
        <v>675</v>
      </c>
      <c r="P314" s="28"/>
    </row>
    <row r="315" spans="2:16" x14ac:dyDescent="0.2">
      <c r="B315" s="51" t="s">
        <v>635</v>
      </c>
      <c r="C315" s="51" t="s">
        <v>636</v>
      </c>
      <c r="D315" s="20" t="s">
        <v>663</v>
      </c>
      <c r="E315" s="32">
        <v>12815</v>
      </c>
      <c r="F315" s="32">
        <v>15120</v>
      </c>
      <c r="G315" s="32">
        <v>27935</v>
      </c>
      <c r="H315" s="32">
        <v>11581</v>
      </c>
      <c r="I315" s="32">
        <v>11954</v>
      </c>
      <c r="J315" s="32">
        <v>23535</v>
      </c>
      <c r="K315" s="32">
        <v>521</v>
      </c>
      <c r="L315" s="45"/>
      <c r="M315" s="40">
        <v>14500</v>
      </c>
      <c r="N315" s="32">
        <v>58000</v>
      </c>
      <c r="O315" s="32">
        <v>72500</v>
      </c>
      <c r="P315" s="28"/>
    </row>
    <row r="316" spans="2:16" x14ac:dyDescent="0.2">
      <c r="B316" s="51" t="s">
        <v>637</v>
      </c>
      <c r="C316" s="51" t="s">
        <v>638</v>
      </c>
      <c r="D316" s="20" t="s">
        <v>663</v>
      </c>
      <c r="E316" s="32">
        <v>2779</v>
      </c>
      <c r="F316" s="32">
        <v>2755</v>
      </c>
      <c r="G316" s="32">
        <v>5534</v>
      </c>
      <c r="H316" s="32">
        <v>2483</v>
      </c>
      <c r="I316" s="32">
        <v>2419</v>
      </c>
      <c r="J316" s="32">
        <v>4902</v>
      </c>
      <c r="K316" s="32">
        <v>156</v>
      </c>
      <c r="L316" s="45"/>
      <c r="M316" s="40">
        <v>7000</v>
      </c>
      <c r="N316" s="32">
        <v>19000</v>
      </c>
      <c r="O316" s="32">
        <v>26000</v>
      </c>
      <c r="P316" s="28"/>
    </row>
    <row r="317" spans="2:16" x14ac:dyDescent="0.2">
      <c r="B317" s="51" t="s">
        <v>639</v>
      </c>
      <c r="C317" s="51" t="s">
        <v>640</v>
      </c>
      <c r="D317" s="20" t="s">
        <v>663</v>
      </c>
      <c r="E317" s="32">
        <v>2914</v>
      </c>
      <c r="F317" s="32">
        <v>2874</v>
      </c>
      <c r="G317" s="32">
        <v>5788</v>
      </c>
      <c r="H317" s="32">
        <v>2247</v>
      </c>
      <c r="I317" s="32">
        <v>1992</v>
      </c>
      <c r="J317" s="32">
        <v>4239</v>
      </c>
      <c r="K317" s="32">
        <v>64</v>
      </c>
      <c r="L317" s="45"/>
      <c r="M317" s="40" t="s">
        <v>675</v>
      </c>
      <c r="N317" s="40" t="s">
        <v>675</v>
      </c>
      <c r="O317" s="40" t="s">
        <v>675</v>
      </c>
      <c r="P317" s="28"/>
    </row>
    <row r="318" spans="2:16" x14ac:dyDescent="0.2">
      <c r="B318" s="51" t="s">
        <v>641</v>
      </c>
      <c r="C318" s="51" t="s">
        <v>642</v>
      </c>
      <c r="D318" s="20" t="s">
        <v>663</v>
      </c>
      <c r="E318" s="32">
        <v>15238</v>
      </c>
      <c r="F318" s="32">
        <v>20814</v>
      </c>
      <c r="G318" s="32">
        <v>36052</v>
      </c>
      <c r="H318" s="32">
        <v>12563</v>
      </c>
      <c r="I318" s="32">
        <v>14411</v>
      </c>
      <c r="J318" s="32">
        <v>26974</v>
      </c>
      <c r="K318" s="32" t="s">
        <v>674</v>
      </c>
      <c r="L318" s="45"/>
      <c r="M318" s="40">
        <v>20527</v>
      </c>
      <c r="N318" s="32">
        <v>28348</v>
      </c>
      <c r="O318" s="32">
        <v>48875</v>
      </c>
      <c r="P318" s="28"/>
    </row>
    <row r="319" spans="2:16" x14ac:dyDescent="0.2">
      <c r="B319" s="51" t="s">
        <v>643</v>
      </c>
      <c r="C319" s="51" t="s">
        <v>644</v>
      </c>
      <c r="D319" s="20" t="s">
        <v>663</v>
      </c>
      <c r="E319" s="32">
        <v>1902</v>
      </c>
      <c r="F319" s="32">
        <v>2453</v>
      </c>
      <c r="G319" s="32">
        <v>4355</v>
      </c>
      <c r="H319" s="32">
        <v>2049</v>
      </c>
      <c r="I319" s="32">
        <v>2706</v>
      </c>
      <c r="J319" s="32">
        <v>4755</v>
      </c>
      <c r="K319" s="32" t="s">
        <v>674</v>
      </c>
      <c r="L319" s="45"/>
      <c r="M319" s="40">
        <v>5950</v>
      </c>
      <c r="N319" s="32">
        <v>7572</v>
      </c>
      <c r="O319" s="32">
        <v>13522</v>
      </c>
      <c r="P319" s="28"/>
    </row>
    <row r="320" spans="2:16" x14ac:dyDescent="0.2">
      <c r="B320" s="51" t="s">
        <v>645</v>
      </c>
      <c r="C320" s="51" t="s">
        <v>646</v>
      </c>
      <c r="D320" s="20" t="s">
        <v>663</v>
      </c>
      <c r="E320" s="32">
        <v>2350</v>
      </c>
      <c r="F320" s="32">
        <v>2300</v>
      </c>
      <c r="G320" s="32">
        <v>4650</v>
      </c>
      <c r="H320" s="32">
        <v>2650</v>
      </c>
      <c r="I320" s="32">
        <v>2350</v>
      </c>
      <c r="J320" s="32">
        <v>5000</v>
      </c>
      <c r="K320" s="32">
        <v>100</v>
      </c>
      <c r="L320" s="45"/>
      <c r="M320" s="40">
        <v>1325</v>
      </c>
      <c r="N320" s="32">
        <v>1275</v>
      </c>
      <c r="O320" s="32">
        <v>2600</v>
      </c>
      <c r="P320" s="28"/>
    </row>
    <row r="321" spans="1:16" x14ac:dyDescent="0.2">
      <c r="B321" s="51" t="s">
        <v>647</v>
      </c>
      <c r="C321" s="51" t="s">
        <v>648</v>
      </c>
      <c r="D321" s="20" t="s">
        <v>663</v>
      </c>
      <c r="E321" s="32">
        <v>12873</v>
      </c>
      <c r="F321" s="32">
        <v>17604</v>
      </c>
      <c r="G321" s="32">
        <v>30477</v>
      </c>
      <c r="H321" s="32">
        <v>10522</v>
      </c>
      <c r="I321" s="32">
        <v>10626</v>
      </c>
      <c r="J321" s="32">
        <v>21148</v>
      </c>
      <c r="K321" s="32" t="s">
        <v>674</v>
      </c>
      <c r="L321" s="45"/>
      <c r="M321" s="40">
        <v>25204</v>
      </c>
      <c r="N321" s="32">
        <v>71282</v>
      </c>
      <c r="O321" s="32">
        <v>96486</v>
      </c>
      <c r="P321" s="28"/>
    </row>
    <row r="322" spans="1:16" x14ac:dyDescent="0.2">
      <c r="B322" s="51" t="s">
        <v>649</v>
      </c>
      <c r="C322" s="51" t="s">
        <v>650</v>
      </c>
      <c r="D322" s="20" t="s">
        <v>663</v>
      </c>
      <c r="E322" s="32">
        <v>3090</v>
      </c>
      <c r="F322" s="32">
        <v>4310</v>
      </c>
      <c r="G322" s="32">
        <v>7400</v>
      </c>
      <c r="H322" s="32">
        <v>2573</v>
      </c>
      <c r="I322" s="32">
        <v>3617</v>
      </c>
      <c r="J322" s="32">
        <v>6190</v>
      </c>
      <c r="K322" s="32">
        <v>124</v>
      </c>
      <c r="L322" s="45"/>
      <c r="M322" s="40">
        <v>2320</v>
      </c>
      <c r="N322" s="32">
        <v>10414</v>
      </c>
      <c r="O322" s="32">
        <v>12734</v>
      </c>
      <c r="P322" s="28"/>
    </row>
    <row r="323" spans="1:16" x14ac:dyDescent="0.2">
      <c r="B323" s="51" t="s">
        <v>651</v>
      </c>
      <c r="C323" s="51" t="s">
        <v>652</v>
      </c>
      <c r="D323" s="20" t="s">
        <v>663</v>
      </c>
      <c r="E323" s="32">
        <v>3480</v>
      </c>
      <c r="F323" s="32">
        <v>4018</v>
      </c>
      <c r="G323" s="32">
        <v>7498</v>
      </c>
      <c r="H323" s="32">
        <v>3174</v>
      </c>
      <c r="I323" s="32">
        <v>3648</v>
      </c>
      <c r="J323" s="32">
        <v>6822</v>
      </c>
      <c r="K323" s="32" t="s">
        <v>674</v>
      </c>
      <c r="L323" s="45"/>
      <c r="M323" s="40" t="s">
        <v>675</v>
      </c>
      <c r="N323" s="40" t="s">
        <v>675</v>
      </c>
      <c r="O323" s="40" t="s">
        <v>675</v>
      </c>
      <c r="P323" s="28"/>
    </row>
    <row r="324" spans="1:16" x14ac:dyDescent="0.2">
      <c r="B324" s="51" t="s">
        <v>653</v>
      </c>
      <c r="C324" s="51" t="s">
        <v>654</v>
      </c>
      <c r="D324" s="20" t="s">
        <v>663</v>
      </c>
      <c r="E324" s="32">
        <v>3946</v>
      </c>
      <c r="F324" s="32">
        <v>3420</v>
      </c>
      <c r="G324" s="32">
        <v>7366</v>
      </c>
      <c r="H324" s="32">
        <v>3539</v>
      </c>
      <c r="I324" s="32">
        <v>2342</v>
      </c>
      <c r="J324" s="32">
        <v>5881</v>
      </c>
      <c r="K324" s="32">
        <v>172</v>
      </c>
      <c r="L324" s="45"/>
      <c r="M324" s="40">
        <v>2500</v>
      </c>
      <c r="N324" s="32">
        <v>8000</v>
      </c>
      <c r="O324" s="32">
        <v>10500</v>
      </c>
      <c r="P324" s="28"/>
    </row>
    <row r="325" spans="1:16" x14ac:dyDescent="0.2">
      <c r="B325" s="51" t="s">
        <v>655</v>
      </c>
      <c r="C325" s="51" t="s">
        <v>656</v>
      </c>
      <c r="D325" s="20" t="s">
        <v>663</v>
      </c>
      <c r="E325" s="32">
        <v>4143</v>
      </c>
      <c r="F325" s="32">
        <v>10246</v>
      </c>
      <c r="G325" s="32">
        <v>14389</v>
      </c>
      <c r="H325" s="32">
        <v>3516</v>
      </c>
      <c r="I325" s="32">
        <v>4055</v>
      </c>
      <c r="J325" s="32">
        <v>7571</v>
      </c>
      <c r="K325" s="32">
        <v>150</v>
      </c>
      <c r="L325" s="45"/>
      <c r="M325" s="40" t="s">
        <v>675</v>
      </c>
      <c r="N325" s="40" t="s">
        <v>675</v>
      </c>
      <c r="O325" s="40" t="s">
        <v>675</v>
      </c>
      <c r="P325" s="28"/>
    </row>
    <row r="326" spans="1:16" x14ac:dyDescent="0.2">
      <c r="B326" s="51" t="s">
        <v>657</v>
      </c>
      <c r="C326" s="51" t="s">
        <v>658</v>
      </c>
      <c r="D326" s="20" t="s">
        <v>663</v>
      </c>
      <c r="E326" s="32">
        <v>5245</v>
      </c>
      <c r="F326" s="32">
        <v>4984</v>
      </c>
      <c r="G326" s="32">
        <v>10229</v>
      </c>
      <c r="H326" s="32">
        <v>4581</v>
      </c>
      <c r="I326" s="32">
        <v>3778</v>
      </c>
      <c r="J326" s="32">
        <v>8359</v>
      </c>
      <c r="K326" s="32">
        <v>0</v>
      </c>
      <c r="L326" s="45"/>
      <c r="M326" s="40">
        <v>10000</v>
      </c>
      <c r="N326" s="32">
        <v>20000</v>
      </c>
      <c r="O326" s="32">
        <v>30000</v>
      </c>
      <c r="P326" s="28"/>
    </row>
    <row r="327" spans="1:16" x14ac:dyDescent="0.2">
      <c r="B327" s="51" t="s">
        <v>659</v>
      </c>
      <c r="C327" s="51" t="s">
        <v>660</v>
      </c>
      <c r="D327" s="20" t="s">
        <v>663</v>
      </c>
      <c r="E327" s="32">
        <v>4565</v>
      </c>
      <c r="F327" s="32">
        <v>4452</v>
      </c>
      <c r="G327" s="32">
        <v>9017</v>
      </c>
      <c r="H327" s="32">
        <v>3964</v>
      </c>
      <c r="I327" s="32">
        <v>3536</v>
      </c>
      <c r="J327" s="32">
        <v>7500</v>
      </c>
      <c r="K327" s="32">
        <v>63</v>
      </c>
      <c r="L327" s="45"/>
      <c r="M327" s="40">
        <v>5731</v>
      </c>
      <c r="N327" s="32">
        <v>20916</v>
      </c>
      <c r="O327" s="32">
        <v>26647</v>
      </c>
      <c r="P327" s="28"/>
    </row>
    <row r="328" spans="1:16" x14ac:dyDescent="0.2">
      <c r="B328" s="51" t="s">
        <v>661</v>
      </c>
      <c r="C328" s="51" t="s">
        <v>662</v>
      </c>
      <c r="D328" s="20" t="s">
        <v>663</v>
      </c>
      <c r="E328" s="32">
        <v>5525</v>
      </c>
      <c r="F328" s="32">
        <v>5431</v>
      </c>
      <c r="G328" s="32">
        <v>10956</v>
      </c>
      <c r="H328" s="32">
        <v>4541</v>
      </c>
      <c r="I328" s="32">
        <v>3132</v>
      </c>
      <c r="J328" s="32">
        <v>7673</v>
      </c>
      <c r="K328" s="32">
        <v>35</v>
      </c>
      <c r="L328" s="45"/>
      <c r="M328" s="40">
        <v>3700</v>
      </c>
      <c r="N328" s="32">
        <v>7500</v>
      </c>
      <c r="O328" s="32">
        <v>11200</v>
      </c>
      <c r="P328" s="28"/>
    </row>
    <row r="329" spans="1:16" x14ac:dyDescent="0.2">
      <c r="A329" s="2"/>
      <c r="B329" s="2"/>
      <c r="C329" s="2"/>
      <c r="D329" s="18"/>
      <c r="E329" s="18"/>
      <c r="F329" s="18"/>
      <c r="G329" s="18"/>
      <c r="H329" s="18"/>
      <c r="I329" s="18"/>
      <c r="J329" s="18"/>
      <c r="K329" s="18"/>
      <c r="L329" s="2"/>
      <c r="M329" s="2"/>
      <c r="N329" s="2"/>
      <c r="O329" s="2"/>
    </row>
    <row r="330" spans="1:16" x14ac:dyDescent="0.2">
      <c r="B330" s="19" t="s">
        <v>664</v>
      </c>
      <c r="C330" s="20" t="s">
        <v>678</v>
      </c>
      <c r="D330" s="17"/>
      <c r="E330" s="29">
        <v>1916732</v>
      </c>
      <c r="F330" s="29">
        <v>2618301</v>
      </c>
      <c r="G330" s="29">
        <v>4535033</v>
      </c>
      <c r="H330" s="29">
        <v>1684121</v>
      </c>
      <c r="I330" s="29">
        <v>1954578</v>
      </c>
      <c r="J330" s="29">
        <v>3638700</v>
      </c>
      <c r="K330" s="39">
        <v>30165</v>
      </c>
      <c r="L330" s="43"/>
      <c r="M330" s="32" t="s">
        <v>675</v>
      </c>
      <c r="N330" s="32" t="s">
        <v>675</v>
      </c>
      <c r="O330" s="32" t="s">
        <v>675</v>
      </c>
    </row>
    <row r="331" spans="1:16" x14ac:dyDescent="0.2"/>
    <row r="332" spans="1:16" x14ac:dyDescent="0.2">
      <c r="B332" s="22" t="s">
        <v>682</v>
      </c>
    </row>
    <row r="333" spans="1:16" x14ac:dyDescent="0.2">
      <c r="B333" s="22" t="s">
        <v>676</v>
      </c>
    </row>
    <row r="334" spans="1:16" x14ac:dyDescent="0.2">
      <c r="B334" s="8" t="s">
        <v>693</v>
      </c>
    </row>
    <row r="335" spans="1:16" ht="56.25" customHeight="1" x14ac:dyDescent="0.2">
      <c r="B335" s="62" t="s">
        <v>694</v>
      </c>
      <c r="C335" s="62"/>
      <c r="D335" s="62"/>
      <c r="E335" s="62"/>
      <c r="F335" s="62"/>
      <c r="G335" s="62"/>
      <c r="H335" s="62"/>
      <c r="I335" s="62"/>
      <c r="J335" s="62"/>
      <c r="K335" s="62"/>
      <c r="M335" s="47"/>
    </row>
    <row r="336" spans="1:16" x14ac:dyDescent="0.2"/>
    <row r="337" x14ac:dyDescent="0.2"/>
    <row r="338" x14ac:dyDescent="0.2"/>
    <row r="339" x14ac:dyDescent="0.2"/>
    <row r="340" x14ac:dyDescent="0.2"/>
  </sheetData>
  <sortState ref="B3:N328">
    <sortCondition ref="C3"/>
  </sortState>
  <mergeCells count="2">
    <mergeCell ref="B1:O1"/>
    <mergeCell ref="B335:K3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7"/>
  <sheetViews>
    <sheetView workbookViewId="0">
      <selection activeCell="F11" sqref="F11"/>
    </sheetView>
  </sheetViews>
  <sheetFormatPr defaultRowHeight="15" x14ac:dyDescent="0.2"/>
  <sheetData>
    <row r="1" spans="1:3" x14ac:dyDescent="0.2">
      <c r="A1" t="s">
        <v>664</v>
      </c>
      <c r="B1" t="s">
        <v>665</v>
      </c>
      <c r="C1" t="s">
        <v>664</v>
      </c>
    </row>
    <row r="2" spans="1:3" x14ac:dyDescent="0.2">
      <c r="A2" s="5" t="s">
        <v>11</v>
      </c>
      <c r="B2" s="5" t="s">
        <v>12</v>
      </c>
      <c r="C2" s="5" t="s">
        <v>11</v>
      </c>
    </row>
    <row r="3" spans="1:3" x14ac:dyDescent="0.2">
      <c r="A3" s="5" t="s">
        <v>13</v>
      </c>
      <c r="B3" s="5" t="s">
        <v>14</v>
      </c>
      <c r="C3" s="5" t="s">
        <v>13</v>
      </c>
    </row>
    <row r="4" spans="1:3" x14ac:dyDescent="0.2">
      <c r="A4" s="5" t="s">
        <v>15</v>
      </c>
      <c r="B4" s="5" t="s">
        <v>16</v>
      </c>
      <c r="C4" s="5" t="s">
        <v>15</v>
      </c>
    </row>
    <row r="5" spans="1:3" x14ac:dyDescent="0.2">
      <c r="A5" s="5" t="s">
        <v>17</v>
      </c>
      <c r="B5" s="5" t="s">
        <v>18</v>
      </c>
      <c r="C5" s="5" t="s">
        <v>17</v>
      </c>
    </row>
    <row r="6" spans="1:3" x14ac:dyDescent="0.2">
      <c r="A6" s="5" t="s">
        <v>19</v>
      </c>
      <c r="B6" s="5" t="s">
        <v>20</v>
      </c>
      <c r="C6" s="5" t="s">
        <v>19</v>
      </c>
    </row>
    <row r="7" spans="1:3" x14ac:dyDescent="0.2">
      <c r="A7" s="5" t="s">
        <v>21</v>
      </c>
      <c r="B7" s="5" t="s">
        <v>22</v>
      </c>
      <c r="C7" s="5" t="s">
        <v>21</v>
      </c>
    </row>
    <row r="8" spans="1:3" x14ac:dyDescent="0.2">
      <c r="A8" s="5" t="s">
        <v>23</v>
      </c>
      <c r="B8" s="5" t="s">
        <v>24</v>
      </c>
      <c r="C8" s="5" t="s">
        <v>23</v>
      </c>
    </row>
    <row r="9" spans="1:3" x14ac:dyDescent="0.2">
      <c r="A9" s="5" t="s">
        <v>25</v>
      </c>
      <c r="B9" s="5" t="s">
        <v>26</v>
      </c>
      <c r="C9" s="5" t="s">
        <v>25</v>
      </c>
    </row>
    <row r="10" spans="1:3" x14ac:dyDescent="0.2">
      <c r="A10" s="5" t="s">
        <v>27</v>
      </c>
      <c r="B10" s="5" t="s">
        <v>28</v>
      </c>
      <c r="C10" s="5" t="s">
        <v>27</v>
      </c>
    </row>
    <row r="11" spans="1:3" x14ac:dyDescent="0.2">
      <c r="A11" s="5" t="s">
        <v>29</v>
      </c>
      <c r="B11" s="5" t="s">
        <v>30</v>
      </c>
      <c r="C11" s="5" t="s">
        <v>29</v>
      </c>
    </row>
    <row r="12" spans="1:3" x14ac:dyDescent="0.2">
      <c r="A12" s="5" t="s">
        <v>31</v>
      </c>
      <c r="B12" s="5" t="s">
        <v>32</v>
      </c>
      <c r="C12" s="5" t="s">
        <v>31</v>
      </c>
    </row>
    <row r="13" spans="1:3" x14ac:dyDescent="0.2">
      <c r="A13" s="5" t="s">
        <v>33</v>
      </c>
      <c r="B13" s="5" t="s">
        <v>34</v>
      </c>
      <c r="C13" s="5" t="s">
        <v>33</v>
      </c>
    </row>
    <row r="14" spans="1:3" x14ac:dyDescent="0.2">
      <c r="A14" s="5" t="s">
        <v>35</v>
      </c>
      <c r="B14" s="5" t="s">
        <v>36</v>
      </c>
      <c r="C14" s="5" t="s">
        <v>35</v>
      </c>
    </row>
    <row r="15" spans="1:3" x14ac:dyDescent="0.2">
      <c r="A15" s="5" t="s">
        <v>37</v>
      </c>
      <c r="B15" s="5" t="s">
        <v>38</v>
      </c>
      <c r="C15" s="5" t="s">
        <v>37</v>
      </c>
    </row>
    <row r="16" spans="1:3" x14ac:dyDescent="0.2">
      <c r="A16" s="5" t="s">
        <v>39</v>
      </c>
      <c r="B16" s="5" t="s">
        <v>40</v>
      </c>
      <c r="C16" s="5" t="s">
        <v>39</v>
      </c>
    </row>
    <row r="17" spans="1:3" x14ac:dyDescent="0.2">
      <c r="A17" s="5" t="s">
        <v>41</v>
      </c>
      <c r="B17" s="5" t="s">
        <v>42</v>
      </c>
      <c r="C17" s="5" t="s">
        <v>41</v>
      </c>
    </row>
    <row r="18" spans="1:3" x14ac:dyDescent="0.2">
      <c r="A18" s="5" t="s">
        <v>43</v>
      </c>
      <c r="B18" s="5" t="s">
        <v>44</v>
      </c>
      <c r="C18" s="5" t="s">
        <v>43</v>
      </c>
    </row>
    <row r="19" spans="1:3" x14ac:dyDescent="0.2">
      <c r="A19" s="5" t="s">
        <v>45</v>
      </c>
      <c r="B19" s="5" t="s">
        <v>46</v>
      </c>
      <c r="C19" s="5" t="s">
        <v>45</v>
      </c>
    </row>
    <row r="20" spans="1:3" x14ac:dyDescent="0.2">
      <c r="A20" s="5" t="s">
        <v>47</v>
      </c>
      <c r="B20" s="5" t="s">
        <v>48</v>
      </c>
      <c r="C20" s="5" t="s">
        <v>47</v>
      </c>
    </row>
    <row r="21" spans="1:3" x14ac:dyDescent="0.2">
      <c r="A21" s="5" t="s">
        <v>49</v>
      </c>
      <c r="B21" s="5" t="s">
        <v>50</v>
      </c>
      <c r="C21" s="5" t="s">
        <v>49</v>
      </c>
    </row>
    <row r="22" spans="1:3" x14ac:dyDescent="0.2">
      <c r="A22" s="5" t="s">
        <v>51</v>
      </c>
      <c r="B22" s="5" t="s">
        <v>52</v>
      </c>
      <c r="C22" s="5" t="s">
        <v>51</v>
      </c>
    </row>
    <row r="23" spans="1:3" x14ac:dyDescent="0.2">
      <c r="A23" s="5" t="s">
        <v>53</v>
      </c>
      <c r="B23" s="5" t="s">
        <v>54</v>
      </c>
      <c r="C23" s="5" t="s">
        <v>53</v>
      </c>
    </row>
    <row r="24" spans="1:3" x14ac:dyDescent="0.2">
      <c r="A24" s="5" t="s">
        <v>55</v>
      </c>
      <c r="B24" s="5" t="s">
        <v>56</v>
      </c>
      <c r="C24" s="5" t="s">
        <v>55</v>
      </c>
    </row>
    <row r="25" spans="1:3" x14ac:dyDescent="0.2">
      <c r="A25" s="5" t="s">
        <v>57</v>
      </c>
      <c r="B25" s="5" t="s">
        <v>58</v>
      </c>
      <c r="C25" s="5" t="s">
        <v>57</v>
      </c>
    </row>
    <row r="26" spans="1:3" x14ac:dyDescent="0.2">
      <c r="A26" s="5" t="s">
        <v>59</v>
      </c>
      <c r="B26" s="5" t="s">
        <v>60</v>
      </c>
      <c r="C26" s="5" t="s">
        <v>59</v>
      </c>
    </row>
    <row r="27" spans="1:3" x14ac:dyDescent="0.2">
      <c r="A27" s="5" t="s">
        <v>61</v>
      </c>
      <c r="B27" s="5" t="s">
        <v>62</v>
      </c>
      <c r="C27" s="5" t="s">
        <v>61</v>
      </c>
    </row>
    <row r="28" spans="1:3" x14ac:dyDescent="0.2">
      <c r="A28" s="5" t="s">
        <v>63</v>
      </c>
      <c r="B28" s="5" t="s">
        <v>64</v>
      </c>
      <c r="C28" s="5" t="s">
        <v>63</v>
      </c>
    </row>
    <row r="29" spans="1:3" x14ac:dyDescent="0.2">
      <c r="A29" s="5" t="s">
        <v>65</v>
      </c>
      <c r="B29" s="5" t="s">
        <v>66</v>
      </c>
      <c r="C29" s="5" t="s">
        <v>65</v>
      </c>
    </row>
    <row r="30" spans="1:3" x14ac:dyDescent="0.2">
      <c r="A30" s="5" t="s">
        <v>67</v>
      </c>
      <c r="B30" s="5" t="s">
        <v>68</v>
      </c>
      <c r="C30" s="5" t="s">
        <v>67</v>
      </c>
    </row>
    <row r="31" spans="1:3" x14ac:dyDescent="0.2">
      <c r="A31" s="5" t="s">
        <v>69</v>
      </c>
      <c r="B31" s="5" t="s">
        <v>70</v>
      </c>
      <c r="C31" s="5" t="s">
        <v>69</v>
      </c>
    </row>
    <row r="32" spans="1:3" x14ac:dyDescent="0.2">
      <c r="A32" s="5" t="s">
        <v>71</v>
      </c>
      <c r="B32" s="5" t="s">
        <v>72</v>
      </c>
      <c r="C32" s="5" t="s">
        <v>71</v>
      </c>
    </row>
    <row r="33" spans="1:3" x14ac:dyDescent="0.2">
      <c r="A33" s="5" t="s">
        <v>73</v>
      </c>
      <c r="B33" s="5" t="s">
        <v>74</v>
      </c>
      <c r="C33" s="5" t="s">
        <v>73</v>
      </c>
    </row>
    <row r="34" spans="1:3" x14ac:dyDescent="0.2">
      <c r="A34" s="5" t="s">
        <v>75</v>
      </c>
      <c r="B34" s="5" t="s">
        <v>76</v>
      </c>
      <c r="C34" s="5" t="s">
        <v>75</v>
      </c>
    </row>
    <row r="35" spans="1:3" x14ac:dyDescent="0.2">
      <c r="A35" s="5" t="s">
        <v>77</v>
      </c>
      <c r="B35" s="5" t="s">
        <v>78</v>
      </c>
      <c r="C35" s="5" t="s">
        <v>77</v>
      </c>
    </row>
    <row r="36" spans="1:3" x14ac:dyDescent="0.2">
      <c r="A36" s="5" t="s">
        <v>79</v>
      </c>
      <c r="B36" s="5" t="s">
        <v>80</v>
      </c>
      <c r="C36" s="5" t="s">
        <v>79</v>
      </c>
    </row>
    <row r="37" spans="1:3" x14ac:dyDescent="0.2">
      <c r="A37" s="5" t="s">
        <v>81</v>
      </c>
      <c r="B37" s="5" t="s">
        <v>82</v>
      </c>
      <c r="C37" s="5" t="s">
        <v>81</v>
      </c>
    </row>
    <row r="38" spans="1:3" x14ac:dyDescent="0.2">
      <c r="A38" s="5" t="s">
        <v>83</v>
      </c>
      <c r="B38" s="5" t="s">
        <v>84</v>
      </c>
      <c r="C38" s="5" t="s">
        <v>83</v>
      </c>
    </row>
    <row r="39" spans="1:3" x14ac:dyDescent="0.2">
      <c r="A39" s="5" t="s">
        <v>85</v>
      </c>
      <c r="B39" s="5" t="s">
        <v>86</v>
      </c>
      <c r="C39" s="5" t="s">
        <v>85</v>
      </c>
    </row>
    <row r="40" spans="1:3" x14ac:dyDescent="0.2">
      <c r="A40" s="5" t="s">
        <v>87</v>
      </c>
      <c r="B40" s="5" t="s">
        <v>88</v>
      </c>
      <c r="C40" s="5" t="s">
        <v>87</v>
      </c>
    </row>
    <row r="41" spans="1:3" x14ac:dyDescent="0.2">
      <c r="A41" s="5" t="s">
        <v>89</v>
      </c>
      <c r="B41" s="5" t="s">
        <v>90</v>
      </c>
      <c r="C41" s="5" t="s">
        <v>89</v>
      </c>
    </row>
    <row r="42" spans="1:3" x14ac:dyDescent="0.2">
      <c r="A42" s="5" t="s">
        <v>91</v>
      </c>
      <c r="B42" s="5" t="s">
        <v>92</v>
      </c>
      <c r="C42" s="5" t="s">
        <v>91</v>
      </c>
    </row>
    <row r="43" spans="1:3" x14ac:dyDescent="0.2">
      <c r="A43" s="5" t="s">
        <v>93</v>
      </c>
      <c r="B43" s="5" t="s">
        <v>94</v>
      </c>
      <c r="C43" s="5" t="s">
        <v>93</v>
      </c>
    </row>
    <row r="44" spans="1:3" x14ac:dyDescent="0.2">
      <c r="A44" s="5" t="s">
        <v>95</v>
      </c>
      <c r="B44" s="5" t="s">
        <v>96</v>
      </c>
      <c r="C44" s="5" t="s">
        <v>95</v>
      </c>
    </row>
    <row r="45" spans="1:3" x14ac:dyDescent="0.2">
      <c r="A45" s="5" t="s">
        <v>97</v>
      </c>
      <c r="B45" s="5" t="s">
        <v>98</v>
      </c>
      <c r="C45" s="5" t="s">
        <v>97</v>
      </c>
    </row>
    <row r="46" spans="1:3" x14ac:dyDescent="0.2">
      <c r="A46" s="5" t="s">
        <v>99</v>
      </c>
      <c r="B46" s="5" t="s">
        <v>100</v>
      </c>
      <c r="C46" s="5" t="s">
        <v>99</v>
      </c>
    </row>
    <row r="47" spans="1:3" x14ac:dyDescent="0.2">
      <c r="A47" s="5" t="s">
        <v>101</v>
      </c>
      <c r="B47" s="5" t="s">
        <v>102</v>
      </c>
      <c r="C47" s="5" t="s">
        <v>101</v>
      </c>
    </row>
    <row r="48" spans="1:3" x14ac:dyDescent="0.2">
      <c r="A48" s="5" t="s">
        <v>103</v>
      </c>
      <c r="B48" s="5" t="s">
        <v>104</v>
      </c>
      <c r="C48" s="5" t="s">
        <v>103</v>
      </c>
    </row>
    <row r="49" spans="1:3" x14ac:dyDescent="0.2">
      <c r="A49" s="5" t="s">
        <v>105</v>
      </c>
      <c r="B49" s="5" t="s">
        <v>106</v>
      </c>
      <c r="C49" s="5" t="s">
        <v>105</v>
      </c>
    </row>
    <row r="50" spans="1:3" x14ac:dyDescent="0.2">
      <c r="A50" s="5" t="s">
        <v>107</v>
      </c>
      <c r="B50" s="5" t="s">
        <v>108</v>
      </c>
      <c r="C50" s="5" t="s">
        <v>107</v>
      </c>
    </row>
    <row r="51" spans="1:3" x14ac:dyDescent="0.2">
      <c r="A51" s="5" t="s">
        <v>109</v>
      </c>
      <c r="B51" s="5" t="s">
        <v>110</v>
      </c>
      <c r="C51" s="5" t="s">
        <v>109</v>
      </c>
    </row>
    <row r="52" spans="1:3" x14ac:dyDescent="0.2">
      <c r="A52" s="5" t="s">
        <v>111</v>
      </c>
      <c r="B52" s="5" t="s">
        <v>112</v>
      </c>
      <c r="C52" s="5" t="s">
        <v>111</v>
      </c>
    </row>
    <row r="53" spans="1:3" x14ac:dyDescent="0.2">
      <c r="A53" s="5" t="s">
        <v>113</v>
      </c>
      <c r="B53" s="5" t="s">
        <v>114</v>
      </c>
      <c r="C53" s="5" t="s">
        <v>113</v>
      </c>
    </row>
    <row r="54" spans="1:3" x14ac:dyDescent="0.2">
      <c r="A54" s="5" t="s">
        <v>115</v>
      </c>
      <c r="B54" s="5" t="s">
        <v>116</v>
      </c>
      <c r="C54" s="5" t="s">
        <v>115</v>
      </c>
    </row>
    <row r="55" spans="1:3" x14ac:dyDescent="0.2">
      <c r="A55" s="5" t="s">
        <v>117</v>
      </c>
      <c r="B55" s="5" t="s">
        <v>118</v>
      </c>
      <c r="C55" s="5" t="s">
        <v>117</v>
      </c>
    </row>
    <row r="56" spans="1:3" x14ac:dyDescent="0.2">
      <c r="A56" s="5" t="s">
        <v>119</v>
      </c>
      <c r="B56" s="5" t="s">
        <v>120</v>
      </c>
      <c r="C56" s="5" t="s">
        <v>119</v>
      </c>
    </row>
    <row r="57" spans="1:3" x14ac:dyDescent="0.2">
      <c r="A57" s="5" t="s">
        <v>121</v>
      </c>
      <c r="B57" s="5" t="s">
        <v>122</v>
      </c>
      <c r="C57" s="5" t="s">
        <v>121</v>
      </c>
    </row>
    <row r="58" spans="1:3" x14ac:dyDescent="0.2">
      <c r="A58" s="5" t="s">
        <v>123</v>
      </c>
      <c r="B58" s="5" t="s">
        <v>124</v>
      </c>
      <c r="C58" s="5" t="s">
        <v>123</v>
      </c>
    </row>
    <row r="59" spans="1:3" x14ac:dyDescent="0.2">
      <c r="A59" s="5" t="s">
        <v>125</v>
      </c>
      <c r="B59" s="5" t="s">
        <v>126</v>
      </c>
      <c r="C59" s="5" t="s">
        <v>125</v>
      </c>
    </row>
    <row r="60" spans="1:3" x14ac:dyDescent="0.2">
      <c r="A60" s="5" t="s">
        <v>127</v>
      </c>
      <c r="B60" s="5" t="s">
        <v>128</v>
      </c>
      <c r="C60" s="5" t="s">
        <v>127</v>
      </c>
    </row>
    <row r="61" spans="1:3" x14ac:dyDescent="0.2">
      <c r="A61" s="5" t="s">
        <v>129</v>
      </c>
      <c r="B61" s="5" t="s">
        <v>130</v>
      </c>
      <c r="C61" s="5" t="s">
        <v>129</v>
      </c>
    </row>
    <row r="62" spans="1:3" x14ac:dyDescent="0.2">
      <c r="A62" s="5" t="s">
        <v>131</v>
      </c>
      <c r="B62" s="5" t="s">
        <v>132</v>
      </c>
      <c r="C62" s="5" t="s">
        <v>131</v>
      </c>
    </row>
    <row r="63" spans="1:3" x14ac:dyDescent="0.2">
      <c r="A63" s="5" t="s">
        <v>133</v>
      </c>
      <c r="B63" s="5" t="s">
        <v>134</v>
      </c>
      <c r="C63" s="5" t="s">
        <v>133</v>
      </c>
    </row>
    <row r="64" spans="1:3" x14ac:dyDescent="0.2">
      <c r="A64" s="5" t="s">
        <v>135</v>
      </c>
      <c r="B64" s="5" t="s">
        <v>136</v>
      </c>
      <c r="C64" s="5" t="s">
        <v>135</v>
      </c>
    </row>
    <row r="65" spans="1:3" x14ac:dyDescent="0.2">
      <c r="A65" s="5" t="s">
        <v>137</v>
      </c>
      <c r="B65" s="5" t="s">
        <v>138</v>
      </c>
      <c r="C65" s="5" t="s">
        <v>137</v>
      </c>
    </row>
    <row r="66" spans="1:3" x14ac:dyDescent="0.2">
      <c r="A66" s="5" t="s">
        <v>139</v>
      </c>
      <c r="B66" s="5" t="s">
        <v>140</v>
      </c>
      <c r="C66" s="5" t="s">
        <v>139</v>
      </c>
    </row>
    <row r="67" spans="1:3" x14ac:dyDescent="0.2">
      <c r="A67" s="5" t="s">
        <v>141</v>
      </c>
      <c r="B67" s="5" t="s">
        <v>142</v>
      </c>
      <c r="C67" s="5" t="s">
        <v>141</v>
      </c>
    </row>
    <row r="68" spans="1:3" x14ac:dyDescent="0.2">
      <c r="A68" s="5" t="s">
        <v>143</v>
      </c>
      <c r="B68" s="5" t="s">
        <v>144</v>
      </c>
      <c r="C68" s="5" t="s">
        <v>143</v>
      </c>
    </row>
    <row r="69" spans="1:3" x14ac:dyDescent="0.2">
      <c r="A69" s="5" t="s">
        <v>145</v>
      </c>
      <c r="B69" s="5" t="s">
        <v>146</v>
      </c>
      <c r="C69" s="5" t="s">
        <v>145</v>
      </c>
    </row>
    <row r="70" spans="1:3" x14ac:dyDescent="0.2">
      <c r="A70" s="5" t="s">
        <v>147</v>
      </c>
      <c r="B70" s="5" t="s">
        <v>148</v>
      </c>
      <c r="C70" s="5" t="s">
        <v>147</v>
      </c>
    </row>
    <row r="71" spans="1:3" x14ac:dyDescent="0.2">
      <c r="A71" s="5" t="s">
        <v>149</v>
      </c>
      <c r="B71" s="5" t="s">
        <v>150</v>
      </c>
      <c r="C71" s="5" t="s">
        <v>149</v>
      </c>
    </row>
    <row r="72" spans="1:3" x14ac:dyDescent="0.2">
      <c r="A72" s="5" t="s">
        <v>151</v>
      </c>
      <c r="B72" s="5" t="s">
        <v>152</v>
      </c>
      <c r="C72" s="5" t="s">
        <v>151</v>
      </c>
    </row>
    <row r="73" spans="1:3" x14ac:dyDescent="0.2">
      <c r="A73" s="5" t="s">
        <v>153</v>
      </c>
      <c r="B73" s="5" t="s">
        <v>154</v>
      </c>
      <c r="C73" s="5" t="s">
        <v>153</v>
      </c>
    </row>
    <row r="74" spans="1:3" x14ac:dyDescent="0.2">
      <c r="A74" s="5" t="s">
        <v>155</v>
      </c>
      <c r="B74" s="5" t="s">
        <v>156</v>
      </c>
      <c r="C74" s="5" t="s">
        <v>155</v>
      </c>
    </row>
    <row r="75" spans="1:3" x14ac:dyDescent="0.2">
      <c r="A75" s="5" t="s">
        <v>157</v>
      </c>
      <c r="B75" s="5" t="s">
        <v>158</v>
      </c>
      <c r="C75" s="5" t="s">
        <v>157</v>
      </c>
    </row>
    <row r="76" spans="1:3" x14ac:dyDescent="0.2">
      <c r="A76" s="5" t="s">
        <v>159</v>
      </c>
      <c r="B76" s="5" t="s">
        <v>160</v>
      </c>
      <c r="C76" s="5" t="s">
        <v>159</v>
      </c>
    </row>
    <row r="77" spans="1:3" x14ac:dyDescent="0.2">
      <c r="A77" s="5" t="s">
        <v>161</v>
      </c>
      <c r="B77" s="5" t="s">
        <v>162</v>
      </c>
      <c r="C77" s="5" t="s">
        <v>161</v>
      </c>
    </row>
    <row r="78" spans="1:3" x14ac:dyDescent="0.2">
      <c r="A78" s="5" t="s">
        <v>163</v>
      </c>
      <c r="B78" s="5" t="s">
        <v>164</v>
      </c>
      <c r="C78" s="5" t="s">
        <v>163</v>
      </c>
    </row>
    <row r="79" spans="1:3" x14ac:dyDescent="0.2">
      <c r="A79" s="5" t="s">
        <v>165</v>
      </c>
      <c r="B79" s="5" t="s">
        <v>166</v>
      </c>
      <c r="C79" s="5" t="s">
        <v>165</v>
      </c>
    </row>
    <row r="80" spans="1:3" x14ac:dyDescent="0.2">
      <c r="A80" s="5" t="s">
        <v>167</v>
      </c>
      <c r="B80" s="5" t="s">
        <v>168</v>
      </c>
      <c r="C80" s="5" t="s">
        <v>167</v>
      </c>
    </row>
    <row r="81" spans="1:3" x14ac:dyDescent="0.2">
      <c r="A81" s="5" t="s">
        <v>169</v>
      </c>
      <c r="B81" s="5" t="s">
        <v>170</v>
      </c>
      <c r="C81" s="5" t="s">
        <v>169</v>
      </c>
    </row>
    <row r="82" spans="1:3" x14ac:dyDescent="0.2">
      <c r="A82" s="5" t="s">
        <v>171</v>
      </c>
      <c r="B82" s="5" t="s">
        <v>172</v>
      </c>
      <c r="C82" s="5" t="s">
        <v>171</v>
      </c>
    </row>
    <row r="83" spans="1:3" x14ac:dyDescent="0.2">
      <c r="A83" s="5" t="s">
        <v>173</v>
      </c>
      <c r="B83" s="5" t="s">
        <v>174</v>
      </c>
      <c r="C83" s="5" t="s">
        <v>173</v>
      </c>
    </row>
    <row r="84" spans="1:3" x14ac:dyDescent="0.2">
      <c r="A84" s="5" t="s">
        <v>175</v>
      </c>
      <c r="B84" s="5" t="s">
        <v>176</v>
      </c>
      <c r="C84" s="5" t="s">
        <v>175</v>
      </c>
    </row>
    <row r="85" spans="1:3" x14ac:dyDescent="0.2">
      <c r="A85" s="5" t="s">
        <v>177</v>
      </c>
      <c r="B85" s="5" t="s">
        <v>178</v>
      </c>
      <c r="C85" s="5" t="s">
        <v>177</v>
      </c>
    </row>
    <row r="86" spans="1:3" x14ac:dyDescent="0.2">
      <c r="A86" s="5" t="s">
        <v>179</v>
      </c>
      <c r="B86" s="5" t="s">
        <v>180</v>
      </c>
      <c r="C86" s="5" t="s">
        <v>179</v>
      </c>
    </row>
    <row r="87" spans="1:3" x14ac:dyDescent="0.2">
      <c r="A87" s="5" t="s">
        <v>181</v>
      </c>
      <c r="B87" s="5" t="s">
        <v>182</v>
      </c>
      <c r="C87" s="5" t="s">
        <v>181</v>
      </c>
    </row>
    <row r="88" spans="1:3" x14ac:dyDescent="0.2">
      <c r="A88" s="5" t="s">
        <v>183</v>
      </c>
      <c r="B88" s="5" t="s">
        <v>184</v>
      </c>
      <c r="C88" s="5" t="s">
        <v>183</v>
      </c>
    </row>
    <row r="89" spans="1:3" x14ac:dyDescent="0.2">
      <c r="A89" s="5" t="s">
        <v>185</v>
      </c>
      <c r="B89" s="5" t="s">
        <v>186</v>
      </c>
      <c r="C89" s="5" t="s">
        <v>185</v>
      </c>
    </row>
    <row r="90" spans="1:3" x14ac:dyDescent="0.2">
      <c r="A90" s="5" t="s">
        <v>187</v>
      </c>
      <c r="B90" s="5" t="s">
        <v>188</v>
      </c>
      <c r="C90" s="5" t="s">
        <v>187</v>
      </c>
    </row>
    <row r="91" spans="1:3" x14ac:dyDescent="0.2">
      <c r="A91" s="5" t="s">
        <v>189</v>
      </c>
      <c r="B91" s="5" t="s">
        <v>190</v>
      </c>
      <c r="C91" s="5" t="s">
        <v>189</v>
      </c>
    </row>
    <row r="92" spans="1:3" x14ac:dyDescent="0.2">
      <c r="A92" s="5" t="s">
        <v>191</v>
      </c>
      <c r="B92" s="5" t="s">
        <v>192</v>
      </c>
      <c r="C92" s="5" t="s">
        <v>191</v>
      </c>
    </row>
    <row r="93" spans="1:3" x14ac:dyDescent="0.2">
      <c r="A93" s="5" t="s">
        <v>193</v>
      </c>
      <c r="B93" s="5" t="s">
        <v>194</v>
      </c>
      <c r="C93" s="5" t="s">
        <v>193</v>
      </c>
    </row>
    <row r="94" spans="1:3" x14ac:dyDescent="0.2">
      <c r="A94" s="5" t="s">
        <v>195</v>
      </c>
      <c r="B94" s="5" t="s">
        <v>196</v>
      </c>
      <c r="C94" s="5" t="s">
        <v>195</v>
      </c>
    </row>
    <row r="95" spans="1:3" x14ac:dyDescent="0.2">
      <c r="A95" s="5" t="s">
        <v>197</v>
      </c>
      <c r="B95" s="5" t="s">
        <v>198</v>
      </c>
      <c r="C95" s="5" t="s">
        <v>197</v>
      </c>
    </row>
    <row r="96" spans="1:3" x14ac:dyDescent="0.2">
      <c r="A96" s="5" t="s">
        <v>199</v>
      </c>
      <c r="B96" s="5" t="s">
        <v>200</v>
      </c>
      <c r="C96" s="5" t="s">
        <v>199</v>
      </c>
    </row>
    <row r="97" spans="1:3" x14ac:dyDescent="0.2">
      <c r="A97" s="5" t="s">
        <v>201</v>
      </c>
      <c r="B97" s="5" t="s">
        <v>202</v>
      </c>
      <c r="C97" s="5" t="s">
        <v>201</v>
      </c>
    </row>
    <row r="98" spans="1:3" x14ac:dyDescent="0.2">
      <c r="A98" s="5" t="s">
        <v>203</v>
      </c>
      <c r="B98" s="5" t="s">
        <v>204</v>
      </c>
      <c r="C98" s="5" t="s">
        <v>203</v>
      </c>
    </row>
    <row r="99" spans="1:3" x14ac:dyDescent="0.2">
      <c r="A99" s="5" t="s">
        <v>205</v>
      </c>
      <c r="B99" s="5" t="s">
        <v>206</v>
      </c>
      <c r="C99" s="5" t="s">
        <v>205</v>
      </c>
    </row>
    <row r="100" spans="1:3" x14ac:dyDescent="0.2">
      <c r="A100" s="5" t="s">
        <v>207</v>
      </c>
      <c r="B100" s="5" t="s">
        <v>208</v>
      </c>
      <c r="C100" s="5" t="s">
        <v>207</v>
      </c>
    </row>
    <row r="101" spans="1:3" x14ac:dyDescent="0.2">
      <c r="A101" s="5" t="s">
        <v>209</v>
      </c>
      <c r="B101" s="5" t="s">
        <v>210</v>
      </c>
      <c r="C101" s="5" t="s">
        <v>209</v>
      </c>
    </row>
    <row r="102" spans="1:3" x14ac:dyDescent="0.2">
      <c r="A102" s="5" t="s">
        <v>211</v>
      </c>
      <c r="B102" s="5" t="s">
        <v>212</v>
      </c>
      <c r="C102" s="5" t="s">
        <v>211</v>
      </c>
    </row>
    <row r="103" spans="1:3" x14ac:dyDescent="0.2">
      <c r="A103" s="5" t="s">
        <v>213</v>
      </c>
      <c r="B103" s="5" t="s">
        <v>214</v>
      </c>
      <c r="C103" s="5" t="s">
        <v>213</v>
      </c>
    </row>
    <row r="104" spans="1:3" x14ac:dyDescent="0.2">
      <c r="A104" s="5" t="s">
        <v>215</v>
      </c>
      <c r="B104" s="5" t="s">
        <v>216</v>
      </c>
      <c r="C104" s="5" t="s">
        <v>215</v>
      </c>
    </row>
    <row r="105" spans="1:3" x14ac:dyDescent="0.2">
      <c r="A105" s="5" t="s">
        <v>217</v>
      </c>
      <c r="B105" s="5" t="s">
        <v>218</v>
      </c>
      <c r="C105" s="5" t="s">
        <v>217</v>
      </c>
    </row>
    <row r="106" spans="1:3" x14ac:dyDescent="0.2">
      <c r="A106" s="5" t="s">
        <v>219</v>
      </c>
      <c r="B106" s="5" t="s">
        <v>220</v>
      </c>
      <c r="C106" s="5" t="s">
        <v>219</v>
      </c>
    </row>
    <row r="107" spans="1:3" x14ac:dyDescent="0.2">
      <c r="A107" s="5" t="s">
        <v>221</v>
      </c>
      <c r="B107" s="5" t="s">
        <v>222</v>
      </c>
      <c r="C107" s="5" t="s">
        <v>221</v>
      </c>
    </row>
    <row r="108" spans="1:3" x14ac:dyDescent="0.2">
      <c r="A108" s="5" t="s">
        <v>223</v>
      </c>
      <c r="B108" s="5" t="s">
        <v>224</v>
      </c>
      <c r="C108" s="5" t="s">
        <v>223</v>
      </c>
    </row>
    <row r="109" spans="1:3" x14ac:dyDescent="0.2">
      <c r="A109" s="5" t="s">
        <v>225</v>
      </c>
      <c r="B109" s="5" t="s">
        <v>226</v>
      </c>
      <c r="C109" s="5" t="s">
        <v>225</v>
      </c>
    </row>
    <row r="110" spans="1:3" x14ac:dyDescent="0.2">
      <c r="A110" s="5" t="s">
        <v>227</v>
      </c>
      <c r="B110" s="5" t="s">
        <v>228</v>
      </c>
      <c r="C110" s="5" t="s">
        <v>227</v>
      </c>
    </row>
    <row r="111" spans="1:3" x14ac:dyDescent="0.2">
      <c r="A111" s="5" t="s">
        <v>229</v>
      </c>
      <c r="B111" s="5" t="s">
        <v>230</v>
      </c>
      <c r="C111" s="5" t="s">
        <v>229</v>
      </c>
    </row>
    <row r="112" spans="1:3" x14ac:dyDescent="0.2">
      <c r="A112" s="5" t="s">
        <v>231</v>
      </c>
      <c r="B112" s="5" t="s">
        <v>232</v>
      </c>
      <c r="C112" s="5" t="s">
        <v>231</v>
      </c>
    </row>
    <row r="113" spans="1:3" x14ac:dyDescent="0.2">
      <c r="A113" s="5" t="s">
        <v>233</v>
      </c>
      <c r="B113" s="5" t="s">
        <v>234</v>
      </c>
      <c r="C113" s="5" t="s">
        <v>233</v>
      </c>
    </row>
    <row r="114" spans="1:3" x14ac:dyDescent="0.2">
      <c r="A114" s="5" t="s">
        <v>235</v>
      </c>
      <c r="B114" s="5" t="s">
        <v>236</v>
      </c>
      <c r="C114" s="5" t="s">
        <v>235</v>
      </c>
    </row>
    <row r="115" spans="1:3" x14ac:dyDescent="0.2">
      <c r="A115" s="5" t="s">
        <v>237</v>
      </c>
      <c r="B115" s="5" t="s">
        <v>238</v>
      </c>
      <c r="C115" s="5" t="s">
        <v>237</v>
      </c>
    </row>
    <row r="116" spans="1:3" x14ac:dyDescent="0.2">
      <c r="A116" s="5" t="s">
        <v>239</v>
      </c>
      <c r="B116" s="5" t="s">
        <v>240</v>
      </c>
      <c r="C116" s="5" t="s">
        <v>239</v>
      </c>
    </row>
    <row r="117" spans="1:3" x14ac:dyDescent="0.2">
      <c r="A117" s="5" t="s">
        <v>241</v>
      </c>
      <c r="B117" s="5" t="s">
        <v>242</v>
      </c>
      <c r="C117" s="5" t="s">
        <v>241</v>
      </c>
    </row>
    <row r="118" spans="1:3" x14ac:dyDescent="0.2">
      <c r="A118" s="5" t="s">
        <v>243</v>
      </c>
      <c r="B118" s="5" t="s">
        <v>244</v>
      </c>
      <c r="C118" s="5" t="s">
        <v>243</v>
      </c>
    </row>
    <row r="119" spans="1:3" x14ac:dyDescent="0.2">
      <c r="A119" s="5" t="s">
        <v>245</v>
      </c>
      <c r="B119" s="5" t="s">
        <v>246</v>
      </c>
      <c r="C119" s="5" t="s">
        <v>245</v>
      </c>
    </row>
    <row r="120" spans="1:3" x14ac:dyDescent="0.2">
      <c r="A120" s="5" t="s">
        <v>247</v>
      </c>
      <c r="B120" s="5" t="s">
        <v>248</v>
      </c>
      <c r="C120" s="5" t="s">
        <v>247</v>
      </c>
    </row>
    <row r="121" spans="1:3" x14ac:dyDescent="0.2">
      <c r="A121" s="5" t="s">
        <v>249</v>
      </c>
      <c r="B121" s="5" t="s">
        <v>250</v>
      </c>
      <c r="C121" s="5" t="s">
        <v>249</v>
      </c>
    </row>
    <row r="122" spans="1:3" x14ac:dyDescent="0.2">
      <c r="A122" s="5" t="s">
        <v>251</v>
      </c>
      <c r="B122" s="5" t="s">
        <v>252</v>
      </c>
      <c r="C122" s="5" t="s">
        <v>251</v>
      </c>
    </row>
    <row r="123" spans="1:3" x14ac:dyDescent="0.2">
      <c r="A123" s="5" t="s">
        <v>253</v>
      </c>
      <c r="B123" s="5" t="s">
        <v>254</v>
      </c>
      <c r="C123" s="5" t="s">
        <v>253</v>
      </c>
    </row>
    <row r="124" spans="1:3" x14ac:dyDescent="0.2">
      <c r="A124" s="5" t="s">
        <v>255</v>
      </c>
      <c r="B124" s="5" t="s">
        <v>256</v>
      </c>
      <c r="C124" s="5" t="s">
        <v>255</v>
      </c>
    </row>
    <row r="125" spans="1:3" x14ac:dyDescent="0.2">
      <c r="A125" s="5" t="s">
        <v>257</v>
      </c>
      <c r="B125" s="5" t="s">
        <v>258</v>
      </c>
      <c r="C125" s="5" t="s">
        <v>257</v>
      </c>
    </row>
    <row r="126" spans="1:3" x14ac:dyDescent="0.2">
      <c r="A126" s="5" t="s">
        <v>259</v>
      </c>
      <c r="B126" s="5" t="s">
        <v>260</v>
      </c>
      <c r="C126" s="5" t="s">
        <v>259</v>
      </c>
    </row>
    <row r="127" spans="1:3" x14ac:dyDescent="0.2">
      <c r="A127" s="5" t="s">
        <v>261</v>
      </c>
      <c r="B127" s="5" t="s">
        <v>262</v>
      </c>
      <c r="C127" s="5" t="s">
        <v>261</v>
      </c>
    </row>
    <row r="128" spans="1:3" x14ac:dyDescent="0.2">
      <c r="A128" s="5" t="s">
        <v>263</v>
      </c>
      <c r="B128" s="5" t="s">
        <v>264</v>
      </c>
      <c r="C128" s="5" t="s">
        <v>263</v>
      </c>
    </row>
    <row r="129" spans="1:3" x14ac:dyDescent="0.2">
      <c r="A129" s="5" t="s">
        <v>265</v>
      </c>
      <c r="B129" s="5" t="s">
        <v>266</v>
      </c>
      <c r="C129" s="5" t="s">
        <v>265</v>
      </c>
    </row>
    <row r="130" spans="1:3" x14ac:dyDescent="0.2">
      <c r="A130" s="5" t="s">
        <v>267</v>
      </c>
      <c r="B130" s="5" t="s">
        <v>268</v>
      </c>
      <c r="C130" s="5" t="s">
        <v>267</v>
      </c>
    </row>
    <row r="131" spans="1:3" x14ac:dyDescent="0.2">
      <c r="A131" s="5" t="s">
        <v>269</v>
      </c>
      <c r="B131" s="5" t="s">
        <v>270</v>
      </c>
      <c r="C131" s="5" t="s">
        <v>269</v>
      </c>
    </row>
    <row r="132" spans="1:3" x14ac:dyDescent="0.2">
      <c r="A132" s="5" t="s">
        <v>271</v>
      </c>
      <c r="B132" s="5" t="s">
        <v>272</v>
      </c>
      <c r="C132" s="5" t="s">
        <v>271</v>
      </c>
    </row>
    <row r="133" spans="1:3" x14ac:dyDescent="0.2">
      <c r="A133" s="5" t="s">
        <v>273</v>
      </c>
      <c r="B133" s="5" t="s">
        <v>274</v>
      </c>
      <c r="C133" s="5" t="s">
        <v>273</v>
      </c>
    </row>
    <row r="134" spans="1:3" x14ac:dyDescent="0.2">
      <c r="A134" s="5" t="s">
        <v>275</v>
      </c>
      <c r="B134" s="5" t="s">
        <v>276</v>
      </c>
      <c r="C134" s="5" t="s">
        <v>275</v>
      </c>
    </row>
    <row r="135" spans="1:3" x14ac:dyDescent="0.2">
      <c r="A135" s="5" t="s">
        <v>277</v>
      </c>
      <c r="B135" s="5" t="s">
        <v>278</v>
      </c>
      <c r="C135" s="5" t="s">
        <v>277</v>
      </c>
    </row>
    <row r="136" spans="1:3" x14ac:dyDescent="0.2">
      <c r="A136" s="5" t="s">
        <v>279</v>
      </c>
      <c r="B136" s="5" t="s">
        <v>280</v>
      </c>
      <c r="C136" s="5" t="s">
        <v>279</v>
      </c>
    </row>
    <row r="137" spans="1:3" x14ac:dyDescent="0.2">
      <c r="A137" s="5" t="s">
        <v>281</v>
      </c>
      <c r="B137" s="5" t="s">
        <v>282</v>
      </c>
      <c r="C137" s="5" t="s">
        <v>281</v>
      </c>
    </row>
    <row r="138" spans="1:3" x14ac:dyDescent="0.2">
      <c r="A138" s="5" t="s">
        <v>283</v>
      </c>
      <c r="B138" s="5" t="s">
        <v>284</v>
      </c>
      <c r="C138" s="5" t="s">
        <v>283</v>
      </c>
    </row>
    <row r="139" spans="1:3" x14ac:dyDescent="0.2">
      <c r="A139" s="5" t="s">
        <v>285</v>
      </c>
      <c r="B139" s="5" t="s">
        <v>286</v>
      </c>
      <c r="C139" s="5" t="s">
        <v>285</v>
      </c>
    </row>
    <row r="140" spans="1:3" x14ac:dyDescent="0.2">
      <c r="A140" s="5" t="s">
        <v>287</v>
      </c>
      <c r="B140" s="5" t="s">
        <v>288</v>
      </c>
      <c r="C140" s="5" t="s">
        <v>287</v>
      </c>
    </row>
    <row r="141" spans="1:3" x14ac:dyDescent="0.2">
      <c r="A141" s="5" t="s">
        <v>289</v>
      </c>
      <c r="B141" s="5" t="s">
        <v>290</v>
      </c>
      <c r="C141" s="5" t="s">
        <v>289</v>
      </c>
    </row>
    <row r="142" spans="1:3" x14ac:dyDescent="0.2">
      <c r="A142" s="5" t="s">
        <v>291</v>
      </c>
      <c r="B142" s="5" t="s">
        <v>292</v>
      </c>
      <c r="C142" s="5" t="s">
        <v>291</v>
      </c>
    </row>
    <row r="143" spans="1:3" x14ac:dyDescent="0.2">
      <c r="A143" s="5" t="s">
        <v>293</v>
      </c>
      <c r="B143" s="5" t="s">
        <v>294</v>
      </c>
      <c r="C143" s="5" t="s">
        <v>293</v>
      </c>
    </row>
    <row r="144" spans="1:3" x14ac:dyDescent="0.2">
      <c r="A144" s="5" t="s">
        <v>295</v>
      </c>
      <c r="B144" s="5" t="s">
        <v>296</v>
      </c>
      <c r="C144" s="5" t="s">
        <v>295</v>
      </c>
    </row>
    <row r="145" spans="1:3" x14ac:dyDescent="0.2">
      <c r="A145" s="5" t="s">
        <v>297</v>
      </c>
      <c r="B145" s="5" t="s">
        <v>298</v>
      </c>
      <c r="C145" s="5" t="s">
        <v>297</v>
      </c>
    </row>
    <row r="146" spans="1:3" x14ac:dyDescent="0.2">
      <c r="A146" s="5" t="s">
        <v>299</v>
      </c>
      <c r="B146" s="5" t="s">
        <v>300</v>
      </c>
      <c r="C146" s="5" t="s">
        <v>299</v>
      </c>
    </row>
    <row r="147" spans="1:3" x14ac:dyDescent="0.2">
      <c r="A147" s="5" t="s">
        <v>301</v>
      </c>
      <c r="B147" s="5" t="s">
        <v>302</v>
      </c>
      <c r="C147" s="5" t="s">
        <v>301</v>
      </c>
    </row>
    <row r="148" spans="1:3" x14ac:dyDescent="0.2">
      <c r="A148" s="5" t="s">
        <v>303</v>
      </c>
      <c r="B148" s="5" t="s">
        <v>304</v>
      </c>
      <c r="C148" s="5" t="s">
        <v>303</v>
      </c>
    </row>
    <row r="149" spans="1:3" x14ac:dyDescent="0.2">
      <c r="A149" s="5" t="s">
        <v>305</v>
      </c>
      <c r="B149" s="5" t="s">
        <v>306</v>
      </c>
      <c r="C149" s="5" t="s">
        <v>305</v>
      </c>
    </row>
    <row r="150" spans="1:3" x14ac:dyDescent="0.2">
      <c r="A150" s="5" t="s">
        <v>307</v>
      </c>
      <c r="B150" s="5" t="s">
        <v>308</v>
      </c>
      <c r="C150" s="5" t="s">
        <v>307</v>
      </c>
    </row>
    <row r="151" spans="1:3" x14ac:dyDescent="0.2">
      <c r="A151" s="5" t="s">
        <v>309</v>
      </c>
      <c r="B151" s="5" t="s">
        <v>310</v>
      </c>
      <c r="C151" s="5" t="s">
        <v>309</v>
      </c>
    </row>
    <row r="152" spans="1:3" x14ac:dyDescent="0.2">
      <c r="A152" s="5" t="s">
        <v>311</v>
      </c>
      <c r="B152" s="5" t="s">
        <v>312</v>
      </c>
      <c r="C152" s="5" t="s">
        <v>311</v>
      </c>
    </row>
    <row r="153" spans="1:3" x14ac:dyDescent="0.2">
      <c r="A153" s="5" t="s">
        <v>313</v>
      </c>
      <c r="B153" s="5" t="s">
        <v>314</v>
      </c>
      <c r="C153" s="5" t="s">
        <v>313</v>
      </c>
    </row>
    <row r="154" spans="1:3" x14ac:dyDescent="0.2">
      <c r="A154" s="5" t="s">
        <v>315</v>
      </c>
      <c r="B154" s="5" t="s">
        <v>316</v>
      </c>
      <c r="C154" s="5" t="s">
        <v>315</v>
      </c>
    </row>
    <row r="155" spans="1:3" x14ac:dyDescent="0.2">
      <c r="A155" s="5" t="s">
        <v>317</v>
      </c>
      <c r="B155" s="5" t="s">
        <v>318</v>
      </c>
      <c r="C155" s="5" t="s">
        <v>317</v>
      </c>
    </row>
    <row r="156" spans="1:3" x14ac:dyDescent="0.2">
      <c r="A156" s="5" t="s">
        <v>319</v>
      </c>
      <c r="B156" s="5" t="s">
        <v>320</v>
      </c>
      <c r="C156" s="5" t="s">
        <v>319</v>
      </c>
    </row>
    <row r="157" spans="1:3" x14ac:dyDescent="0.2">
      <c r="A157" s="5" t="s">
        <v>321</v>
      </c>
      <c r="B157" s="5" t="s">
        <v>322</v>
      </c>
      <c r="C157" s="5" t="s">
        <v>321</v>
      </c>
    </row>
    <row r="158" spans="1:3" x14ac:dyDescent="0.2">
      <c r="A158" s="5" t="s">
        <v>323</v>
      </c>
      <c r="B158" s="5" t="s">
        <v>324</v>
      </c>
      <c r="C158" s="5" t="s">
        <v>323</v>
      </c>
    </row>
    <row r="159" spans="1:3" x14ac:dyDescent="0.2">
      <c r="A159" s="5" t="s">
        <v>325</v>
      </c>
      <c r="B159" s="5" t="s">
        <v>326</v>
      </c>
      <c r="C159" s="5" t="s">
        <v>325</v>
      </c>
    </row>
    <row r="160" spans="1:3" x14ac:dyDescent="0.2">
      <c r="A160" s="5" t="s">
        <v>327</v>
      </c>
      <c r="B160" s="5" t="s">
        <v>328</v>
      </c>
      <c r="C160" s="5" t="s">
        <v>327</v>
      </c>
    </row>
    <row r="161" spans="1:3" x14ac:dyDescent="0.2">
      <c r="A161" s="5" t="s">
        <v>329</v>
      </c>
      <c r="B161" s="5" t="s">
        <v>330</v>
      </c>
      <c r="C161" s="5" t="s">
        <v>329</v>
      </c>
    </row>
    <row r="162" spans="1:3" x14ac:dyDescent="0.2">
      <c r="A162" s="5" t="s">
        <v>331</v>
      </c>
      <c r="B162" s="5" t="s">
        <v>332</v>
      </c>
      <c r="C162" s="5" t="s">
        <v>331</v>
      </c>
    </row>
    <row r="163" spans="1:3" x14ac:dyDescent="0.2">
      <c r="A163" s="5" t="s">
        <v>333</v>
      </c>
      <c r="B163" s="5" t="s">
        <v>334</v>
      </c>
      <c r="C163" s="5" t="s">
        <v>333</v>
      </c>
    </row>
    <row r="164" spans="1:3" x14ac:dyDescent="0.2">
      <c r="A164" s="5" t="s">
        <v>335</v>
      </c>
      <c r="B164" s="5" t="s">
        <v>336</v>
      </c>
      <c r="C164" s="5" t="s">
        <v>335</v>
      </c>
    </row>
    <row r="165" spans="1:3" x14ac:dyDescent="0.2">
      <c r="A165" s="5" t="s">
        <v>337</v>
      </c>
      <c r="B165" s="5" t="s">
        <v>338</v>
      </c>
      <c r="C165" s="5" t="s">
        <v>337</v>
      </c>
    </row>
    <row r="166" spans="1:3" x14ac:dyDescent="0.2">
      <c r="A166" s="5" t="s">
        <v>339</v>
      </c>
      <c r="B166" s="5" t="s">
        <v>340</v>
      </c>
      <c r="C166" s="5" t="s">
        <v>339</v>
      </c>
    </row>
    <row r="167" spans="1:3" x14ac:dyDescent="0.2">
      <c r="A167" s="5" t="s">
        <v>341</v>
      </c>
      <c r="B167" s="5" t="s">
        <v>342</v>
      </c>
      <c r="C167" s="5" t="s">
        <v>341</v>
      </c>
    </row>
    <row r="168" spans="1:3" x14ac:dyDescent="0.2">
      <c r="A168" s="5" t="s">
        <v>343</v>
      </c>
      <c r="B168" s="5" t="s">
        <v>344</v>
      </c>
      <c r="C168" s="5" t="s">
        <v>343</v>
      </c>
    </row>
    <row r="169" spans="1:3" x14ac:dyDescent="0.2">
      <c r="A169" s="5" t="s">
        <v>345</v>
      </c>
      <c r="B169" s="5" t="s">
        <v>346</v>
      </c>
      <c r="C169" s="5" t="s">
        <v>345</v>
      </c>
    </row>
    <row r="170" spans="1:3" x14ac:dyDescent="0.2">
      <c r="A170" s="5" t="s">
        <v>347</v>
      </c>
      <c r="B170" s="5" t="s">
        <v>348</v>
      </c>
      <c r="C170" s="5" t="s">
        <v>347</v>
      </c>
    </row>
    <row r="171" spans="1:3" x14ac:dyDescent="0.2">
      <c r="A171" s="5" t="s">
        <v>349</v>
      </c>
      <c r="B171" s="5" t="s">
        <v>350</v>
      </c>
      <c r="C171" s="5" t="s">
        <v>349</v>
      </c>
    </row>
    <row r="172" spans="1:3" x14ac:dyDescent="0.2">
      <c r="A172" s="5" t="s">
        <v>351</v>
      </c>
      <c r="B172" s="5" t="s">
        <v>352</v>
      </c>
      <c r="C172" s="5" t="s">
        <v>351</v>
      </c>
    </row>
    <row r="173" spans="1:3" x14ac:dyDescent="0.2">
      <c r="A173" s="5" t="s">
        <v>353</v>
      </c>
      <c r="B173" s="5" t="s">
        <v>354</v>
      </c>
      <c r="C173" s="5" t="s">
        <v>353</v>
      </c>
    </row>
    <row r="174" spans="1:3" x14ac:dyDescent="0.2">
      <c r="A174" s="5" t="s">
        <v>355</v>
      </c>
      <c r="B174" s="5" t="s">
        <v>356</v>
      </c>
      <c r="C174" s="5" t="s">
        <v>355</v>
      </c>
    </row>
    <row r="175" spans="1:3" x14ac:dyDescent="0.2">
      <c r="A175" s="5" t="s">
        <v>357</v>
      </c>
      <c r="B175" s="5" t="s">
        <v>358</v>
      </c>
      <c r="C175" s="5" t="s">
        <v>357</v>
      </c>
    </row>
    <row r="176" spans="1:3" x14ac:dyDescent="0.2">
      <c r="A176" s="5" t="s">
        <v>359</v>
      </c>
      <c r="B176" s="5" t="s">
        <v>360</v>
      </c>
      <c r="C176" s="5" t="s">
        <v>359</v>
      </c>
    </row>
    <row r="177" spans="1:3" x14ac:dyDescent="0.2">
      <c r="A177" s="5" t="s">
        <v>361</v>
      </c>
      <c r="B177" s="5" t="s">
        <v>362</v>
      </c>
      <c r="C177" s="5" t="s">
        <v>361</v>
      </c>
    </row>
    <row r="178" spans="1:3" x14ac:dyDescent="0.2">
      <c r="A178" s="5" t="s">
        <v>363</v>
      </c>
      <c r="B178" s="5" t="s">
        <v>364</v>
      </c>
      <c r="C178" s="5" t="s">
        <v>363</v>
      </c>
    </row>
    <row r="179" spans="1:3" x14ac:dyDescent="0.2">
      <c r="A179" s="5" t="s">
        <v>365</v>
      </c>
      <c r="B179" s="5" t="s">
        <v>366</v>
      </c>
      <c r="C179" s="5" t="s">
        <v>365</v>
      </c>
    </row>
    <row r="180" spans="1:3" x14ac:dyDescent="0.2">
      <c r="A180" s="5" t="s">
        <v>367</v>
      </c>
      <c r="B180" s="5" t="s">
        <v>368</v>
      </c>
      <c r="C180" s="5" t="s">
        <v>367</v>
      </c>
    </row>
    <row r="181" spans="1:3" x14ac:dyDescent="0.2">
      <c r="A181" s="5" t="s">
        <v>369</v>
      </c>
      <c r="B181" s="5" t="s">
        <v>370</v>
      </c>
      <c r="C181" s="5" t="s">
        <v>369</v>
      </c>
    </row>
    <row r="182" spans="1:3" x14ac:dyDescent="0.2">
      <c r="A182" s="5" t="s">
        <v>371</v>
      </c>
      <c r="B182" s="5" t="s">
        <v>372</v>
      </c>
      <c r="C182" s="5" t="s">
        <v>371</v>
      </c>
    </row>
    <row r="183" spans="1:3" x14ac:dyDescent="0.2">
      <c r="A183" s="5" t="s">
        <v>373</v>
      </c>
      <c r="B183" s="5" t="s">
        <v>374</v>
      </c>
      <c r="C183" s="5" t="s">
        <v>373</v>
      </c>
    </row>
    <row r="184" spans="1:3" x14ac:dyDescent="0.2">
      <c r="A184" s="5" t="s">
        <v>375</v>
      </c>
      <c r="B184" s="5" t="s">
        <v>376</v>
      </c>
      <c r="C184" s="5" t="s">
        <v>375</v>
      </c>
    </row>
    <row r="185" spans="1:3" x14ac:dyDescent="0.2">
      <c r="A185" s="5" t="s">
        <v>377</v>
      </c>
      <c r="B185" s="5" t="s">
        <v>378</v>
      </c>
      <c r="C185" s="5" t="s">
        <v>377</v>
      </c>
    </row>
    <row r="186" spans="1:3" x14ac:dyDescent="0.2">
      <c r="A186" s="5" t="s">
        <v>379</v>
      </c>
      <c r="B186" s="5" t="s">
        <v>380</v>
      </c>
      <c r="C186" s="5" t="s">
        <v>379</v>
      </c>
    </row>
    <row r="187" spans="1:3" x14ac:dyDescent="0.2">
      <c r="A187" s="5" t="s">
        <v>381</v>
      </c>
      <c r="B187" s="5" t="s">
        <v>382</v>
      </c>
      <c r="C187" s="5" t="s">
        <v>381</v>
      </c>
    </row>
    <row r="188" spans="1:3" x14ac:dyDescent="0.2">
      <c r="A188" s="5" t="s">
        <v>383</v>
      </c>
      <c r="B188" s="5" t="s">
        <v>384</v>
      </c>
      <c r="C188" s="5" t="s">
        <v>383</v>
      </c>
    </row>
    <row r="189" spans="1:3" x14ac:dyDescent="0.2">
      <c r="A189" s="5" t="s">
        <v>385</v>
      </c>
      <c r="B189" s="5" t="s">
        <v>386</v>
      </c>
      <c r="C189" s="5" t="s">
        <v>385</v>
      </c>
    </row>
    <row r="190" spans="1:3" x14ac:dyDescent="0.2">
      <c r="A190" s="5" t="s">
        <v>387</v>
      </c>
      <c r="B190" s="5" t="s">
        <v>388</v>
      </c>
      <c r="C190" s="5" t="s">
        <v>387</v>
      </c>
    </row>
    <row r="191" spans="1:3" x14ac:dyDescent="0.2">
      <c r="A191" s="5" t="s">
        <v>389</v>
      </c>
      <c r="B191" s="5" t="s">
        <v>390</v>
      </c>
      <c r="C191" s="5" t="s">
        <v>389</v>
      </c>
    </row>
    <row r="192" spans="1:3" x14ac:dyDescent="0.2">
      <c r="A192" s="5" t="s">
        <v>391</v>
      </c>
      <c r="B192" s="5" t="s">
        <v>392</v>
      </c>
      <c r="C192" s="5" t="s">
        <v>391</v>
      </c>
    </row>
    <row r="193" spans="1:3" x14ac:dyDescent="0.2">
      <c r="A193" s="5" t="s">
        <v>393</v>
      </c>
      <c r="B193" s="5" t="s">
        <v>394</v>
      </c>
      <c r="C193" s="5" t="s">
        <v>393</v>
      </c>
    </row>
    <row r="194" spans="1:3" x14ac:dyDescent="0.2">
      <c r="A194" s="5" t="s">
        <v>395</v>
      </c>
      <c r="B194" s="5" t="s">
        <v>396</v>
      </c>
      <c r="C194" s="5" t="s">
        <v>395</v>
      </c>
    </row>
    <row r="195" spans="1:3" x14ac:dyDescent="0.2">
      <c r="A195" s="5" t="s">
        <v>397</v>
      </c>
      <c r="B195" s="5" t="s">
        <v>398</v>
      </c>
      <c r="C195" s="5" t="s">
        <v>397</v>
      </c>
    </row>
    <row r="196" spans="1:3" x14ac:dyDescent="0.2">
      <c r="A196" s="5" t="s">
        <v>399</v>
      </c>
      <c r="B196" s="5" t="s">
        <v>400</v>
      </c>
      <c r="C196" s="5" t="s">
        <v>399</v>
      </c>
    </row>
    <row r="197" spans="1:3" x14ac:dyDescent="0.2">
      <c r="A197" s="5" t="s">
        <v>401</v>
      </c>
      <c r="B197" s="5" t="s">
        <v>402</v>
      </c>
      <c r="C197" s="5" t="s">
        <v>401</v>
      </c>
    </row>
    <row r="198" spans="1:3" x14ac:dyDescent="0.2">
      <c r="A198" s="5" t="s">
        <v>403</v>
      </c>
      <c r="B198" s="5" t="s">
        <v>404</v>
      </c>
      <c r="C198" s="5" t="s">
        <v>403</v>
      </c>
    </row>
    <row r="199" spans="1:3" x14ac:dyDescent="0.2">
      <c r="A199" s="5" t="s">
        <v>405</v>
      </c>
      <c r="B199" s="5" t="s">
        <v>406</v>
      </c>
      <c r="C199" s="5" t="s">
        <v>405</v>
      </c>
    </row>
    <row r="200" spans="1:3" x14ac:dyDescent="0.2">
      <c r="A200" s="5" t="s">
        <v>407</v>
      </c>
      <c r="B200" s="5" t="s">
        <v>408</v>
      </c>
      <c r="C200" s="5" t="s">
        <v>407</v>
      </c>
    </row>
    <row r="201" spans="1:3" x14ac:dyDescent="0.2">
      <c r="A201" s="5" t="s">
        <v>409</v>
      </c>
      <c r="B201" s="5" t="s">
        <v>410</v>
      </c>
      <c r="C201" s="5" t="s">
        <v>409</v>
      </c>
    </row>
    <row r="202" spans="1:3" x14ac:dyDescent="0.2">
      <c r="A202" s="5" t="s">
        <v>411</v>
      </c>
      <c r="B202" s="5" t="s">
        <v>412</v>
      </c>
      <c r="C202" s="5" t="s">
        <v>411</v>
      </c>
    </row>
    <row r="203" spans="1:3" x14ac:dyDescent="0.2">
      <c r="A203" s="5" t="s">
        <v>413</v>
      </c>
      <c r="B203" s="5" t="s">
        <v>414</v>
      </c>
      <c r="C203" s="5" t="s">
        <v>413</v>
      </c>
    </row>
    <row r="204" spans="1:3" x14ac:dyDescent="0.2">
      <c r="A204" s="5" t="s">
        <v>415</v>
      </c>
      <c r="B204" s="5" t="s">
        <v>416</v>
      </c>
      <c r="C204" s="5" t="s">
        <v>415</v>
      </c>
    </row>
    <row r="205" spans="1:3" x14ac:dyDescent="0.2">
      <c r="A205" s="5" t="s">
        <v>417</v>
      </c>
      <c r="B205" s="5" t="s">
        <v>418</v>
      </c>
      <c r="C205" s="5" t="s">
        <v>417</v>
      </c>
    </row>
    <row r="206" spans="1:3" x14ac:dyDescent="0.2">
      <c r="A206" s="5" t="s">
        <v>419</v>
      </c>
      <c r="B206" s="5" t="s">
        <v>420</v>
      </c>
      <c r="C206" s="5" t="s">
        <v>419</v>
      </c>
    </row>
    <row r="207" spans="1:3" x14ac:dyDescent="0.2">
      <c r="A207" s="5" t="s">
        <v>421</v>
      </c>
      <c r="B207" s="5" t="s">
        <v>422</v>
      </c>
      <c r="C207" s="5" t="s">
        <v>421</v>
      </c>
    </row>
    <row r="208" spans="1:3" x14ac:dyDescent="0.2">
      <c r="A208" s="5" t="s">
        <v>423</v>
      </c>
      <c r="B208" s="5" t="s">
        <v>424</v>
      </c>
      <c r="C208" s="5" t="s">
        <v>423</v>
      </c>
    </row>
    <row r="209" spans="1:3" x14ac:dyDescent="0.2">
      <c r="A209" s="5" t="s">
        <v>425</v>
      </c>
      <c r="B209" s="5" t="s">
        <v>426</v>
      </c>
      <c r="C209" s="5" t="s">
        <v>425</v>
      </c>
    </row>
    <row r="210" spans="1:3" x14ac:dyDescent="0.2">
      <c r="A210" s="5" t="s">
        <v>427</v>
      </c>
      <c r="B210" s="5" t="s">
        <v>428</v>
      </c>
      <c r="C210" s="5" t="s">
        <v>427</v>
      </c>
    </row>
    <row r="211" spans="1:3" x14ac:dyDescent="0.2">
      <c r="A211" s="5" t="s">
        <v>429</v>
      </c>
      <c r="B211" s="5" t="s">
        <v>430</v>
      </c>
      <c r="C211" s="5" t="s">
        <v>429</v>
      </c>
    </row>
    <row r="212" spans="1:3" x14ac:dyDescent="0.2">
      <c r="A212" s="5" t="s">
        <v>431</v>
      </c>
      <c r="B212" s="5" t="s">
        <v>432</v>
      </c>
      <c r="C212" s="5" t="s">
        <v>431</v>
      </c>
    </row>
    <row r="213" spans="1:3" x14ac:dyDescent="0.2">
      <c r="A213" s="5" t="s">
        <v>433</v>
      </c>
      <c r="B213" s="5" t="s">
        <v>434</v>
      </c>
      <c r="C213" s="5" t="s">
        <v>433</v>
      </c>
    </row>
    <row r="214" spans="1:3" x14ac:dyDescent="0.2">
      <c r="A214" s="5" t="s">
        <v>435</v>
      </c>
      <c r="B214" s="5" t="s">
        <v>436</v>
      </c>
      <c r="C214" s="5" t="s">
        <v>435</v>
      </c>
    </row>
    <row r="215" spans="1:3" x14ac:dyDescent="0.2">
      <c r="A215" s="5" t="s">
        <v>437</v>
      </c>
      <c r="B215" s="5" t="s">
        <v>438</v>
      </c>
      <c r="C215" s="5" t="s">
        <v>437</v>
      </c>
    </row>
    <row r="216" spans="1:3" x14ac:dyDescent="0.2">
      <c r="A216" s="5" t="s">
        <v>439</v>
      </c>
      <c r="B216" s="5" t="s">
        <v>440</v>
      </c>
      <c r="C216" s="5" t="s">
        <v>439</v>
      </c>
    </row>
    <row r="217" spans="1:3" x14ac:dyDescent="0.2">
      <c r="A217" s="5" t="s">
        <v>441</v>
      </c>
      <c r="B217" s="5" t="s">
        <v>442</v>
      </c>
      <c r="C217" s="5" t="s">
        <v>441</v>
      </c>
    </row>
    <row r="218" spans="1:3" x14ac:dyDescent="0.2">
      <c r="A218" s="5" t="s">
        <v>443</v>
      </c>
      <c r="B218" s="5" t="s">
        <v>444</v>
      </c>
      <c r="C218" s="5" t="s">
        <v>443</v>
      </c>
    </row>
    <row r="219" spans="1:3" x14ac:dyDescent="0.2">
      <c r="A219" s="5" t="s">
        <v>445</v>
      </c>
      <c r="B219" s="5" t="s">
        <v>446</v>
      </c>
      <c r="C219" s="5" t="s">
        <v>445</v>
      </c>
    </row>
    <row r="220" spans="1:3" x14ac:dyDescent="0.2">
      <c r="A220" s="5" t="s">
        <v>447</v>
      </c>
      <c r="B220" s="5" t="s">
        <v>448</v>
      </c>
      <c r="C220" s="5" t="s">
        <v>447</v>
      </c>
    </row>
    <row r="221" spans="1:3" x14ac:dyDescent="0.2">
      <c r="A221" s="5" t="s">
        <v>449</v>
      </c>
      <c r="B221" s="5" t="s">
        <v>450</v>
      </c>
      <c r="C221" s="5" t="s">
        <v>449</v>
      </c>
    </row>
    <row r="222" spans="1:3" x14ac:dyDescent="0.2">
      <c r="A222" s="5" t="s">
        <v>451</v>
      </c>
      <c r="B222" s="5" t="s">
        <v>452</v>
      </c>
      <c r="C222" s="5" t="s">
        <v>451</v>
      </c>
    </row>
    <row r="223" spans="1:3" x14ac:dyDescent="0.2">
      <c r="A223" s="5" t="s">
        <v>453</v>
      </c>
      <c r="B223" s="5" t="s">
        <v>454</v>
      </c>
      <c r="C223" s="5" t="s">
        <v>453</v>
      </c>
    </row>
    <row r="224" spans="1:3" x14ac:dyDescent="0.2">
      <c r="A224" s="5" t="s">
        <v>455</v>
      </c>
      <c r="B224" s="5" t="s">
        <v>456</v>
      </c>
      <c r="C224" s="5" t="s">
        <v>455</v>
      </c>
    </row>
    <row r="225" spans="1:3" x14ac:dyDescent="0.2">
      <c r="A225" s="5" t="s">
        <v>457</v>
      </c>
      <c r="B225" s="5" t="s">
        <v>458</v>
      </c>
      <c r="C225" s="5" t="s">
        <v>457</v>
      </c>
    </row>
    <row r="226" spans="1:3" x14ac:dyDescent="0.2">
      <c r="A226" s="5" t="s">
        <v>459</v>
      </c>
      <c r="B226" s="5" t="s">
        <v>460</v>
      </c>
      <c r="C226" s="5" t="s">
        <v>459</v>
      </c>
    </row>
    <row r="227" spans="1:3" x14ac:dyDescent="0.2">
      <c r="A227" s="5" t="s">
        <v>461</v>
      </c>
      <c r="B227" s="5" t="s">
        <v>462</v>
      </c>
      <c r="C227" s="5" t="s">
        <v>461</v>
      </c>
    </row>
    <row r="228" spans="1:3" x14ac:dyDescent="0.2">
      <c r="A228" s="5" t="s">
        <v>463</v>
      </c>
      <c r="B228" s="5" t="s">
        <v>464</v>
      </c>
      <c r="C228" s="5" t="s">
        <v>463</v>
      </c>
    </row>
    <row r="229" spans="1:3" x14ac:dyDescent="0.2">
      <c r="A229" s="5" t="s">
        <v>465</v>
      </c>
      <c r="B229" s="5" t="s">
        <v>466</v>
      </c>
      <c r="C229" s="5" t="s">
        <v>465</v>
      </c>
    </row>
    <row r="230" spans="1:3" x14ac:dyDescent="0.2">
      <c r="A230" s="5" t="s">
        <v>467</v>
      </c>
      <c r="B230" s="5" t="s">
        <v>468</v>
      </c>
      <c r="C230" s="5" t="s">
        <v>467</v>
      </c>
    </row>
    <row r="231" spans="1:3" x14ac:dyDescent="0.2">
      <c r="A231" s="5" t="s">
        <v>469</v>
      </c>
      <c r="B231" s="5" t="s">
        <v>470</v>
      </c>
      <c r="C231" s="5" t="s">
        <v>469</v>
      </c>
    </row>
    <row r="232" spans="1:3" x14ac:dyDescent="0.2">
      <c r="A232" s="5" t="s">
        <v>471</v>
      </c>
      <c r="B232" s="5" t="s">
        <v>472</v>
      </c>
      <c r="C232" s="5" t="s">
        <v>471</v>
      </c>
    </row>
    <row r="233" spans="1:3" x14ac:dyDescent="0.2">
      <c r="A233" s="5" t="s">
        <v>473</v>
      </c>
      <c r="B233" s="5" t="s">
        <v>474</v>
      </c>
      <c r="C233" s="5" t="s">
        <v>473</v>
      </c>
    </row>
    <row r="234" spans="1:3" x14ac:dyDescent="0.2">
      <c r="A234" s="5" t="s">
        <v>475</v>
      </c>
      <c r="B234" s="5" t="s">
        <v>476</v>
      </c>
      <c r="C234" s="5" t="s">
        <v>475</v>
      </c>
    </row>
    <row r="235" spans="1:3" x14ac:dyDescent="0.2">
      <c r="A235" s="5" t="s">
        <v>477</v>
      </c>
      <c r="B235" s="5" t="s">
        <v>478</v>
      </c>
      <c r="C235" s="5" t="s">
        <v>477</v>
      </c>
    </row>
    <row r="236" spans="1:3" x14ac:dyDescent="0.2">
      <c r="A236" s="5" t="s">
        <v>479</v>
      </c>
      <c r="B236" s="5" t="s">
        <v>480</v>
      </c>
      <c r="C236" s="5" t="s">
        <v>479</v>
      </c>
    </row>
    <row r="237" spans="1:3" x14ac:dyDescent="0.2">
      <c r="A237" s="5" t="s">
        <v>481</v>
      </c>
      <c r="B237" s="5" t="s">
        <v>482</v>
      </c>
      <c r="C237" s="5" t="s">
        <v>481</v>
      </c>
    </row>
    <row r="238" spans="1:3" x14ac:dyDescent="0.2">
      <c r="A238" s="5" t="s">
        <v>483</v>
      </c>
      <c r="B238" s="5" t="s">
        <v>484</v>
      </c>
      <c r="C238" s="5" t="s">
        <v>483</v>
      </c>
    </row>
    <row r="239" spans="1:3" x14ac:dyDescent="0.2">
      <c r="A239" s="5" t="s">
        <v>485</v>
      </c>
      <c r="B239" s="5" t="s">
        <v>486</v>
      </c>
      <c r="C239" s="5" t="s">
        <v>485</v>
      </c>
    </row>
    <row r="240" spans="1:3" x14ac:dyDescent="0.2">
      <c r="A240" s="5" t="s">
        <v>487</v>
      </c>
      <c r="B240" s="5" t="s">
        <v>488</v>
      </c>
      <c r="C240" s="5" t="s">
        <v>487</v>
      </c>
    </row>
    <row r="241" spans="1:3" x14ac:dyDescent="0.2">
      <c r="A241" s="5" t="s">
        <v>489</v>
      </c>
      <c r="B241" s="5" t="s">
        <v>490</v>
      </c>
      <c r="C241" s="5" t="s">
        <v>489</v>
      </c>
    </row>
    <row r="242" spans="1:3" x14ac:dyDescent="0.2">
      <c r="A242" s="5" t="s">
        <v>491</v>
      </c>
      <c r="B242" s="5" t="s">
        <v>492</v>
      </c>
      <c r="C242" s="5" t="s">
        <v>491</v>
      </c>
    </row>
    <row r="243" spans="1:3" x14ac:dyDescent="0.2">
      <c r="A243" s="5" t="s">
        <v>493</v>
      </c>
      <c r="B243" s="5" t="s">
        <v>494</v>
      </c>
      <c r="C243" s="5" t="s">
        <v>493</v>
      </c>
    </row>
    <row r="244" spans="1:3" x14ac:dyDescent="0.2">
      <c r="A244" s="5" t="s">
        <v>495</v>
      </c>
      <c r="B244" s="5" t="s">
        <v>496</v>
      </c>
      <c r="C244" s="5" t="s">
        <v>495</v>
      </c>
    </row>
    <row r="245" spans="1:3" x14ac:dyDescent="0.2">
      <c r="A245" s="5" t="s">
        <v>497</v>
      </c>
      <c r="B245" s="5" t="s">
        <v>498</v>
      </c>
      <c r="C245" s="5" t="s">
        <v>497</v>
      </c>
    </row>
    <row r="246" spans="1:3" x14ac:dyDescent="0.2">
      <c r="A246" s="5" t="s">
        <v>499</v>
      </c>
      <c r="B246" s="5" t="s">
        <v>500</v>
      </c>
      <c r="C246" s="5" t="s">
        <v>499</v>
      </c>
    </row>
    <row r="247" spans="1:3" x14ac:dyDescent="0.2">
      <c r="A247" s="5" t="s">
        <v>501</v>
      </c>
      <c r="B247" s="5" t="s">
        <v>502</v>
      </c>
      <c r="C247" s="5" t="s">
        <v>501</v>
      </c>
    </row>
    <row r="248" spans="1:3" x14ac:dyDescent="0.2">
      <c r="A248" s="5" t="s">
        <v>503</v>
      </c>
      <c r="B248" s="5" t="s">
        <v>504</v>
      </c>
      <c r="C248" s="5" t="s">
        <v>503</v>
      </c>
    </row>
    <row r="249" spans="1:3" x14ac:dyDescent="0.2">
      <c r="A249" s="5" t="s">
        <v>505</v>
      </c>
      <c r="B249" s="5" t="s">
        <v>506</v>
      </c>
      <c r="C249" s="5" t="s">
        <v>505</v>
      </c>
    </row>
    <row r="250" spans="1:3" x14ac:dyDescent="0.2">
      <c r="A250" s="5" t="s">
        <v>507</v>
      </c>
      <c r="B250" s="5" t="s">
        <v>508</v>
      </c>
      <c r="C250" s="5" t="s">
        <v>507</v>
      </c>
    </row>
    <row r="251" spans="1:3" x14ac:dyDescent="0.2">
      <c r="A251" s="5" t="s">
        <v>509</v>
      </c>
      <c r="B251" s="5" t="s">
        <v>510</v>
      </c>
      <c r="C251" s="5" t="s">
        <v>509</v>
      </c>
    </row>
    <row r="252" spans="1:3" x14ac:dyDescent="0.2">
      <c r="A252" s="5" t="s">
        <v>511</v>
      </c>
      <c r="B252" s="5" t="s">
        <v>512</v>
      </c>
      <c r="C252" s="5" t="s">
        <v>511</v>
      </c>
    </row>
    <row r="253" spans="1:3" x14ac:dyDescent="0.2">
      <c r="A253" s="5" t="s">
        <v>513</v>
      </c>
      <c r="B253" s="5" t="s">
        <v>514</v>
      </c>
      <c r="C253" s="5" t="s">
        <v>513</v>
      </c>
    </row>
    <row r="254" spans="1:3" x14ac:dyDescent="0.2">
      <c r="A254" s="5" t="s">
        <v>515</v>
      </c>
      <c r="B254" s="5" t="s">
        <v>516</v>
      </c>
      <c r="C254" s="5" t="s">
        <v>515</v>
      </c>
    </row>
    <row r="255" spans="1:3" x14ac:dyDescent="0.2">
      <c r="A255" s="5" t="s">
        <v>517</v>
      </c>
      <c r="B255" s="5" t="s">
        <v>518</v>
      </c>
      <c r="C255" s="5" t="s">
        <v>517</v>
      </c>
    </row>
    <row r="256" spans="1:3" x14ac:dyDescent="0.2">
      <c r="A256" s="5" t="s">
        <v>519</v>
      </c>
      <c r="B256" s="5" t="s">
        <v>520</v>
      </c>
      <c r="C256" s="5" t="s">
        <v>519</v>
      </c>
    </row>
    <row r="257" spans="1:3" x14ac:dyDescent="0.2">
      <c r="A257" s="5" t="s">
        <v>521</v>
      </c>
      <c r="B257" s="5" t="s">
        <v>522</v>
      </c>
      <c r="C257" s="5" t="s">
        <v>521</v>
      </c>
    </row>
    <row r="258" spans="1:3" x14ac:dyDescent="0.2">
      <c r="A258" s="5" t="s">
        <v>523</v>
      </c>
      <c r="B258" s="5" t="s">
        <v>524</v>
      </c>
      <c r="C258" s="5" t="s">
        <v>523</v>
      </c>
    </row>
    <row r="259" spans="1:3" x14ac:dyDescent="0.2">
      <c r="A259" s="5" t="s">
        <v>525</v>
      </c>
      <c r="B259" s="5" t="s">
        <v>526</v>
      </c>
      <c r="C259" s="5" t="s">
        <v>525</v>
      </c>
    </row>
    <row r="260" spans="1:3" x14ac:dyDescent="0.2">
      <c r="A260" s="5" t="s">
        <v>527</v>
      </c>
      <c r="B260" s="5" t="s">
        <v>528</v>
      </c>
      <c r="C260" s="5" t="s">
        <v>527</v>
      </c>
    </row>
    <row r="261" spans="1:3" x14ac:dyDescent="0.2">
      <c r="A261" s="5" t="s">
        <v>529</v>
      </c>
      <c r="B261" s="5" t="s">
        <v>530</v>
      </c>
      <c r="C261" s="5" t="s">
        <v>529</v>
      </c>
    </row>
    <row r="262" spans="1:3" x14ac:dyDescent="0.2">
      <c r="A262" s="5" t="s">
        <v>531</v>
      </c>
      <c r="B262" s="5" t="s">
        <v>532</v>
      </c>
      <c r="C262" s="5" t="s">
        <v>531</v>
      </c>
    </row>
    <row r="263" spans="1:3" x14ac:dyDescent="0.2">
      <c r="A263" s="5" t="s">
        <v>533</v>
      </c>
      <c r="B263" s="5" t="s">
        <v>534</v>
      </c>
      <c r="C263" s="5" t="s">
        <v>533</v>
      </c>
    </row>
    <row r="264" spans="1:3" x14ac:dyDescent="0.2">
      <c r="A264" s="5" t="s">
        <v>535</v>
      </c>
      <c r="B264" s="5" t="s">
        <v>536</v>
      </c>
      <c r="C264" s="5" t="s">
        <v>535</v>
      </c>
    </row>
    <row r="265" spans="1:3" x14ac:dyDescent="0.2">
      <c r="A265" s="5" t="s">
        <v>537</v>
      </c>
      <c r="B265" s="5" t="s">
        <v>538</v>
      </c>
      <c r="C265" s="5" t="s">
        <v>537</v>
      </c>
    </row>
    <row r="266" spans="1:3" x14ac:dyDescent="0.2">
      <c r="A266" s="5" t="s">
        <v>539</v>
      </c>
      <c r="B266" s="5" t="s">
        <v>540</v>
      </c>
      <c r="C266" s="5" t="s">
        <v>539</v>
      </c>
    </row>
    <row r="267" spans="1:3" x14ac:dyDescent="0.2">
      <c r="A267" s="5" t="s">
        <v>541</v>
      </c>
      <c r="B267" s="5" t="s">
        <v>542</v>
      </c>
      <c r="C267" s="5" t="s">
        <v>541</v>
      </c>
    </row>
    <row r="268" spans="1:3" x14ac:dyDescent="0.2">
      <c r="A268" s="5" t="s">
        <v>543</v>
      </c>
      <c r="B268" s="5" t="s">
        <v>544</v>
      </c>
      <c r="C268" s="5" t="s">
        <v>543</v>
      </c>
    </row>
    <row r="269" spans="1:3" x14ac:dyDescent="0.2">
      <c r="A269" s="5" t="s">
        <v>545</v>
      </c>
      <c r="B269" s="5" t="s">
        <v>546</v>
      </c>
      <c r="C269" s="5" t="s">
        <v>545</v>
      </c>
    </row>
    <row r="270" spans="1:3" x14ac:dyDescent="0.2">
      <c r="A270" s="5" t="s">
        <v>547</v>
      </c>
      <c r="B270" s="5" t="s">
        <v>548</v>
      </c>
      <c r="C270" s="5" t="s">
        <v>547</v>
      </c>
    </row>
    <row r="271" spans="1:3" x14ac:dyDescent="0.2">
      <c r="A271" s="5" t="s">
        <v>549</v>
      </c>
      <c r="B271" s="5" t="s">
        <v>550</v>
      </c>
      <c r="C271" s="5" t="s">
        <v>549</v>
      </c>
    </row>
    <row r="272" spans="1:3" x14ac:dyDescent="0.2">
      <c r="A272" s="5" t="s">
        <v>551</v>
      </c>
      <c r="B272" s="5" t="s">
        <v>552</v>
      </c>
      <c r="C272" s="5" t="s">
        <v>551</v>
      </c>
    </row>
    <row r="273" spans="1:3" x14ac:dyDescent="0.2">
      <c r="A273" s="5" t="s">
        <v>553</v>
      </c>
      <c r="B273" s="5" t="s">
        <v>554</v>
      </c>
      <c r="C273" s="5" t="s">
        <v>553</v>
      </c>
    </row>
    <row r="274" spans="1:3" x14ac:dyDescent="0.2">
      <c r="A274" s="5" t="s">
        <v>555</v>
      </c>
      <c r="B274" s="5" t="s">
        <v>556</v>
      </c>
      <c r="C274" s="5" t="s">
        <v>555</v>
      </c>
    </row>
    <row r="275" spans="1:3" x14ac:dyDescent="0.2">
      <c r="A275" s="5" t="s">
        <v>557</v>
      </c>
      <c r="B275" s="5" t="s">
        <v>558</v>
      </c>
      <c r="C275" s="5" t="s">
        <v>557</v>
      </c>
    </row>
    <row r="276" spans="1:3" x14ac:dyDescent="0.2">
      <c r="A276" s="5" t="s">
        <v>559</v>
      </c>
      <c r="B276" s="5" t="s">
        <v>560</v>
      </c>
      <c r="C276" s="5" t="s">
        <v>559</v>
      </c>
    </row>
    <row r="277" spans="1:3" x14ac:dyDescent="0.2">
      <c r="A277" s="5" t="s">
        <v>561</v>
      </c>
      <c r="B277" s="5" t="s">
        <v>562</v>
      </c>
      <c r="C277" s="5" t="s">
        <v>561</v>
      </c>
    </row>
    <row r="278" spans="1:3" x14ac:dyDescent="0.2">
      <c r="A278" s="5" t="s">
        <v>563</v>
      </c>
      <c r="B278" s="5" t="s">
        <v>564</v>
      </c>
      <c r="C278" s="5" t="s">
        <v>563</v>
      </c>
    </row>
    <row r="279" spans="1:3" x14ac:dyDescent="0.2">
      <c r="A279" s="5" t="s">
        <v>565</v>
      </c>
      <c r="B279" s="5" t="s">
        <v>566</v>
      </c>
      <c r="C279" s="5" t="s">
        <v>565</v>
      </c>
    </row>
    <row r="280" spans="1:3" x14ac:dyDescent="0.2">
      <c r="A280" s="5" t="s">
        <v>567</v>
      </c>
      <c r="B280" s="5" t="s">
        <v>568</v>
      </c>
      <c r="C280" s="5" t="s">
        <v>567</v>
      </c>
    </row>
    <row r="281" spans="1:3" x14ac:dyDescent="0.2">
      <c r="A281" s="5" t="s">
        <v>569</v>
      </c>
      <c r="B281" s="5" t="s">
        <v>570</v>
      </c>
      <c r="C281" s="5" t="s">
        <v>569</v>
      </c>
    </row>
    <row r="282" spans="1:3" x14ac:dyDescent="0.2">
      <c r="A282" s="5" t="s">
        <v>571</v>
      </c>
      <c r="B282" s="5" t="s">
        <v>572</v>
      </c>
      <c r="C282" s="5" t="s">
        <v>571</v>
      </c>
    </row>
    <row r="283" spans="1:3" x14ac:dyDescent="0.2">
      <c r="A283" s="5" t="s">
        <v>573</v>
      </c>
      <c r="B283" s="5" t="s">
        <v>574</v>
      </c>
      <c r="C283" s="5" t="s">
        <v>573</v>
      </c>
    </row>
    <row r="284" spans="1:3" x14ac:dyDescent="0.2">
      <c r="A284" s="5" t="s">
        <v>575</v>
      </c>
      <c r="B284" s="5" t="s">
        <v>576</v>
      </c>
      <c r="C284" s="5" t="s">
        <v>575</v>
      </c>
    </row>
    <row r="285" spans="1:3" x14ac:dyDescent="0.2">
      <c r="A285" s="5" t="s">
        <v>577</v>
      </c>
      <c r="B285" s="5" t="s">
        <v>578</v>
      </c>
      <c r="C285" s="5" t="s">
        <v>577</v>
      </c>
    </row>
    <row r="286" spans="1:3" x14ac:dyDescent="0.2">
      <c r="A286" s="5" t="s">
        <v>579</v>
      </c>
      <c r="B286" s="5" t="s">
        <v>580</v>
      </c>
      <c r="C286" s="5" t="s">
        <v>579</v>
      </c>
    </row>
    <row r="287" spans="1:3" x14ac:dyDescent="0.2">
      <c r="A287" s="5" t="s">
        <v>581</v>
      </c>
      <c r="B287" s="5" t="s">
        <v>582</v>
      </c>
      <c r="C287" s="5" t="s">
        <v>581</v>
      </c>
    </row>
    <row r="288" spans="1:3" x14ac:dyDescent="0.2">
      <c r="A288" s="5" t="s">
        <v>583</v>
      </c>
      <c r="B288" s="5" t="s">
        <v>584</v>
      </c>
      <c r="C288" s="5" t="s">
        <v>583</v>
      </c>
    </row>
    <row r="289" spans="1:3" x14ac:dyDescent="0.2">
      <c r="A289" s="5" t="s">
        <v>585</v>
      </c>
      <c r="B289" s="5" t="s">
        <v>586</v>
      </c>
      <c r="C289" s="5" t="s">
        <v>585</v>
      </c>
    </row>
    <row r="290" spans="1:3" x14ac:dyDescent="0.2">
      <c r="A290" s="5" t="s">
        <v>587</v>
      </c>
      <c r="B290" s="5" t="s">
        <v>588</v>
      </c>
      <c r="C290" s="5" t="s">
        <v>587</v>
      </c>
    </row>
    <row r="291" spans="1:3" x14ac:dyDescent="0.2">
      <c r="A291" s="5" t="s">
        <v>589</v>
      </c>
      <c r="B291" s="5" t="s">
        <v>590</v>
      </c>
      <c r="C291" s="5" t="s">
        <v>589</v>
      </c>
    </row>
    <row r="292" spans="1:3" x14ac:dyDescent="0.2">
      <c r="A292" s="5" t="s">
        <v>591</v>
      </c>
      <c r="B292" s="5" t="s">
        <v>592</v>
      </c>
      <c r="C292" s="5" t="s">
        <v>591</v>
      </c>
    </row>
    <row r="293" spans="1:3" x14ac:dyDescent="0.2">
      <c r="A293" s="5" t="s">
        <v>593</v>
      </c>
      <c r="B293" s="5" t="s">
        <v>594</v>
      </c>
      <c r="C293" s="5" t="s">
        <v>593</v>
      </c>
    </row>
    <row r="294" spans="1:3" x14ac:dyDescent="0.2">
      <c r="A294" s="5" t="s">
        <v>595</v>
      </c>
      <c r="B294" s="5" t="s">
        <v>596</v>
      </c>
      <c r="C294" s="5" t="s">
        <v>595</v>
      </c>
    </row>
    <row r="295" spans="1:3" x14ac:dyDescent="0.2">
      <c r="A295" s="5" t="s">
        <v>597</v>
      </c>
      <c r="B295" s="5" t="s">
        <v>598</v>
      </c>
      <c r="C295" s="5" t="s">
        <v>597</v>
      </c>
    </row>
    <row r="296" spans="1:3" x14ac:dyDescent="0.2">
      <c r="A296" s="5" t="s">
        <v>599</v>
      </c>
      <c r="B296" s="5" t="s">
        <v>600</v>
      </c>
      <c r="C296" s="5" t="s">
        <v>599</v>
      </c>
    </row>
    <row r="297" spans="1:3" x14ac:dyDescent="0.2">
      <c r="A297" s="5" t="s">
        <v>601</v>
      </c>
      <c r="B297" s="5" t="s">
        <v>602</v>
      </c>
      <c r="C297" s="5" t="s">
        <v>601</v>
      </c>
    </row>
    <row r="298" spans="1:3" x14ac:dyDescent="0.2">
      <c r="A298" s="5" t="s">
        <v>603</v>
      </c>
      <c r="B298" s="5" t="s">
        <v>604</v>
      </c>
      <c r="C298" s="5" t="s">
        <v>603</v>
      </c>
    </row>
    <row r="299" spans="1:3" x14ac:dyDescent="0.2">
      <c r="A299" s="5" t="s">
        <v>605</v>
      </c>
      <c r="B299" s="5" t="s">
        <v>606</v>
      </c>
      <c r="C299" s="5" t="s">
        <v>605</v>
      </c>
    </row>
    <row r="300" spans="1:3" x14ac:dyDescent="0.2">
      <c r="A300" s="5" t="s">
        <v>607</v>
      </c>
      <c r="B300" s="5" t="s">
        <v>608</v>
      </c>
      <c r="C300" s="5" t="s">
        <v>607</v>
      </c>
    </row>
    <row r="301" spans="1:3" x14ac:dyDescent="0.2">
      <c r="A301" s="5" t="s">
        <v>609</v>
      </c>
      <c r="B301" s="5" t="s">
        <v>610</v>
      </c>
      <c r="C301" s="5" t="s">
        <v>609</v>
      </c>
    </row>
    <row r="302" spans="1:3" x14ac:dyDescent="0.2">
      <c r="A302" s="5" t="s">
        <v>611</v>
      </c>
      <c r="B302" s="5" t="s">
        <v>612</v>
      </c>
      <c r="C302" s="5" t="s">
        <v>611</v>
      </c>
    </row>
    <row r="303" spans="1:3" x14ac:dyDescent="0.2">
      <c r="A303" s="5" t="s">
        <v>613</v>
      </c>
      <c r="B303" s="5" t="s">
        <v>614</v>
      </c>
      <c r="C303" s="5" t="s">
        <v>613</v>
      </c>
    </row>
    <row r="304" spans="1:3" x14ac:dyDescent="0.2">
      <c r="A304" s="5" t="s">
        <v>615</v>
      </c>
      <c r="B304" s="5" t="s">
        <v>616</v>
      </c>
      <c r="C304" s="5" t="s">
        <v>615</v>
      </c>
    </row>
    <row r="305" spans="1:3" x14ac:dyDescent="0.2">
      <c r="A305" s="5" t="s">
        <v>617</v>
      </c>
      <c r="B305" s="5" t="s">
        <v>618</v>
      </c>
      <c r="C305" s="5" t="s">
        <v>617</v>
      </c>
    </row>
    <row r="306" spans="1:3" x14ac:dyDescent="0.2">
      <c r="A306" s="5" t="s">
        <v>619</v>
      </c>
      <c r="B306" s="5" t="s">
        <v>620</v>
      </c>
      <c r="C306" s="5" t="s">
        <v>619</v>
      </c>
    </row>
    <row r="307" spans="1:3" x14ac:dyDescent="0.2">
      <c r="A307" s="5" t="s">
        <v>621</v>
      </c>
      <c r="B307" s="5" t="s">
        <v>622</v>
      </c>
      <c r="C307" s="5" t="s">
        <v>621</v>
      </c>
    </row>
    <row r="308" spans="1:3" x14ac:dyDescent="0.2">
      <c r="A308" s="5" t="s">
        <v>623</v>
      </c>
      <c r="B308" s="5" t="s">
        <v>624</v>
      </c>
      <c r="C308" s="5" t="s">
        <v>623</v>
      </c>
    </row>
    <row r="309" spans="1:3" x14ac:dyDescent="0.2">
      <c r="A309" s="5" t="s">
        <v>625</v>
      </c>
      <c r="B309" s="5" t="s">
        <v>626</v>
      </c>
      <c r="C309" s="5" t="s">
        <v>625</v>
      </c>
    </row>
    <row r="310" spans="1:3" x14ac:dyDescent="0.2">
      <c r="A310" s="5" t="s">
        <v>627</v>
      </c>
      <c r="B310" s="5" t="s">
        <v>628</v>
      </c>
      <c r="C310" s="5" t="s">
        <v>627</v>
      </c>
    </row>
    <row r="311" spans="1:3" x14ac:dyDescent="0.2">
      <c r="A311" s="5" t="s">
        <v>629</v>
      </c>
      <c r="B311" s="5" t="s">
        <v>630</v>
      </c>
      <c r="C311" s="5" t="s">
        <v>629</v>
      </c>
    </row>
    <row r="312" spans="1:3" x14ac:dyDescent="0.2">
      <c r="A312" s="5" t="s">
        <v>631</v>
      </c>
      <c r="B312" s="5" t="s">
        <v>632</v>
      </c>
      <c r="C312" s="5" t="s">
        <v>631</v>
      </c>
    </row>
    <row r="313" spans="1:3" x14ac:dyDescent="0.2">
      <c r="A313" s="5" t="s">
        <v>633</v>
      </c>
      <c r="B313" s="5" t="s">
        <v>634</v>
      </c>
      <c r="C313" s="5" t="s">
        <v>633</v>
      </c>
    </row>
    <row r="314" spans="1:3" x14ac:dyDescent="0.2">
      <c r="A314" s="5" t="s">
        <v>635</v>
      </c>
      <c r="B314" s="5" t="s">
        <v>636</v>
      </c>
      <c r="C314" s="5" t="s">
        <v>635</v>
      </c>
    </row>
    <row r="315" spans="1:3" x14ac:dyDescent="0.2">
      <c r="A315" s="5" t="s">
        <v>637</v>
      </c>
      <c r="B315" s="5" t="s">
        <v>638</v>
      </c>
      <c r="C315" s="5" t="s">
        <v>637</v>
      </c>
    </row>
    <row r="316" spans="1:3" x14ac:dyDescent="0.2">
      <c r="A316" s="5" t="s">
        <v>639</v>
      </c>
      <c r="B316" s="5" t="s">
        <v>640</v>
      </c>
      <c r="C316" s="5" t="s">
        <v>639</v>
      </c>
    </row>
    <row r="317" spans="1:3" x14ac:dyDescent="0.2">
      <c r="A317" s="5" t="s">
        <v>641</v>
      </c>
      <c r="B317" s="5" t="s">
        <v>642</v>
      </c>
      <c r="C317" s="5" t="s">
        <v>641</v>
      </c>
    </row>
    <row r="318" spans="1:3" x14ac:dyDescent="0.2">
      <c r="A318" s="5" t="s">
        <v>643</v>
      </c>
      <c r="B318" s="5" t="s">
        <v>644</v>
      </c>
      <c r="C318" s="5" t="s">
        <v>643</v>
      </c>
    </row>
    <row r="319" spans="1:3" x14ac:dyDescent="0.2">
      <c r="A319" s="5" t="s">
        <v>645</v>
      </c>
      <c r="B319" s="5" t="s">
        <v>646</v>
      </c>
      <c r="C319" s="5" t="s">
        <v>645</v>
      </c>
    </row>
    <row r="320" spans="1:3" x14ac:dyDescent="0.2">
      <c r="A320" s="5" t="s">
        <v>647</v>
      </c>
      <c r="B320" s="5" t="s">
        <v>648</v>
      </c>
      <c r="C320" s="5" t="s">
        <v>647</v>
      </c>
    </row>
    <row r="321" spans="1:3" x14ac:dyDescent="0.2">
      <c r="A321" s="5" t="s">
        <v>649</v>
      </c>
      <c r="B321" s="5" t="s">
        <v>650</v>
      </c>
      <c r="C321" s="5" t="s">
        <v>649</v>
      </c>
    </row>
    <row r="322" spans="1:3" x14ac:dyDescent="0.2">
      <c r="A322" s="5" t="s">
        <v>651</v>
      </c>
      <c r="B322" s="5" t="s">
        <v>652</v>
      </c>
      <c r="C322" s="5" t="s">
        <v>651</v>
      </c>
    </row>
    <row r="323" spans="1:3" x14ac:dyDescent="0.2">
      <c r="A323" s="5" t="s">
        <v>653</v>
      </c>
      <c r="B323" s="5" t="s">
        <v>654</v>
      </c>
      <c r="C323" s="5" t="s">
        <v>653</v>
      </c>
    </row>
    <row r="324" spans="1:3" x14ac:dyDescent="0.2">
      <c r="A324" s="5" t="s">
        <v>655</v>
      </c>
      <c r="B324" s="5" t="s">
        <v>656</v>
      </c>
      <c r="C324" s="5" t="s">
        <v>655</v>
      </c>
    </row>
    <row r="325" spans="1:3" x14ac:dyDescent="0.2">
      <c r="A325" s="5" t="s">
        <v>657</v>
      </c>
      <c r="B325" s="5" t="s">
        <v>658</v>
      </c>
      <c r="C325" s="5" t="s">
        <v>657</v>
      </c>
    </row>
    <row r="326" spans="1:3" x14ac:dyDescent="0.2">
      <c r="A326" s="5" t="s">
        <v>659</v>
      </c>
      <c r="B326" s="5" t="s">
        <v>660</v>
      </c>
      <c r="C326" s="5" t="s">
        <v>659</v>
      </c>
    </row>
    <row r="327" spans="1:3" x14ac:dyDescent="0.2">
      <c r="A327" s="5" t="s">
        <v>661</v>
      </c>
      <c r="B327" s="5" t="s">
        <v>662</v>
      </c>
      <c r="C327" s="5" t="s">
        <v>661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A16E81C-8DCC-46EE-996E-2621B3B5D7A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LA Drop Down</vt:lpstr>
      <vt:lpstr>RA 1516 Data</vt:lpstr>
      <vt:lpstr>Lookup</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Middleton</dc:creator>
  <cp:lastModifiedBy>Helen Sleight</cp:lastModifiedBy>
  <cp:lastPrinted>2015-07-01T15:41:20Z</cp:lastPrinted>
  <dcterms:created xsi:type="dcterms:W3CDTF">2015-07-01T13:29:02Z</dcterms:created>
  <dcterms:modified xsi:type="dcterms:W3CDTF">2015-07-10T13:56:36Z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ab7618f0-3898-4c1b-9909-670831a1ab72</vt:lpwstr>
  </property>
  <property fmtid="{D5CDD505-2E9C-101B-9397-08002B2CF9AE}" pid="3" name="bjSaver">
    <vt:lpwstr>UkY/9YjqklfX4Zsk87VGNBYshCBBCkwM</vt:lpwstr>
  </property>
  <property fmtid="{D5CDD505-2E9C-101B-9397-08002B2CF9AE}" pid="4" name="bjDocumentSecurityLabel">
    <vt:lpwstr>No Marking</vt:lpwstr>
  </property>
</Properties>
</file>