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24" windowWidth="20100" windowHeight="8208" firstSheet="1" activeTab="1"/>
  </bookViews>
  <sheets>
    <sheet name="Contents" sheetId="4" r:id="rId1"/>
    <sheet name="Notes" sheetId="20" r:id="rId2"/>
    <sheet name="1.1" sheetId="5" r:id="rId3"/>
    <sheet name="1.2" sheetId="6" r:id="rId4"/>
    <sheet name="2.1" sheetId="7" r:id="rId5"/>
    <sheet name="2.2" sheetId="8" r:id="rId6"/>
    <sheet name="2.3" sheetId="9" r:id="rId7"/>
    <sheet name="2.4" sheetId="10" r:id="rId8"/>
    <sheet name="2.5" sheetId="11" r:id="rId9"/>
    <sheet name="2.6" sheetId="12" r:id="rId10"/>
    <sheet name="3.1" sheetId="13" r:id="rId11"/>
    <sheet name="4.1" sheetId="14" r:id="rId12"/>
    <sheet name="5.1" sheetId="15" r:id="rId13"/>
    <sheet name="6.1" sheetId="16" r:id="rId14"/>
    <sheet name="7.1" sheetId="17" r:id="rId15"/>
    <sheet name="8.1" sheetId="18" r:id="rId16"/>
    <sheet name="8.2" sheetId="19" r:id="rId17"/>
  </sheets>
  <externalReferences>
    <externalReference r:id="rId18"/>
    <externalReference r:id="rId19"/>
  </externalReferences>
  <definedNames>
    <definedName name="_xlnm._FilterDatabase" localSheetId="2" hidden="1">'1.1'!$B$53:$H$119</definedName>
    <definedName name="_xlnm._FilterDatabase" localSheetId="3" hidden="1">#REF!</definedName>
    <definedName name="_xlnm._FilterDatabase" localSheetId="8" hidden="1">'2.5'!$B$11:$B$13</definedName>
    <definedName name="_xlnm._FilterDatabase" localSheetId="9" hidden="1">'2.6'!$B$12:$C$14</definedName>
    <definedName name="_xlnm._FilterDatabase" localSheetId="14" hidden="1">'7.1'!$B$7:$M$991</definedName>
    <definedName name="_xlnm._FilterDatabase" localSheetId="16" hidden="1">'8.2'!$B$7:$C$7</definedName>
    <definedName name="Allocations1617_UASB">OFFSET([1]Allocations!$A$12,0,0,COUNTA([1]Allocations!$B:$B),COUNTA([1]Allocations!$12:$12))</definedName>
    <definedName name="AR_Date" localSheetId="1">[2]Contents!$C$6</definedName>
    <definedName name="AR_Date">Contents!$C$6</definedName>
    <definedName name="AR_Name" localSheetId="1">[2]Contents!$C$2</definedName>
    <definedName name="AR_Name">Contents!$C$2</definedName>
    <definedName name="_xlnm.Print_Area" localSheetId="8">'2.5'!$B$14:$H$149</definedName>
    <definedName name="_xlnm.Print_Area" localSheetId="12">'5.1'!$A$1:$Q$57</definedName>
    <definedName name="_xlnm.Print_Area" localSheetId="13">'6.1'!$A$1:$P$48</definedName>
    <definedName name="_xlnm.Print_Area" localSheetId="15">'8.1'!$A$1:$I$20</definedName>
    <definedName name="_xlnm.Print_Area" localSheetId="16">'8.2'!$A$1:$H$13</definedName>
    <definedName name="_xlnm.Print_Area" localSheetId="0">Contents!$B$1:$C$50</definedName>
    <definedName name="_xlnm.Print_Titles" localSheetId="8">'2.5'!$1:$13</definedName>
    <definedName name="_xlnm.Print_Titles" localSheetId="13">'6.1'!$4:$9</definedName>
    <definedName name="Rep1Age">[2]Lookups!$D$11</definedName>
    <definedName name="Rep1bAge">[2]Lookups!$D$12</definedName>
    <definedName name="Rep1bLev">[2]Lookups!$J$12</definedName>
    <definedName name="Rep1bLLA">[2]Lookups!$G$12</definedName>
    <definedName name="Rep1Lev">[2]Lookups!$J$11</definedName>
    <definedName name="Rep1LLA">[2]Lookups!$G$11</definedName>
    <definedName name="Rep5LLA">[2]Lookups!$G$13</definedName>
    <definedName name="Source">Contents!$C$4</definedName>
  </definedNames>
  <calcPr calcId="145621"/>
</workbook>
</file>

<file path=xl/calcChain.xml><?xml version="1.0" encoding="utf-8"?>
<calcChain xmlns="http://schemas.openxmlformats.org/spreadsheetml/2006/main">
  <c r="B1" i="19" l="1"/>
  <c r="B1" i="18"/>
  <c r="B1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60" i="17"/>
  <c r="G361" i="17"/>
  <c r="G362" i="17"/>
  <c r="G363" i="17"/>
  <c r="G364" i="17"/>
  <c r="G365" i="17"/>
  <c r="G366" i="17"/>
  <c r="G367" i="17"/>
  <c r="G368" i="17"/>
  <c r="G369" i="17"/>
  <c r="G370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2" i="17"/>
  <c r="G523" i="17"/>
  <c r="G524" i="17"/>
  <c r="G525" i="17"/>
  <c r="G526" i="17"/>
  <c r="G527" i="17"/>
  <c r="G528" i="17"/>
  <c r="G529" i="17"/>
  <c r="G530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4" i="17"/>
  <c r="G655" i="17"/>
  <c r="G657" i="17"/>
  <c r="G658" i="17"/>
  <c r="G659" i="17"/>
  <c r="G660" i="17"/>
  <c r="G661" i="17"/>
  <c r="G662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742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911" i="17"/>
  <c r="G912" i="17"/>
  <c r="G913" i="17"/>
  <c r="G914" i="17"/>
  <c r="G915" i="17"/>
  <c r="G916" i="17"/>
  <c r="G917" i="17"/>
  <c r="G918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6" i="17"/>
  <c r="G987" i="17"/>
  <c r="G988" i="17"/>
  <c r="G989" i="17"/>
  <c r="G990" i="17"/>
  <c r="G991" i="17"/>
  <c r="B1" i="16"/>
  <c r="B1" i="15"/>
  <c r="B1" i="14"/>
  <c r="F39" i="13"/>
  <c r="E39" i="13"/>
  <c r="D39" i="13"/>
  <c r="C39" i="13"/>
  <c r="F22" i="13"/>
  <c r="E22" i="13"/>
  <c r="D22" i="13"/>
  <c r="C22" i="13"/>
  <c r="B1" i="13"/>
  <c r="B1" i="12"/>
  <c r="B1" i="11"/>
  <c r="B1" i="10"/>
  <c r="B1" i="9"/>
  <c r="B1" i="8"/>
  <c r="B1" i="7"/>
  <c r="H22" i="6"/>
  <c r="G22" i="6"/>
  <c r="F22" i="6"/>
  <c r="E22" i="6"/>
  <c r="D22" i="6"/>
  <c r="C22" i="6"/>
  <c r="B12" i="6"/>
  <c r="B1" i="6"/>
  <c r="B13" i="5"/>
  <c r="B47" i="5"/>
  <c r="C119" i="5"/>
  <c r="E119" i="5"/>
  <c r="G119" i="5"/>
  <c r="C85" i="4"/>
  <c r="C86" i="4"/>
  <c r="C87" i="4"/>
  <c r="C88" i="4"/>
</calcChain>
</file>

<file path=xl/sharedStrings.xml><?xml version="1.0" encoding="utf-8"?>
<sst xmlns="http://schemas.openxmlformats.org/spreadsheetml/2006/main" count="5012" uniqueCount="2326">
  <si>
    <t>8.2 Local Authorities (LAs) in the Area Review</t>
  </si>
  <si>
    <t>Complete</t>
  </si>
  <si>
    <t>8.1 Providers in Scope for Area Based Review and Top Out of Area Review Providers</t>
  </si>
  <si>
    <t>8 META DATA</t>
  </si>
  <si>
    <t>7.1 Allocations Data from 2013/2014 to 2015/2016</t>
  </si>
  <si>
    <t>7 ALLOCATIONS</t>
  </si>
  <si>
    <t xml:space="preserve">6.1 Success rates of institutions in the area by Age and SSA Tier 1; Are they good or better and do they compare favourably with other similar institutions within the Area Review? </t>
  </si>
  <si>
    <t>6. Educational Need</t>
  </si>
  <si>
    <t>5.1e Learners by Ethnicity</t>
  </si>
  <si>
    <t>5.1d Learners by LDA</t>
  </si>
  <si>
    <t>5.1c Learners by EHCP</t>
  </si>
  <si>
    <t>5.1b Learners by LLDD</t>
  </si>
  <si>
    <t>5.1a Learners by Gender</t>
  </si>
  <si>
    <t>5.1 Learner Demographics</t>
  </si>
  <si>
    <t>4.1 How many Traineeship starts within each Area Review Local Authority</t>
  </si>
  <si>
    <t>4. Traineeships Programme</t>
  </si>
  <si>
    <t xml:space="preserve">3.1b Does the local area 'export' a high proportion of students because of a specialism or strong transportation links? </t>
  </si>
  <si>
    <t xml:space="preserve">3.1a Does the local area 'import' a high proportion of students because of a specialism or strong transportation links? </t>
  </si>
  <si>
    <t>3. Demographic Need</t>
  </si>
  <si>
    <t>2.6 Colleges in Scope Aim Summary (Excluding A Levels)</t>
  </si>
  <si>
    <t>2.5 Colleges in Scope A Level Summary</t>
  </si>
  <si>
    <t>2.4 Out of Areas Provider Age and Level delivery</t>
  </si>
  <si>
    <t>2.3 Out of Areas Providers Subject Tier 2 delivery</t>
  </si>
  <si>
    <t>2.2 Colleges in Scope Age and Level delivery</t>
  </si>
  <si>
    <t>2.1 Colleges in Scope Sector Subject Tier 2 delivery</t>
  </si>
  <si>
    <t>2. Provider Activity</t>
  </si>
  <si>
    <t>1.2 What types of programmes are learners studying (Vocational or Academic)</t>
  </si>
  <si>
    <t xml:space="preserve">      Is the FE estate in the area in the right place and of the right standard to best meet the needs of young people?</t>
  </si>
  <si>
    <t xml:space="preserve">      Is provision at 16-19 and 19+ at Level 2 ,level  3, level 4 and level 5 well aligned to local forecast employment priorities? </t>
  </si>
  <si>
    <t xml:space="preserve">1.1 Are we supporting young people to thrive in the labour market by offering courses in key growth sectors and at the appropriate level? </t>
  </si>
  <si>
    <t>1. Economic Need</t>
  </si>
  <si>
    <t>Update Status</t>
  </si>
  <si>
    <t>Contents</t>
  </si>
  <si>
    <t>Supporting dataset - DRAFT FOR COMMENT</t>
  </si>
  <si>
    <t>February 2016</t>
  </si>
  <si>
    <t>Date</t>
  </si>
  <si>
    <t>ILR_2014/15_SN14</t>
  </si>
  <si>
    <t>Source:</t>
  </si>
  <si>
    <t>AREA REVIEW:</t>
  </si>
  <si>
    <t>%</t>
  </si>
  <si>
    <t>Total</t>
  </si>
  <si>
    <t>Unknown</t>
  </si>
  <si>
    <t>15.5 Law and Legal Services</t>
  </si>
  <si>
    <t>15.4 Marketing and Sales</t>
  </si>
  <si>
    <t>15.3 Business Management</t>
  </si>
  <si>
    <t>15.2 Administration</t>
  </si>
  <si>
    <t>15.1 Accounting and Finance</t>
  </si>
  <si>
    <t>15 Business, Administration and Law</t>
  </si>
  <si>
    <t>14.2 Preparation for Work</t>
  </si>
  <si>
    <t>14.1 Foundations for Learning and Life</t>
  </si>
  <si>
    <t>14 Preparation for Life and Work</t>
  </si>
  <si>
    <t>13.2 Direct Learning Support</t>
  </si>
  <si>
    <t>13.1 Teaching and Lecturing</t>
  </si>
  <si>
    <t>13 Education and Training</t>
  </si>
  <si>
    <t>12.3 Linguistics</t>
  </si>
  <si>
    <t>12.2 Other Languages, Literature and Culture</t>
  </si>
  <si>
    <t>12.1 Languages, Literature and Culture of the British Isles</t>
  </si>
  <si>
    <t>12 Languages, Literature and Culture</t>
  </si>
  <si>
    <t>11.5 Anthropology</t>
  </si>
  <si>
    <t>11.4 Economics</t>
  </si>
  <si>
    <t>11.3 Politics</t>
  </si>
  <si>
    <t>11.2 Sociology and Social Policy</t>
  </si>
  <si>
    <t>11.1 Geography</t>
  </si>
  <si>
    <t>11 Social Sciences</t>
  </si>
  <si>
    <t>10.4 Theology and Religious Studies</t>
  </si>
  <si>
    <t>10.3 Philosophy</t>
  </si>
  <si>
    <t>10.2 Archaeology and Archaeological Sciences</t>
  </si>
  <si>
    <t>10.1 History</t>
  </si>
  <si>
    <t>10 History, Philosophy and Theology</t>
  </si>
  <si>
    <t>09.4 Publishing and Information Services</t>
  </si>
  <si>
    <t>09.3 Media and Communication</t>
  </si>
  <si>
    <t>09.2 Crafts, Creative Arts and Design</t>
  </si>
  <si>
    <t>09.1 Performing Arts</t>
  </si>
  <si>
    <t>09 Arts, Media and Publishing</t>
  </si>
  <si>
    <t>08.2 Travel and Tourism</t>
  </si>
  <si>
    <t>08.1 Sport, Leisure and Recreation</t>
  </si>
  <si>
    <t>08 Leisure, Travel and Tourism</t>
  </si>
  <si>
    <t>07.4 Hospitality and Catering</t>
  </si>
  <si>
    <t>07.3 Service Enterprises</t>
  </si>
  <si>
    <t>07.2 Warehousing and Distribution</t>
  </si>
  <si>
    <t>07.1 Retailing and Wholesaling</t>
  </si>
  <si>
    <t>07 Retail and Commercial Enterprise</t>
  </si>
  <si>
    <t>06.2 ICT for Users</t>
  </si>
  <si>
    <t>06.1 ICT Practitioners</t>
  </si>
  <si>
    <t>06 Information and Communication Technology</t>
  </si>
  <si>
    <t>05.2 Building and Construction</t>
  </si>
  <si>
    <t>05.1 Architecture</t>
  </si>
  <si>
    <t>05 Construction, Planning and the Built Environment</t>
  </si>
  <si>
    <t>04.3 Transportation Operations and Maintenance</t>
  </si>
  <si>
    <t>04.2 Manufacturing Technologies</t>
  </si>
  <si>
    <t>04.1 Engineering</t>
  </si>
  <si>
    <t>04 Engineering and Manufacturing Technologies</t>
  </si>
  <si>
    <t>03.4 Environmental Conservation</t>
  </si>
  <si>
    <t>03.3 Animal Care and Veterinary Science</t>
  </si>
  <si>
    <t>03.2 Horticulture and Forestry</t>
  </si>
  <si>
    <t>03.1 Agriculture</t>
  </si>
  <si>
    <t>03 Agriculture, Horticulture and Animal Care</t>
  </si>
  <si>
    <t>02.2 Mathematics and Statistics</t>
  </si>
  <si>
    <t>02.1 Science</t>
  </si>
  <si>
    <t>02 Science and Mathematics</t>
  </si>
  <si>
    <t>01.5 Child Development and Well Being</t>
  </si>
  <si>
    <t>01.4 Public Services</t>
  </si>
  <si>
    <t>01.3 Health and Social Care</t>
  </si>
  <si>
    <t>01.2 Nursing and Subjects and Vocations Allied to Medicine</t>
  </si>
  <si>
    <t>01.1 Medicine and Dentistry</t>
  </si>
  <si>
    <t>01 Health, Public Services and Care</t>
  </si>
  <si>
    <t>Sum of Start</t>
  </si>
  <si>
    <t>Sector Subject Area Tier 2</t>
  </si>
  <si>
    <t>2014/15</t>
  </si>
  <si>
    <t>2013/14</t>
  </si>
  <si>
    <t>2012/13</t>
  </si>
  <si>
    <t>Count of Aims by Sector Subject Area Tier 2</t>
  </si>
  <si>
    <t>Consistent rise 2012 to 2015 of &gt;</t>
  </si>
  <si>
    <t>Consistent fall 2012 to 2015 of &gt;</t>
  </si>
  <si>
    <t>SSA Conditional Formatting</t>
  </si>
  <si>
    <t>Select Local Authority
Select Notional Level</t>
  </si>
  <si>
    <t xml:space="preserve">Select Agegroup
</t>
  </si>
  <si>
    <t>OFFICIAL SENSITIVE</t>
  </si>
  <si>
    <t>Source: ILR_2014/15_SN14</t>
  </si>
  <si>
    <t>Table 1.1 Economic Need</t>
  </si>
  <si>
    <t>Review Area</t>
  </si>
  <si>
    <t>Table 1.2 Economic Need</t>
  </si>
  <si>
    <r>
      <t>Select Local Authority</t>
    </r>
    <r>
      <rPr>
        <b/>
        <sz val="10"/>
        <color theme="0"/>
        <rFont val="Arial"/>
        <family val="2"/>
      </rPr>
      <t xml:space="preserve">
</t>
    </r>
    <r>
      <rPr>
        <b/>
        <sz val="14"/>
        <color theme="0"/>
        <rFont val="Arial"/>
        <family val="2"/>
      </rPr>
      <t>Select Notional 
Level</t>
    </r>
  </si>
  <si>
    <t>Count of Aims by Type of Programme</t>
  </si>
  <si>
    <t>Academic / Vocational*</t>
  </si>
  <si>
    <t>Academic</t>
  </si>
  <si>
    <t>Mainly Vocational</t>
  </si>
  <si>
    <t>Vocational</t>
  </si>
  <si>
    <t>Grand Total</t>
  </si>
  <si>
    <t>Academic / Vocational* based on 2012/13 QSR and possible broad categories for Intervention Categories and reporting new NSRT from 2013/14.</t>
  </si>
  <si>
    <t>Academic and Vocational</t>
  </si>
  <si>
    <t xml:space="preserve">Proposed Broad Intervention and NSRT category </t>
  </si>
  <si>
    <t>Qualification Category**</t>
  </si>
  <si>
    <t>Diploma/Cert</t>
  </si>
  <si>
    <t>Diploma*** (Inc: 14-18),(IB)</t>
  </si>
  <si>
    <t>Certificate</t>
  </si>
  <si>
    <t>Award/Unit</t>
  </si>
  <si>
    <t>Award</t>
  </si>
  <si>
    <t>Unit</t>
  </si>
  <si>
    <t>Other</t>
  </si>
  <si>
    <t>Other Regulated (+ NQF)</t>
  </si>
  <si>
    <t>Other non regulated</t>
  </si>
  <si>
    <t xml:space="preserve">A Level </t>
  </si>
  <si>
    <t>AS Level</t>
  </si>
  <si>
    <t xml:space="preserve">GCSE (exc. English &amp; Maths) </t>
  </si>
  <si>
    <t>Basic Skills</t>
  </si>
  <si>
    <t>Functional Skills (SfL)</t>
  </si>
  <si>
    <t>GCSE English Language &amp; Maths</t>
  </si>
  <si>
    <t>ESOL</t>
  </si>
  <si>
    <t>SfL (other SfL)</t>
  </si>
  <si>
    <t>Notes:</t>
  </si>
  <si>
    <t xml:space="preserve">* The regulated qualification categories of Diploma, Certificate, Award/Unit include QCF qualifications, and other non regulated and Ofqual and QAA regulated qualifications. </t>
  </si>
  <si>
    <t>** Currently excludes “Tech Levels” that will begin from September 2014,</t>
  </si>
  <si>
    <t>***Diploma includes Access to HE Diploma</t>
  </si>
  <si>
    <t>Table 2.1 Provider Activity</t>
  </si>
  <si>
    <t>Sector Subject Area Tier 2 Greater than &gt;</t>
  </si>
  <si>
    <t>Sector Subject Area T2</t>
  </si>
  <si>
    <t>FE College</t>
  </si>
  <si>
    <t>Sixth Form College</t>
  </si>
  <si>
    <t>Special Designated College</t>
  </si>
  <si>
    <t>Starts</t>
  </si>
  <si>
    <t>Apprenticeship Framework Starts</t>
  </si>
  <si>
    <t>Agriculture, Horticulture and Animal Care</t>
  </si>
  <si>
    <t>Agriculture</t>
  </si>
  <si>
    <t>Animal Care and Veterinary Science</t>
  </si>
  <si>
    <t>Environmental Conservation</t>
  </si>
  <si>
    <t>Horticulture and Forestry</t>
  </si>
  <si>
    <t>Arts, Media and Publishing</t>
  </si>
  <si>
    <t>Crafts, Creative Arts and Design</t>
  </si>
  <si>
    <t>Media and Communication</t>
  </si>
  <si>
    <t>Performing Arts</t>
  </si>
  <si>
    <t>Publishing and Information Services</t>
  </si>
  <si>
    <t>Business, Administration and Law</t>
  </si>
  <si>
    <t>Accounting and Finance</t>
  </si>
  <si>
    <t>Administration</t>
  </si>
  <si>
    <t>Business Management</t>
  </si>
  <si>
    <t>Law and Legal Services</t>
  </si>
  <si>
    <t>Marketing and Sales</t>
  </si>
  <si>
    <t>Construction, Planning and the Built Environment</t>
  </si>
  <si>
    <t>Building and Construction</t>
  </si>
  <si>
    <t>Education and Training</t>
  </si>
  <si>
    <t>Direct Learning Support</t>
  </si>
  <si>
    <t>Teaching and Lecturing</t>
  </si>
  <si>
    <t>Engineering and Manufacturing Technologies</t>
  </si>
  <si>
    <t>Engineering</t>
  </si>
  <si>
    <t>Manufacturing Technologies</t>
  </si>
  <si>
    <t>Transportation Operations and Maintenance</t>
  </si>
  <si>
    <t>Health, Public Services and Care</t>
  </si>
  <si>
    <t>Child Development and Well Being</t>
  </si>
  <si>
    <t>Health and Social Care</t>
  </si>
  <si>
    <t>Medicine and Dentistry</t>
  </si>
  <si>
    <t>Nursing and Subjects and Vocations Allied to Medicine</t>
  </si>
  <si>
    <t>Public Services</t>
  </si>
  <si>
    <t>History, Philosophy and Theology</t>
  </si>
  <si>
    <t>Archaeology and Archaeological Sciences</t>
  </si>
  <si>
    <t>History</t>
  </si>
  <si>
    <t>Philosophy</t>
  </si>
  <si>
    <t>Theology and Religious Studies</t>
  </si>
  <si>
    <t>Information and Communication Technology</t>
  </si>
  <si>
    <t>ICT for Users</t>
  </si>
  <si>
    <t>ICT Practitioners</t>
  </si>
  <si>
    <t>Languages, Literature and Culture</t>
  </si>
  <si>
    <t>Languages, Literature and Culture of the British Isles</t>
  </si>
  <si>
    <t>Linguistics</t>
  </si>
  <si>
    <t>Other Languages, Literature and Culture</t>
  </si>
  <si>
    <t>Leisure, Travel and Tourism</t>
  </si>
  <si>
    <t>Sport, Leisure and Recreation</t>
  </si>
  <si>
    <t>Travel and Tourism</t>
  </si>
  <si>
    <t>Preparation for Life and Work</t>
  </si>
  <si>
    <t>Foundations for Learning and Life</t>
  </si>
  <si>
    <t>Preparation for Work</t>
  </si>
  <si>
    <t>Retail and Commercial Enterprise</t>
  </si>
  <si>
    <t>Hospitality and Catering</t>
  </si>
  <si>
    <t>Retailing and Wholesaling</t>
  </si>
  <si>
    <t>Service Enterprises</t>
  </si>
  <si>
    <t>Warehousing and Distribution</t>
  </si>
  <si>
    <t>Science and Mathematics</t>
  </si>
  <si>
    <t>Mathematics and Statistics</t>
  </si>
  <si>
    <t>Science</t>
  </si>
  <si>
    <t>Social Sciences</t>
  </si>
  <si>
    <t>Anthropology</t>
  </si>
  <si>
    <t>Economics</t>
  </si>
  <si>
    <t>Geography</t>
  </si>
  <si>
    <t>Politics</t>
  </si>
  <si>
    <t>Sociology and Social Policy</t>
  </si>
  <si>
    <t>Table 2.2 Provider Activity</t>
  </si>
  <si>
    <t>Level Greater than &gt;</t>
  </si>
  <si>
    <t>AGE AND LEVEL</t>
  </si>
  <si>
    <t>Under 19</t>
  </si>
  <si>
    <t>Below Level 2 All</t>
  </si>
  <si>
    <t xml:space="preserve"> Level 2</t>
  </si>
  <si>
    <t xml:space="preserve"> Level 3</t>
  </si>
  <si>
    <t xml:space="preserve"> Level 4 Plus</t>
  </si>
  <si>
    <t>Unassigned</t>
  </si>
  <si>
    <t>Adult 19+</t>
  </si>
  <si>
    <t>Table 2.3 Provider Activity</t>
  </si>
  <si>
    <t>Other Public Funded</t>
  </si>
  <si>
    <t>Private Sector Public Funded</t>
  </si>
  <si>
    <t>Specialist Designated College</t>
  </si>
  <si>
    <t>Sum of Apprenticeships Starts</t>
  </si>
  <si>
    <t>Table 2.4 Provider Activity</t>
  </si>
  <si>
    <t>Table 2.5 - A Level Summary</t>
  </si>
  <si>
    <t>A level</t>
  </si>
  <si>
    <t>Sum of Starts</t>
  </si>
  <si>
    <t>GCE A Level in Citizenship Studies</t>
  </si>
  <si>
    <t>GCE A Level in Communication and Culture</t>
  </si>
  <si>
    <t>GCE A Level in Film Studies</t>
  </si>
  <si>
    <t>GCE A Level in Use of Mathematics (Pilot)</t>
  </si>
  <si>
    <t>GCE A2 Level Archaeology</t>
  </si>
  <si>
    <t>GCE A2 Level Art &amp; Design</t>
  </si>
  <si>
    <t>GCE A2 Level Art and Design</t>
  </si>
  <si>
    <t>GCE A2 Level Biology B</t>
  </si>
  <si>
    <t>GCE A2 Level Business Studies</t>
  </si>
  <si>
    <t>GCE A2 Level Chemistry</t>
  </si>
  <si>
    <t>GCE A2 Level Computing</t>
  </si>
  <si>
    <t>GCE A2 Level Dance</t>
  </si>
  <si>
    <t>GCE A2 Level Design and Technology</t>
  </si>
  <si>
    <t>GCE A2 Level Drama and Theatre Studies</t>
  </si>
  <si>
    <t>GCE A2 Level Economics</t>
  </si>
  <si>
    <t>GCE A2 Level Electronics</t>
  </si>
  <si>
    <t>GCE A2 Level English Language</t>
  </si>
  <si>
    <t>GCE A2 Level English Language A</t>
  </si>
  <si>
    <t>GCE A2 Level English Language B</t>
  </si>
  <si>
    <t>GCE A2 Level English Literature</t>
  </si>
  <si>
    <t>GCE A2 Level English Literature A</t>
  </si>
  <si>
    <t>GCE A2 Level Geography</t>
  </si>
  <si>
    <t>GCE A2 Level Geography A</t>
  </si>
  <si>
    <t>GCE A2 Level Geography B</t>
  </si>
  <si>
    <t>GCE A2 Level Government and Politics</t>
  </si>
  <si>
    <t>GCE A2 Level History</t>
  </si>
  <si>
    <t>GCE A2 Level in Accounting</t>
  </si>
  <si>
    <t>GCE A2 Level in Applied Business</t>
  </si>
  <si>
    <t>GCE A2 Level in Applied Science</t>
  </si>
  <si>
    <t>GCE A2 Level in Biology</t>
  </si>
  <si>
    <t>GCE A2 Level in Chemistry A</t>
  </si>
  <si>
    <t>GCE A2 Level in Design and Technology: Product Design (3-D Design)</t>
  </si>
  <si>
    <t>GCE A2 Level in Dutch</t>
  </si>
  <si>
    <t>GCE A2 Level in Economics</t>
  </si>
  <si>
    <t>GCE A2 Level in English Language</t>
  </si>
  <si>
    <t>GCE A2 Level in English Language and Literature</t>
  </si>
  <si>
    <t>GCE A2 Level in English Literature</t>
  </si>
  <si>
    <t>GCE A2 Level in Environmental Science</t>
  </si>
  <si>
    <t>GCE A2 Level in Environmental Studies</t>
  </si>
  <si>
    <t>GCE A2 Level in Film Studies</t>
  </si>
  <si>
    <t>GCE A2 Level in French</t>
  </si>
  <si>
    <t>GCE A2 Level in Further Mathematics</t>
  </si>
  <si>
    <t>GCE A2 Level in Further Mathematics (MEI)</t>
  </si>
  <si>
    <t>GCE A2 Level in Geology</t>
  </si>
  <si>
    <t>GCE A2 Level in German</t>
  </si>
  <si>
    <t>GCE A2 Level in Health and Social Care</t>
  </si>
  <si>
    <t>GCE A2 Level in Health and Social Care (Double Award)</t>
  </si>
  <si>
    <t>GCE A2 Level in Information and Communication Technology</t>
  </si>
  <si>
    <t>GCE A2 Level in Law</t>
  </si>
  <si>
    <t>GCE A2 Level in Mathematics</t>
  </si>
  <si>
    <t>GCE A2 Level in Mathematics (MEI)</t>
  </si>
  <si>
    <t>GCE A2 Level in Media Studies</t>
  </si>
  <si>
    <t>GCE A2 Level in Music</t>
  </si>
  <si>
    <t>GCE A2 Level in Music Technology</t>
  </si>
  <si>
    <t>GCE A2 Level in Physical Education</t>
  </si>
  <si>
    <t>GCE A2 Level in Psychology</t>
  </si>
  <si>
    <t>GCE A2 Level in Religious Studies</t>
  </si>
  <si>
    <t>GCE A2 Level in Russian</t>
  </si>
  <si>
    <t>GCE A2 Level in Science in Society</t>
  </si>
  <si>
    <t>GCE A2 Level in Spanish</t>
  </si>
  <si>
    <t>GCE A2 Level in Travel and Tourism</t>
  </si>
  <si>
    <t>GCE A2 Level in Turkish</t>
  </si>
  <si>
    <t>GCE A2 Level in Urdu</t>
  </si>
  <si>
    <t>GCE A2 Level in World Development</t>
  </si>
  <si>
    <t>GCE A2 Level Law</t>
  </si>
  <si>
    <t>GCE A2 Level Mathematics</t>
  </si>
  <si>
    <t>GCE A2 Level Media Studies</t>
  </si>
  <si>
    <t>GCE A2 Level Philosophy</t>
  </si>
  <si>
    <t>GCE A2 Level Physics</t>
  </si>
  <si>
    <t>GCE A2 Level Physics A</t>
  </si>
  <si>
    <t>GCE A2 Level Polish</t>
  </si>
  <si>
    <t>GCE A2 Level Psychology A</t>
  </si>
  <si>
    <t>GCE A2 Level Religious Studies</t>
  </si>
  <si>
    <t>GCE A2 Level Sociology</t>
  </si>
  <si>
    <t>GCE A2 Level Sport &amp; Physical Education</t>
  </si>
  <si>
    <t>GCE AS Level in Accounting</t>
  </si>
  <si>
    <t>GCE AS Level in Anthropology (Pilot)</t>
  </si>
  <si>
    <t>GCE AS Level in Applied Business</t>
  </si>
  <si>
    <t>GCE AS Level in Applied Science</t>
  </si>
  <si>
    <t>GCE AS Level in Archaeology</t>
  </si>
  <si>
    <t>GCE AS Level in Art and Design</t>
  </si>
  <si>
    <t>GCE AS Level in Biology</t>
  </si>
  <si>
    <t>GCE AS Level in Business Studies</t>
  </si>
  <si>
    <t>GCE AS Level in Chemistry</t>
  </si>
  <si>
    <t>GCE AS Level in Chemistry A</t>
  </si>
  <si>
    <t>GCE AS Level in Citizenship Studies</t>
  </si>
  <si>
    <t>GCE AS Level in Computing</t>
  </si>
  <si>
    <t>GCE AS Level in Creative Writing</t>
  </si>
  <si>
    <t>GCE AS Level in Critical Thinking</t>
  </si>
  <si>
    <t>GCE AS Level in Dance</t>
  </si>
  <si>
    <t>GCE AS Level in Design and Technology: Product Design (3-D Design)</t>
  </si>
  <si>
    <t>GCE AS Level in Drama and Theatre Studies</t>
  </si>
  <si>
    <t>GCE AS Level in Economics</t>
  </si>
  <si>
    <t>GCE AS Level in Electronics</t>
  </si>
  <si>
    <t>GCE AS Level in English Language</t>
  </si>
  <si>
    <t>GCE AS Level in English Language A</t>
  </si>
  <si>
    <t>GCE AS Level in English Language and Literature</t>
  </si>
  <si>
    <t>GCE AS Level in English Language and Literature B</t>
  </si>
  <si>
    <t>GCE AS Level in English Language B</t>
  </si>
  <si>
    <t>GCE AS Level in English Literature</t>
  </si>
  <si>
    <t>GCE AS Level in English Literature A</t>
  </si>
  <si>
    <t>GCE AS Level in Film Studies</t>
  </si>
  <si>
    <t>GCE AS Level in French</t>
  </si>
  <si>
    <t>GCE AS Level in Further Mathematics</t>
  </si>
  <si>
    <t>GCE AS Level in Further Mathematics (MEI)</t>
  </si>
  <si>
    <t>GCE AS Level in Geography</t>
  </si>
  <si>
    <t>GCE AS Level in Geology</t>
  </si>
  <si>
    <t>GCE AS Level in German</t>
  </si>
  <si>
    <t>GCE AS Level in Government and Politics</t>
  </si>
  <si>
    <t>GCE AS Level in Health and Social Care</t>
  </si>
  <si>
    <t>GCE AS Level in Health and Social Care (Double Award)</t>
  </si>
  <si>
    <t>GCE AS Level in History</t>
  </si>
  <si>
    <t>GCE AS Level in Information and Communication Technology</t>
  </si>
  <si>
    <t>GCE AS Level in Law</t>
  </si>
  <si>
    <t>GCE AS Level in Mathematics</t>
  </si>
  <si>
    <t>GCE AS Level in Mathematics (MEI)</t>
  </si>
  <si>
    <t>GCE AS Level in Media Studies</t>
  </si>
  <si>
    <t>GCE AS Level in Music</t>
  </si>
  <si>
    <t>GCE AS Level in Music Technology</t>
  </si>
  <si>
    <t>GCE AS Level in Philosophy</t>
  </si>
  <si>
    <t>GCE AS Level in Physical Education</t>
  </si>
  <si>
    <t>GCE AS Level in Physics A</t>
  </si>
  <si>
    <t>GCE AS Level in Physics B</t>
  </si>
  <si>
    <t>GCE AS Level in Physics B: Physics in Context</t>
  </si>
  <si>
    <t>GCE AS Level in Polish</t>
  </si>
  <si>
    <t>GCE AS Level in Psychology</t>
  </si>
  <si>
    <t>GCE AS Level in Psychology A</t>
  </si>
  <si>
    <t>GCE AS Level in Religious Studies</t>
  </si>
  <si>
    <t>GCE AS Level in Science in Society</t>
  </si>
  <si>
    <t>GCE AS Level in Sociology</t>
  </si>
  <si>
    <t>GCE AS Level in Spanish</t>
  </si>
  <si>
    <t>GCE AS Level in Travel and Tourism</t>
  </si>
  <si>
    <t>GCE AS Level in Turkish</t>
  </si>
  <si>
    <t>GCE AS Level in Use of Mathematics (Pilot)</t>
  </si>
  <si>
    <t>GCE AS Level in World Development</t>
  </si>
  <si>
    <t>Table 2.6 Colleges in Scope Aim Summary (Excluding A Levels)</t>
  </si>
  <si>
    <t>Aims Summary (Excluding A Levels)</t>
  </si>
  <si>
    <t>Level</t>
  </si>
  <si>
    <t>90-credit Diploma in Art and Design (QCF)</t>
  </si>
  <si>
    <t>90-credit Diploma in Business (QCF)</t>
  </si>
  <si>
    <t>90-credit Diploma in Engineering (QCF)</t>
  </si>
  <si>
    <t>90-credit Diploma in IT (QCF)</t>
  </si>
  <si>
    <t>90-credit Diploma in Performing Arts (QCF)</t>
  </si>
  <si>
    <t>90-credit Diploma in Public Services (QCF)</t>
  </si>
  <si>
    <t>90-credit Diploma in Sport (QCF)</t>
  </si>
  <si>
    <t>90-credit Diploma in Sport and Exercise Sciences (QCF)</t>
  </si>
  <si>
    <t>Access to Higher Education Diploma: Allied Healthcare Professions</t>
  </si>
  <si>
    <t>Access to Higher Education Diploma: Art and Design</t>
  </si>
  <si>
    <t>Access to Higher Education Diploma: Education</t>
  </si>
  <si>
    <t>Access to Higher Education Diploma: Health</t>
  </si>
  <si>
    <t>Access to Higher Education Diploma: Health and Social Care Professions</t>
  </si>
  <si>
    <t>Access to Higher Education Diploma: Humanities</t>
  </si>
  <si>
    <t>Access to Higher Education Diploma: Land Based Studies</t>
  </si>
  <si>
    <t>Access to Higher Education Diploma: Nursing and Midwifery</t>
  </si>
  <si>
    <t>Access to Higher Education Diploma: Science</t>
  </si>
  <si>
    <t>Access to Higher Education Diploma: Social Science</t>
  </si>
  <si>
    <t>Access to Higher Education Diploma: Social Sciences and Humanities</t>
  </si>
  <si>
    <t>Advanced Diploma in Human Resource Management</t>
  </si>
  <si>
    <t>Applying for a Job</t>
  </si>
  <si>
    <t>Award for Introduction to Customer Service (Entry 3) (QCF)</t>
  </si>
  <si>
    <t>Award for Personal Licence Holders (QCF)</t>
  </si>
  <si>
    <t>Award for Trade Union Health and Safety Representatives (QCF)</t>
  </si>
  <si>
    <t>Award for Trade Union Representatives (QCF)</t>
  </si>
  <si>
    <t>Award for Working as a Door Supervisor within the Private Security Industry (QCF)</t>
  </si>
  <si>
    <t>Award in Air Cabin Crew (New Entrant)</t>
  </si>
  <si>
    <t>Award in Assessing Vocationally Related Achievement (QCF)</t>
  </si>
  <si>
    <t>Award in Assisting in Basic Expedition Leadership (QCF)</t>
  </si>
  <si>
    <t>Award in Bookkeeping (QCF)</t>
  </si>
  <si>
    <t>Award in Book-Keeping and Accounts (QCF)</t>
  </si>
  <si>
    <t>Award in Bricklaying (QCF)</t>
  </si>
  <si>
    <t>Award in British Sign Language Studies (QCF)</t>
  </si>
  <si>
    <t>Award in Carpentry and Joinery (QCF)</t>
  </si>
  <si>
    <t>Award in Chainsaw and Related Operations (QCF)</t>
  </si>
  <si>
    <t>Award in Chainsaw Maintenance and Cross-cutting (QCF)</t>
  </si>
  <si>
    <t>Award in Coaching Football (QCF)</t>
  </si>
  <si>
    <t>Award in Coaching Rugby League (QCF)</t>
  </si>
  <si>
    <t>Award in Communication Skills (Entry 1) (QCF)</t>
  </si>
  <si>
    <t>Award in Computerised Accounting (QCF)</t>
  </si>
  <si>
    <t>Award in Computerised Bookkeeping (QCF)</t>
  </si>
  <si>
    <t>Award in Construction Skills (Entry 3) (QCF)</t>
  </si>
  <si>
    <t>Award in Counselling Concepts (QCF)</t>
  </si>
  <si>
    <t>Award in Counselling Skills (QCF)</t>
  </si>
  <si>
    <t>Award in Craft and Design (QCF)</t>
  </si>
  <si>
    <t>Award in Creative Craft (QCF)</t>
  </si>
  <si>
    <t>Award in Creative Craft using Art and Design (QCF)</t>
  </si>
  <si>
    <t>Award in Customer Service (QCF)</t>
  </si>
  <si>
    <t>Award in Digital Skills (ITQ) (Entry 3) (QCF)</t>
  </si>
  <si>
    <t>Award in Education and Training (QCF)</t>
  </si>
  <si>
    <t>Award in Emergency First Aid at Work (QCF)</t>
  </si>
  <si>
    <t>Award in Employability Skills (Entry 3) (QCF)</t>
  </si>
  <si>
    <t>Award in Employability Skills (QCF)</t>
  </si>
  <si>
    <t>Award in Employee Rights and Responsibilities in the Logistics Industry (QCF)</t>
  </si>
  <si>
    <t>Award in Employment and Personal Learning at Work (QCF)</t>
  </si>
  <si>
    <t>Award in Employment Awareness in the Hair and Beauty Sector (QCF)</t>
  </si>
  <si>
    <t>Award in Employment Responsibilities and Rights in Health, Social Care and Children and Young People's Settings (QCF)</t>
  </si>
  <si>
    <t>Award in Employment Responsibilities and Rights in Health, Social Care or Children and Young People's Settings (QCF)</t>
  </si>
  <si>
    <t>Award in Engineering and Manufacturing (QCF)</t>
  </si>
  <si>
    <t>Award in English - Writing (Entry 3) (QCF)</t>
  </si>
  <si>
    <t>Award in English - Writing (QCF)</t>
  </si>
  <si>
    <t>Award in English Skills - Reading (Entry 2) (QCF)</t>
  </si>
  <si>
    <t>Award in English Skills - Reading (Entry 3) (QCF)</t>
  </si>
  <si>
    <t>Award in English Skills - Reading (QCF)</t>
  </si>
  <si>
    <t>Award in English Skills - Speaking and Listening (Entry 1) (QCF)</t>
  </si>
  <si>
    <t>Award in English Skills - Speaking and Listening (Entry 3) (QCF)</t>
  </si>
  <si>
    <t>Award in English Skills - Speaking and Listening (QCF)</t>
  </si>
  <si>
    <t>Award in English Skills (Entry 1) (QCF)</t>
  </si>
  <si>
    <t>Award in English Skills (Entry 2) (QCF)</t>
  </si>
  <si>
    <t>Award in English Skills (Entry 3) (QCF)</t>
  </si>
  <si>
    <t>Award in English Skills (QCF)</t>
  </si>
  <si>
    <t>Award in Environmental Technology Systems Awareness (QCF)</t>
  </si>
  <si>
    <t>Award in ESOL Skills for Life (Reading) (Entry 1) (QCF)</t>
  </si>
  <si>
    <t>Award in ESOL Skills for Life (Reading) (Entry 2) (QCF)</t>
  </si>
  <si>
    <t>Award in ESOL Skills for Life (Reading) (Entry 3) (QCF)</t>
  </si>
  <si>
    <t>Award in ESOL Skills for Life (Reading) (QCF)</t>
  </si>
  <si>
    <t>Award in ESOL Skills for Life (Speaking and Listening) (Entry 1) (QCF)</t>
  </si>
  <si>
    <t>Award in ESOL Skills for Life (Speaking and Listening) (Entry 2) (QCF)</t>
  </si>
  <si>
    <t>Award in ESOL Skills for Life (Speaking and Listening) (Entry 3) (QCF)</t>
  </si>
  <si>
    <t>Award in ESOL Skills for Life (Speaking and Listening) (QCF)</t>
  </si>
  <si>
    <t>Award in ESOL Skills for Life (Writing) (Entry 1) (QCF)</t>
  </si>
  <si>
    <t>Award in ESOL Skills for Life (Writing) (Entry 2) (QCF)</t>
  </si>
  <si>
    <t>Award in ESOL Skills for Life (writing) (Entry 3) (QCF)</t>
  </si>
  <si>
    <t>Award in ESOL Skills for Life (Writing) (QCF)</t>
  </si>
  <si>
    <t>Award in Exploring Employability Skills (Entry 3) (QCF)</t>
  </si>
  <si>
    <t>Award in Eyelash and Eyebrow Treatments (QCF)</t>
  </si>
  <si>
    <t>Award in Facial Massage and Skincare (QCF)</t>
  </si>
  <si>
    <t>Award in Food Safety for Manufacturing (QCF)</t>
  </si>
  <si>
    <t>Award in Food Safety in Catering (QCF)</t>
  </si>
  <si>
    <t>Award in Forklift Truck (Counter Balance) Operations (QCF)</t>
  </si>
  <si>
    <t xml:space="preserve">Award in Graphic Design (QCF) </t>
  </si>
  <si>
    <t>Award in HACCP based Food Safety Systems in Manufacturing (QCF)</t>
  </si>
  <si>
    <t>Award in Health and Safety (QCF)</t>
  </si>
  <si>
    <t>Award in Health and Safety in the Workplace (QCF)</t>
  </si>
  <si>
    <t>Award in Hybrid Electric Vehicle Operation and Maintenance (QCF)</t>
  </si>
  <si>
    <t>Award in ICT Skills (Entry 1) (QCF)</t>
  </si>
  <si>
    <t>Award in Independent Living - Household Skills (Entry 1) (QCF)</t>
  </si>
  <si>
    <t>Award in Independent Living - Household Skills (Entry 2) (QCF)</t>
  </si>
  <si>
    <t>Award in Independent Living - Leisure Activities (Entry 1) (QCF)</t>
  </si>
  <si>
    <t>Award in Independent Living - Leisure Activities (Entry 2) (QCF)</t>
  </si>
  <si>
    <t>Award in Independent Living - Leisure Activities (Entry 3) (QCF)</t>
  </si>
  <si>
    <t>Award in Independent Living - Personal Care (Entry 1) (QCF)</t>
  </si>
  <si>
    <t>Award in Independent Living - Rights and Responsibilities (Entry 2) (QCF)</t>
  </si>
  <si>
    <t>Award in Introduction to Counselling Skills (QCF)</t>
  </si>
  <si>
    <t>Award in Introduction to Culinary Skills (QCF)</t>
  </si>
  <si>
    <t>Award in Introduction to Health, Social Care and Children's and Young People's Settings (QCF)</t>
  </si>
  <si>
    <t>Award in Introduction to the Hospitality Industry (QCF)</t>
  </si>
  <si>
    <t>Award in IT User Skills (ECDL Essentials) (ITQ) (QCF)</t>
  </si>
  <si>
    <t>Award in IT User Skills (ITQ) (QCF)</t>
  </si>
  <si>
    <t>Award in IT User Skills (QCF)</t>
  </si>
  <si>
    <t>Award in Knowledge for a Professional Bus or Coach Driver (QCF)</t>
  </si>
  <si>
    <t>Award in Knowledge of Employee Rights and Responsibilities for the Automotive Sector (QCF)</t>
  </si>
  <si>
    <t>Award in Leadership and Team Skills (QCF)</t>
  </si>
  <si>
    <t>Award in Legal Studies (QCF)</t>
  </si>
  <si>
    <t>Award in Mathematical Skills (Entry 1) (QCF)</t>
  </si>
  <si>
    <t>Award in Mathematics Skills - Number (Entry 2) (QCF)</t>
  </si>
  <si>
    <t>Award in Mathematics Skills - Number (Entry 3) (QCF)</t>
  </si>
  <si>
    <t>Award in Mathematics Skills - Number (QCF)</t>
  </si>
  <si>
    <t>Award in Medical Terminology (QCF)</t>
  </si>
  <si>
    <t>Award in Mentoring (QCF)</t>
  </si>
  <si>
    <t>Award in Multicraft Construction Activities (QCF)</t>
  </si>
  <si>
    <t>Award in Occupational Studies for the Workplace (Entry 3) (QCF)</t>
  </si>
  <si>
    <t>Award in Occupational Studies for the Workplace (QCF)</t>
  </si>
  <si>
    <t>Award in Paediatric First Aid (QCF)</t>
  </si>
  <si>
    <t>Award in Painting (QCF)</t>
  </si>
  <si>
    <t>Award in Personal and Social Development (QCF)</t>
  </si>
  <si>
    <t>Award in Personal Behaviour for Success (Entry 3) (QCF)</t>
  </si>
  <si>
    <t>Award in Personal Progress (Entry 1) (QCF)</t>
  </si>
  <si>
    <t>Award in Plastering (QCF)</t>
  </si>
  <si>
    <t>Award in Practical Food Safety for Catering (QCF)</t>
  </si>
  <si>
    <t>Award in Preparing to Work in Adult Social Care (QCF)</t>
  </si>
  <si>
    <t>Award in Principles of Customer Service in Hospitality, Leisure, Travel and Tourism (QCF)</t>
  </si>
  <si>
    <t>Award in Principles of Risk Assessment (QCF)</t>
  </si>
  <si>
    <t>Award in Reading - Reading for Meaning (QCF)</t>
  </si>
  <si>
    <t>Award in Requirements for Electrical Installation BS7671:June 2008 (2011) (QCF)</t>
  </si>
  <si>
    <t>Award in Safe Road Skills and Attitudes (QCF)</t>
  </si>
  <si>
    <t>Award in Skills for Independence and Work (Entry 2) (QCF)</t>
  </si>
  <si>
    <t>Award in Sports Leadership (QCF)</t>
  </si>
  <si>
    <t>Award in Sustainability Skills (QCF)</t>
  </si>
  <si>
    <t>Award in the In-Service Inspections and Testing of Electrical Equipment (PAT) (QCF)</t>
  </si>
  <si>
    <t>Award in the Management Requirements for the Maintenance of Electrical Equipment (QCF)</t>
  </si>
  <si>
    <t>Award in the Safe Use of Brush-cutters and Trimmers (QCF)</t>
  </si>
  <si>
    <t>Award in the Safe Use of Veterinary Medicines (QCF)</t>
  </si>
  <si>
    <t>Award in the Transport of Animals by Road (Short Journeys) (QCF)</t>
  </si>
  <si>
    <t>Award in Trade Unions Today (QCF)</t>
  </si>
  <si>
    <t>Award in Visual Art (QCF)</t>
  </si>
  <si>
    <t>Award in Visual Arts (QCF)</t>
  </si>
  <si>
    <t>Award in Vocational Studies - Hair and Beauty (QCF)</t>
  </si>
  <si>
    <t>Award in Vocational Studies (QCF)</t>
  </si>
  <si>
    <t>Award in Wall or Floor Tiling (QCF)</t>
  </si>
  <si>
    <t>Award in Welding Skills (QCF)</t>
  </si>
  <si>
    <t>Award in WorkSkills (QCF)</t>
  </si>
  <si>
    <t>BTEC 6-credit Award in WorkSkills (QCF)</t>
  </si>
  <si>
    <t>BTEC 90-credit Diploma in Applied Science (QCF)</t>
  </si>
  <si>
    <t>BTEC 90-credit Diploma in Aviation Operations (QCF)</t>
  </si>
  <si>
    <t>BTEC 90-credit Diploma in Construction and the Built Environment (QCF)</t>
  </si>
  <si>
    <t>BTEC 90-credit Diploma in Creative Media Production (QCF)</t>
  </si>
  <si>
    <t>BTEC 90-credit Diploma in Health and Social Care (QCF)</t>
  </si>
  <si>
    <t>BTEC 90-credit Diploma in Music (QCF)</t>
  </si>
  <si>
    <t>BTEC 90-credit Diploma in Music Technology (QCF)</t>
  </si>
  <si>
    <t>BTEC 90-credit Diploma in Production Arts (QCF)</t>
  </si>
  <si>
    <t>BTEC 90-credit Diploma in Travel and Tourism (QCF)</t>
  </si>
  <si>
    <t>BTEC 9-credit Award in WorkSkills (QCF)</t>
  </si>
  <si>
    <t>BTEC Award in Art and Design (Entry 3) (QCF)</t>
  </si>
  <si>
    <t>BTEC Award in Business Administration (Entry 3) (QCF)</t>
  </si>
  <si>
    <t>BTEC Award in Introduction to the Hospitality Industry (Entry 3) (QCF)</t>
  </si>
  <si>
    <t>BTEC Award in Introduction to the Hospitality Industry (QCF)</t>
  </si>
  <si>
    <t>BTEC Award in Vocational Studies (Entry 3) (QCF)</t>
  </si>
  <si>
    <t>BTEC Award in WorkSkills (Entry 3) (QCF)</t>
  </si>
  <si>
    <t>BTEC Certificate in Applied Law (QCF)</t>
  </si>
  <si>
    <t>BTEC Certificate in Applied Science (QCF)</t>
  </si>
  <si>
    <t>BTEC Certificate in Art and Design (QCF)</t>
  </si>
  <si>
    <t>BTEC Certificate in Performing Arts (QCF)</t>
  </si>
  <si>
    <t>BTEC Certificate in Sport (QCF)</t>
  </si>
  <si>
    <t>BTEC Certificate in Sport and Active Leisure (QCF)</t>
  </si>
  <si>
    <t>BTEC Certificate in Vocational Studies (Entry 3) (QCF)</t>
  </si>
  <si>
    <t>BTEC Diploma for IT Users (ITQ) (QCF)</t>
  </si>
  <si>
    <t>BTEC Diploma in Applied Science (QCF)</t>
  </si>
  <si>
    <t>BTEC Diploma in Art and Design (QCF)</t>
  </si>
  <si>
    <t>BTEC Diploma in Beauty Therapy (QCF) (Previously incorrectly titled Award in Sports Leadership)</t>
  </si>
  <si>
    <t>BTEC Diploma in Business (QCF)</t>
  </si>
  <si>
    <t>BTEC Diploma in Business Administration (QCF)</t>
  </si>
  <si>
    <t>BTEC Diploma in Caring for Children (QCF)</t>
  </si>
  <si>
    <t>BTEC Diploma in Construction (QCF)</t>
  </si>
  <si>
    <t>BTEC Diploma in Construction and the Built Environment (QCF)</t>
  </si>
  <si>
    <t>BTEC Diploma in Engineering (QCF)</t>
  </si>
  <si>
    <t>BTEC Diploma in Exploring the Creative Arts and Media Sectors (QCF)</t>
  </si>
  <si>
    <t>BTEC Diploma in Health and Social Care (QCF)</t>
  </si>
  <si>
    <t>BTEC Diploma in Mechanical Engineering (QCF)</t>
  </si>
  <si>
    <t>BTEC Diploma in Performing Arts (QCF)</t>
  </si>
  <si>
    <t>BTEC Diploma in Public Services (QCF)</t>
  </si>
  <si>
    <t>BTEC Diploma in Sport (QCF)</t>
  </si>
  <si>
    <t>BTEC Diploma in Sport and Active Leisure (QCF)</t>
  </si>
  <si>
    <t>BTEC Diploma in Vocational Studies (Entry 3) (QCF)</t>
  </si>
  <si>
    <t>BTEC Extended Certificate in Vocational Studies (Entry 3) (QCF)</t>
  </si>
  <si>
    <t>BTEC Extended Certificate in Vocational Studies (QCF)</t>
  </si>
  <si>
    <t>BTEC Extended Diploma in Applied Science (QCF)</t>
  </si>
  <si>
    <t>BTEC Extended Diploma in Aviation Operations (QCF)</t>
  </si>
  <si>
    <t>BTEC Extended Diploma in Business (QCF)</t>
  </si>
  <si>
    <t>BTEC Extended Diploma in Construction and the Built Environment (QCF)</t>
  </si>
  <si>
    <t>BTEC Extended Diploma in Music Technology (QCF)</t>
  </si>
  <si>
    <t>BTEC Extended Diploma in Performing Arts (QCF)</t>
  </si>
  <si>
    <t>BTEC Extended Diploma in Sport (QCF)</t>
  </si>
  <si>
    <t>BTEC Extended Diploma in Sport and Exercise Sciences (QCF)</t>
  </si>
  <si>
    <t>BTEC First Award in Travel and Tourism</t>
  </si>
  <si>
    <t>BTEC First Certificate in Children's Care, Learning and Development</t>
  </si>
  <si>
    <t>BTEC First Certificate in Travel and Tourism</t>
  </si>
  <si>
    <t>BTEC First Diploma in Children's Care, Learning and Development</t>
  </si>
  <si>
    <t>BTEC First Diploma in Information and Creative Technology</t>
  </si>
  <si>
    <t>BTEC First Diploma in Sport</t>
  </si>
  <si>
    <t>BTEC First Extended Certificate in Applied Science</t>
  </si>
  <si>
    <t>BTEC First Extended Certificate in Art and Design</t>
  </si>
  <si>
    <t>BTEC First Extended Certificate in Business</t>
  </si>
  <si>
    <t>BTEC First Extended Certificate in Creative Digital Media Production</t>
  </si>
  <si>
    <t>BTEC First Extended Certificate in Health and Social Care</t>
  </si>
  <si>
    <t>BTEC First Extended Certificate in Information and Creative Technology</t>
  </si>
  <si>
    <t>BTEC First Extended Certificate in Performing Arts</t>
  </si>
  <si>
    <t>BTEC First Extended Certificate in Public Services</t>
  </si>
  <si>
    <t>BTEC First Extended Certificate in Sport</t>
  </si>
  <si>
    <t>BTEC First Extended Certificate in Travel and Tourism</t>
  </si>
  <si>
    <t>BTEC HNC Diploma in Electrical and Electronic Engineering (QCF)</t>
  </si>
  <si>
    <t>BTEC HNC Diploma in Mechanical Engineering (QCF)</t>
  </si>
  <si>
    <t>BTEC HNC Diploma in Operations Engineering (QCF)</t>
  </si>
  <si>
    <t>BTEC HND Diploma in Computing and Systems Development (QCF)</t>
  </si>
  <si>
    <t>BTEC HND Diploma in Fine Art (QCF)</t>
  </si>
  <si>
    <t>BTEC HND Diploma in Performing Arts (QCF)</t>
  </si>
  <si>
    <t>BTEC HND Diploma in Public Services (QCF)</t>
  </si>
  <si>
    <t>BTEC Level 3 Extended Diploma in Music (QCF)</t>
  </si>
  <si>
    <t>BTEC National Award in Children's Play, Learning and Development</t>
  </si>
  <si>
    <t>BTEC National Award in Children's Play, Learning and Development (VRQ)</t>
  </si>
  <si>
    <t>BTEC National Certificate in Children's Care, Learning and Development</t>
  </si>
  <si>
    <t>BTEC National Certificate in Children's Play, Learning and Development (Early Years Educator) (VRQ)</t>
  </si>
  <si>
    <t>BTEC National Diploma in Children's Care, Learning and Development</t>
  </si>
  <si>
    <t>BTEC National Diploma in Children's Learning, Play and Development (Early Years Educator) (VRQ)</t>
  </si>
  <si>
    <t>BTEC National Subsidiary Award in Children's Play, Learning and Development (VRQ)</t>
  </si>
  <si>
    <t>BTEC National Subsidiary Certificate in Children's Play, Learning and Development (VRQ)</t>
  </si>
  <si>
    <t>BTEC Subsidiary Diploma in Applied Science (QCF)</t>
  </si>
  <si>
    <t>BTEC Subsidiary Diploma in Art and Design (QCF)</t>
  </si>
  <si>
    <t>BTEC Subsidiary Diploma in Business (QCF)</t>
  </si>
  <si>
    <t>BTEC Subsidiary Diploma in Construction and the Built Environment (QCF)</t>
  </si>
  <si>
    <t>BTEC Subsidiary Diploma in Performing Arts (QCF)</t>
  </si>
  <si>
    <t>BTEC Subsidiary Diploma in Sport (QCF)</t>
  </si>
  <si>
    <t>BTEC Subsidiary Diploma in Sport and Exercise Sciences (QCF)</t>
  </si>
  <si>
    <t>Building Working Relationships with Customers</t>
  </si>
  <si>
    <t>Cambridge Award in Mathematics: Calculations, ratio and direct proportion (QCF)</t>
  </si>
  <si>
    <t>Cambridge Certificate in Mathematics (QCF)</t>
  </si>
  <si>
    <t>Cambridge Technical Diploma in Media (QCF)</t>
  </si>
  <si>
    <t>Cambridge Technical Introductory Diploma in Media (QCF)</t>
  </si>
  <si>
    <t>Cambridge Technical Subsidiary Diploma in Media (QCF)</t>
  </si>
  <si>
    <t>Cerificate in British Sign Language Studies (QCF)</t>
  </si>
  <si>
    <t>Certificate for IT Users - ITQ for Life (QCF)</t>
  </si>
  <si>
    <t>Certificate for IT Users (ITQ) (QCF)</t>
  </si>
  <si>
    <t>Certificate for the Children and Young People's Workforce (England) (QCF)</t>
  </si>
  <si>
    <t>Certificate for the Children and Young People's Workforce (QCF)</t>
  </si>
  <si>
    <t>Certificate for Trade Union Health and Safety Representatives (Next Steps) (QCF)</t>
  </si>
  <si>
    <t>Certificate for Trade Union Health and Safety Representatives (QCF)</t>
  </si>
  <si>
    <t>Certificate for Trade Union Learning Representatives (QCF)</t>
  </si>
  <si>
    <t>Certificate for Trade Union Representatives (Stage 1) (QCF)</t>
  </si>
  <si>
    <t>Certificate in Accounting (QCF)</t>
  </si>
  <si>
    <t>Certificate in an Introduction to Early Years Education and Care (QCF)</t>
  </si>
  <si>
    <t>Certificate in an Introduction to the Hair and Beauty Sector (QCF)</t>
  </si>
  <si>
    <t>Certificate in Applying Business-Improvement Techniques (QCF)</t>
  </si>
  <si>
    <t>Certificate in Art, Design and Creative Studies (QCF)</t>
  </si>
  <si>
    <t xml:space="preserve">Certificate in Artificial Nail Structures (QCF) </t>
  </si>
  <si>
    <t>Certificate in Assessing Vocational Achievement (QCF)</t>
  </si>
  <si>
    <t>Certificate in Aviation Operations on the Ground (Knowledge) (QCF)</t>
  </si>
  <si>
    <t>Certificate in Barbering (QCF)</t>
  </si>
  <si>
    <t>Certificate in Basic Construction Skills (QCF)</t>
  </si>
  <si>
    <t>Certificate in Basic Expedition Leadership (QCF)</t>
  </si>
  <si>
    <t>Certificate in Beauty Consultancy Services (QCF)</t>
  </si>
  <si>
    <t>Certificate in BHS Horse Knowledge and Care (QCF)</t>
  </si>
  <si>
    <t>Certificate in BHS Riding Horses (QCF)</t>
  </si>
  <si>
    <t>Certificate in Bookkeeping (QCF)</t>
  </si>
  <si>
    <t>Certificate in Bookkeeping and Ethics (QCF)</t>
  </si>
  <si>
    <t>Certificate in British Sign Language (QCF)</t>
  </si>
  <si>
    <t>Certificate in British Sign Language Studies (QCF)</t>
  </si>
  <si>
    <t>Certificate in Business and Administration Knowledge (QCF)</t>
  </si>
  <si>
    <t>Certificate in Childcare and Education (VRQ)</t>
  </si>
  <si>
    <t>Certificate in Cleaning and Support Services Skills (QCF)</t>
  </si>
  <si>
    <t>Certificate in Cleaning Principles (QCF)</t>
  </si>
  <si>
    <t>Certificate in Coaching Rugby League (QCF)</t>
  </si>
  <si>
    <t>Certificate in Colouring Hair (QCF)</t>
  </si>
  <si>
    <t>Certificate in Computerised Accounting and Ethics (QCF)</t>
  </si>
  <si>
    <t>Certificate in Computerised Accounting for Business (QCF)</t>
  </si>
  <si>
    <t>Certificate in Counselling Skills  (QCF)</t>
  </si>
  <si>
    <t>Certificate in Counselling Skills (QCF)</t>
  </si>
  <si>
    <t>Certificate in Counselling Skills for Working with Children - Foundation (QCF)</t>
  </si>
  <si>
    <t>Certificate in Counselling Studies (QCF)</t>
  </si>
  <si>
    <t>Certificate in Customer Service (QCF)</t>
  </si>
  <si>
    <t>Certificate in Digital Skills (ITQ) (Entry 3) (QCF)</t>
  </si>
  <si>
    <t>Certificate in Driving Goods Vehicles (QCF)</t>
  </si>
  <si>
    <t>Certificate in Education and Training (QCF)</t>
  </si>
  <si>
    <t>Certificate in Employability and Personal Development (Entry 2) (QCF)</t>
  </si>
  <si>
    <t>Certificate in Employability and Personal Development (Entry 3) (QCF)</t>
  </si>
  <si>
    <t>Certificate in Employability and Personal Development (QCF)</t>
  </si>
  <si>
    <t>Certificate in Employability Skills (Entry 3) (QCF)</t>
  </si>
  <si>
    <t>Certificate in Employability Skills (QCF)</t>
  </si>
  <si>
    <t>Certificate in Employment Law for Trade Union Representatives (QCF)</t>
  </si>
  <si>
    <t>Certificate in Employment, Teamwork and Community Skills (QCF)</t>
  </si>
  <si>
    <t>Certificate in Engineering (QCF)</t>
  </si>
  <si>
    <t>Certificate in English Language</t>
  </si>
  <si>
    <t>Certificate in Equality and Diversity (QCF)</t>
  </si>
  <si>
    <t>Certificate in Equine Skills</t>
  </si>
  <si>
    <t>Certificate in ESOL International</t>
  </si>
  <si>
    <t>Certificate in ESOL Skills for Life</t>
  </si>
  <si>
    <t>Certificate in ESOL Skills for Life (Entry 1)</t>
  </si>
  <si>
    <t>Certificate in ESOL Skills for Life (Entry 1) (QCF)</t>
  </si>
  <si>
    <t>Certificate in ESOL Skills for Life (Entry 2)</t>
  </si>
  <si>
    <t>Certificate in ESOL Skills for Life (Entry 2) (QCF)</t>
  </si>
  <si>
    <t>Certificate in ESOL Skills for Life (Entry 3)</t>
  </si>
  <si>
    <t>Certificate in ESOL Skills for Life (Entry 3) (QCF)</t>
  </si>
  <si>
    <t>Certificate in ESOL Skills for Life (QCF)</t>
  </si>
  <si>
    <t>Certificate in ESOL Skills for Life (Speaking and Listening)</t>
  </si>
  <si>
    <t>Certificate in ESOL Skills for Life (Speaking and Listening) (Entry 1)</t>
  </si>
  <si>
    <t>Certificate in ESOL Skills for Life (Speaking and Listening) (Entry 2)</t>
  </si>
  <si>
    <t>Certificate in ESOL Skills for Life (Speaking and Listening) (Entry 3)</t>
  </si>
  <si>
    <t>Certificate in Fabrication and Welding Practice (QCF)</t>
  </si>
  <si>
    <t>Certificate in Facial Treatments (QCF)</t>
  </si>
  <si>
    <t>Certificate in Financial Studies (QCF)</t>
  </si>
  <si>
    <t>Certificate in First Language English</t>
  </si>
  <si>
    <t>Certificate in Fitness Instructing (QCF)</t>
  </si>
  <si>
    <t>Certificate in Floristry (QCF)</t>
  </si>
  <si>
    <t>Certificate in Food Studies (Entry 1 and 2)</t>
  </si>
  <si>
    <t>Certificate in Garden Design (QCF)</t>
  </si>
  <si>
    <t xml:space="preserve">Certificate in General Food and Beverage Service (QCF) </t>
  </si>
  <si>
    <t>Certificate in General Patisserie and Confectionary (QCF)</t>
  </si>
  <si>
    <t>Certificate in General Patisserie and Confectionery (QCF)</t>
  </si>
  <si>
    <t>Certificate in German</t>
  </si>
  <si>
    <t>Certificate in HL Biology</t>
  </si>
  <si>
    <t>Certificate in HL Chemistry</t>
  </si>
  <si>
    <t>Certificate in HL Economics</t>
  </si>
  <si>
    <t>Certificate in HL History</t>
  </si>
  <si>
    <t>Certificate in HL Language A: Literature</t>
  </si>
  <si>
    <t>Certificate in HL Language B</t>
  </si>
  <si>
    <t>Certificate in HL Mathematics</t>
  </si>
  <si>
    <t>Certificate in HL Physics</t>
  </si>
  <si>
    <t>Certificate in HL Psychology</t>
  </si>
  <si>
    <t>Certificate in Horse Management (QCF)</t>
  </si>
  <si>
    <t>Certificate in Human Resources Practice (QCF)</t>
  </si>
  <si>
    <t>Certificate in Independent Living - Living in the Community (Entry 1) (QCF)</t>
  </si>
  <si>
    <t>Certificate in Independent Living - Looking After Yourself and Your Home (Entry 1) (QCF)</t>
  </si>
  <si>
    <t>Certificate in Independent Living - Looking After Yourself and Your Home (Entry 2) (QCF)</t>
  </si>
  <si>
    <t>Certificate in Independent Living - Looking After Yourself and Your Home (Entry 3) (QCF)</t>
  </si>
  <si>
    <t>Certificate in Information, Advice or Guidance (QCF)</t>
  </si>
  <si>
    <t>Certificate in Introduction to Cabin Crew (QCF)</t>
  </si>
  <si>
    <t>Certificate in Introduction to Culinary Skills (QCF)</t>
  </si>
  <si>
    <t>Certificate in Introduction to Health, Social Care and Children's and Young People's Settings (QCF)</t>
  </si>
  <si>
    <t>Certificate in Introduction to Professional Food and Beverage Service Skills (QCF)</t>
  </si>
  <si>
    <t>Certificate in Introduction to the Role of the Professional Taxi and Private Hire Driver (QCF)</t>
  </si>
  <si>
    <t>Certificate in Introduction to the Supply Chain (QCF)</t>
  </si>
  <si>
    <t>Certificate in IT (QCF)</t>
  </si>
  <si>
    <t>Certificate in IT User Skills (ECDL Extra) (ITQ) (QCF)</t>
  </si>
  <si>
    <t>Certificate in Land-based Studies (QCF)</t>
  </si>
  <si>
    <t>Certificate in Leadership and Management (QCF)</t>
  </si>
  <si>
    <t>Certificate in Leading the Internal Quality Assurance of Assessment Processes and Practice (QCF)</t>
  </si>
  <si>
    <t>Certificate in Light Vehicle Maintenance (QCF)</t>
  </si>
  <si>
    <t>Certificate in Logistics and Transport (QCF)</t>
  </si>
  <si>
    <t>Certificate in Mathematical Studies</t>
  </si>
  <si>
    <t>Certificate in Mental Health Awareness (QCF)</t>
  </si>
  <si>
    <t>Certificate in Motorcycle Maintenance (QCF)</t>
  </si>
  <si>
    <t>Certificate in Nail Technology (QCF)</t>
  </si>
  <si>
    <t>Certificate in Nail Treatments (QCF)</t>
  </si>
  <si>
    <t>Certificate in Occupational Studies for the Workplace (Entry 3) (QCF)</t>
  </si>
  <si>
    <t>Certificate in Occupational Studies for the Workplace (QCF)</t>
  </si>
  <si>
    <t>Certificate in Outdoor Activity Leadership (QCF)</t>
  </si>
  <si>
    <t>Certificate in Payroll (QCF)</t>
  </si>
  <si>
    <t>Certificate in Personal and Social Development (Entry 3) (QCF)</t>
  </si>
  <si>
    <t>Certificate in Personal and Social Development (QCF)</t>
  </si>
  <si>
    <t>Certificate in Personal Development for Employability (QCF)</t>
  </si>
  <si>
    <t>Certificate in Personal Effectiveness</t>
  </si>
  <si>
    <t>Certificate in Personal Progress (Entry 1) (QCF)</t>
  </si>
  <si>
    <t>Certificate in Personal Training (QCF)</t>
  </si>
  <si>
    <t>Certificate in Photography (QCF)</t>
  </si>
  <si>
    <t>Certificate in Practical Cleaning Skills (QCF)</t>
  </si>
  <si>
    <t>Certificate in Practical Spanish (Entry 3) (QCF)</t>
  </si>
  <si>
    <t>Certificate in Preparation for Event Volunteering (QCF)</t>
  </si>
  <si>
    <t>Certificate in Preparation for Working in the Engineering Manufacturing Industry (QCF)</t>
  </si>
  <si>
    <t>Certificate in Principles of Customer Service (QCF)</t>
  </si>
  <si>
    <t>Certificate in Principles of Working with Individuals with Learning Disabilities (QCF)</t>
  </si>
  <si>
    <t>Certificate in Professional Food and Beverage Service Skills (QCF)</t>
  </si>
  <si>
    <t>Certificate in Progression (QCF)</t>
  </si>
  <si>
    <t>Certificate in Safe Road Skills and Attitudes (QCF)</t>
  </si>
  <si>
    <t>Certificate in Skills for Further Study (QCF)</t>
  </si>
  <si>
    <t>Certificate in Skills for Independence and Work (Entry 2) (QCF)</t>
  </si>
  <si>
    <t>Certificate in Skills for Working Life (Entry 2) (QCF)</t>
  </si>
  <si>
    <t>Certificate in Skills for Working Life (Entry 3) (QCF)</t>
  </si>
  <si>
    <t>Certificate in SL Biology</t>
  </si>
  <si>
    <t>Certificate in SL Chemistry</t>
  </si>
  <si>
    <t>Certificate in SL Language A: Literature</t>
  </si>
  <si>
    <t>Certificate in SL Language ab initio</t>
  </si>
  <si>
    <t>Certificate in SL Language B</t>
  </si>
  <si>
    <t>Certificate in SL Mathematical Studies</t>
  </si>
  <si>
    <t>Certificate in SL Mathematics</t>
  </si>
  <si>
    <t>Certificate in SL Physics</t>
  </si>
  <si>
    <t>Certificate in SL Psychology</t>
  </si>
  <si>
    <t>Certificate in Sports Massage (Soft Tissue Therapy) (QCF)</t>
  </si>
  <si>
    <t>Certificate in Sports Massage Therapy  (QCF)</t>
  </si>
  <si>
    <t>Certificate in Stage 2 Horse Knowledge and Care</t>
  </si>
  <si>
    <t>Certificate in Supporting Employability and Personal Effectiveness (QCF)</t>
  </si>
  <si>
    <t>Certificate in Supporting Teaching and Learning in Schools (QCF)</t>
  </si>
  <si>
    <t>Certificate in Swedish Massage (QCF)</t>
  </si>
  <si>
    <t>Certificate in Taxation and Ethics (QCF)</t>
  </si>
  <si>
    <t>Certificate in Teaching in the Lifelong Learning Sector (QCF)</t>
  </si>
  <si>
    <t>Certificate in Team Leading Knowledge (QCF)</t>
  </si>
  <si>
    <t>Certificate in the Principles of Dementia Care (QCF)</t>
  </si>
  <si>
    <t>Certificate in the Principles of the Prevention and Control of Infection in Health Care Settings (QCF)</t>
  </si>
  <si>
    <t>Certificate in Travel and Tourism (QCF)</t>
  </si>
  <si>
    <t>Certificate in Understanding Dignity and Safeguarding in Adult Health and Social Care (QCF)</t>
  </si>
  <si>
    <t>Certificate in Understanding End of Life Care (QCF)</t>
  </si>
  <si>
    <t>Certificate in Understanding the Care and Management of Diabetes (QCF)</t>
  </si>
  <si>
    <t>Certificate in Understanding the Safe Handling of Medicines (QCF)</t>
  </si>
  <si>
    <t>Certificate in Vocational Studies (QCF)</t>
  </si>
  <si>
    <t>Certificate in Warehousing and Storage (QCF)</t>
  </si>
  <si>
    <t>Certificate in Warehousing and Storage Principles (QCF) (Revised NQF Level)</t>
  </si>
  <si>
    <t>Certificate in Women's Hairdressing (QCF)</t>
  </si>
  <si>
    <t>Certificate in Work-Based Agriculture (QCF)</t>
  </si>
  <si>
    <t>Certificate in Work-Based Horticulture (QCF)</t>
  </si>
  <si>
    <t>Certificate in Work-based Land-Based Operations (QCF)</t>
  </si>
  <si>
    <t>Certificate in Working in End of Life Care (QCF)</t>
  </si>
  <si>
    <t>Certificate in WorkSkills (QCF)</t>
  </si>
  <si>
    <t>Certificate Introduction to Health, Social Care and Children and Young People's Settings (QCF)</t>
  </si>
  <si>
    <t>Co-financed ESF provision not leading to a recognised qualification or other learning aim on the learning aim database</t>
  </si>
  <si>
    <t>Communicate effectively with others</t>
  </si>
  <si>
    <t>Control security incidents</t>
  </si>
  <si>
    <t>Deal with disorderly and aggressive behaviour</t>
  </si>
  <si>
    <t>Delivery of effective customer service</t>
  </si>
  <si>
    <t>Diploma for IT Users (ITQ) (QCF)</t>
  </si>
  <si>
    <t>Diploma for the Children and Young People's Workforce (QCF)</t>
  </si>
  <si>
    <t>Diploma for the Early Years Practitioner (Early Years Educator) (QCF)</t>
  </si>
  <si>
    <t>Diploma for the Early Years Workforce (Early Years Educator) (QCF)</t>
  </si>
  <si>
    <t>Diploma for the Introduction to Vehicle Technology (Entry 3) (QCF)</t>
  </si>
  <si>
    <t>Diploma for Veterinary Care Assistants (QCF)</t>
  </si>
  <si>
    <t>Diploma in Accounting (QCF)</t>
  </si>
  <si>
    <t>Diploma in Accounting and Business (QCF)</t>
  </si>
  <si>
    <t>Diploma in Advanced Hairdressing Techniques (QCF)</t>
  </si>
  <si>
    <t>Diploma in Advanced Professional Cookery (QCF)</t>
  </si>
  <si>
    <t>Diploma in Agriculture (QCF)</t>
  </si>
  <si>
    <t>Diploma in an Introduction to the Hair and Beauty Sector (QCF)</t>
  </si>
  <si>
    <t xml:space="preserve">Diploma in Animal Care (QCF) </t>
  </si>
  <si>
    <t>Diploma in Animal Management (QCF)</t>
  </si>
  <si>
    <t>Diploma in Animation (QCF)</t>
  </si>
  <si>
    <t>Diploma in Art and Design (QCF)</t>
  </si>
  <si>
    <t>Diploma in Barbering (QCF)</t>
  </si>
  <si>
    <t>Diploma in Barbering Studies (QCF)</t>
  </si>
  <si>
    <t>Diploma in Beauty Therapy (QCF)</t>
  </si>
  <si>
    <t>Diploma in Beauty Therapy Studies (QCF)</t>
  </si>
  <si>
    <t>Diploma in Beauty Therapy Techniques (QCF)</t>
  </si>
  <si>
    <t>Diploma in Bench Joinery (QCF)</t>
  </si>
  <si>
    <t>Diploma in Body and Spa Therapy (QCF)</t>
  </si>
  <si>
    <t>Diploma in Bricklaying (Construction) (QCF)</t>
  </si>
  <si>
    <t>Diploma in Bricklaying (QCF)</t>
  </si>
  <si>
    <t>Diploma in Buying and Merchandising for Fashion Retail (QCF)</t>
  </si>
  <si>
    <t>Diploma in Carpentry and Joinery (Construction) (QCF)</t>
  </si>
  <si>
    <t>Diploma in Carpentry and Joinery (QCF)</t>
  </si>
  <si>
    <t>Diploma in Child Care and Education</t>
  </si>
  <si>
    <t>Diploma in Childcare and Education (Early Years Educator) (VRQ)</t>
  </si>
  <si>
    <t>Diploma in Clinical Healthcare Support (QCF)</t>
  </si>
  <si>
    <t>Diploma in Complementary Therapies (QCF)</t>
  </si>
  <si>
    <t>Diploma in Counselling Skills (QCF)</t>
  </si>
  <si>
    <t>Diploma in Countryside and Environment (QCF)</t>
  </si>
  <si>
    <t>Diploma in Countryside Management (QCF)</t>
  </si>
  <si>
    <t>Diploma in Creative Media Production (QCF)</t>
  </si>
  <si>
    <t>Diploma in Culinary Skills (QCF)</t>
  </si>
  <si>
    <t>Diploma in Early Years Education and Care (Early Years Educator) (VRQ)</t>
  </si>
  <si>
    <t>Diploma in Electrical and Electronic Engineering Technology (QCF)</t>
  </si>
  <si>
    <t>Diploma in Electrical Installation (QCF)</t>
  </si>
  <si>
    <t>Diploma in Electrical Installations (Buildings and Structures) (QCF)</t>
  </si>
  <si>
    <t>Diploma in Electrical/Electronic Engineering (QCF)</t>
  </si>
  <si>
    <t>Diploma in Employability Skills (Entry 3) (QCF)</t>
  </si>
  <si>
    <t>Diploma in Engineering (QCF)</t>
  </si>
  <si>
    <t>Diploma in Engineering Technology (QCF)</t>
  </si>
  <si>
    <t>Diploma in Exercise Referral (QCF)</t>
  </si>
  <si>
    <t>Diploma in Fabrication and Welding Practice (QCF)</t>
  </si>
  <si>
    <t>Diploma in Fashion Retail (QCF)</t>
  </si>
  <si>
    <t>Diploma in Financial Studies (QCF)</t>
  </si>
  <si>
    <t>Diploma in Fish Management (QCF)</t>
  </si>
  <si>
    <t>Diploma in Floristry (QCF)</t>
  </si>
  <si>
    <t>Diploma in Food and Beverage Service Supervision (QCF)</t>
  </si>
  <si>
    <t>Diploma in Food Technology (QCF)</t>
  </si>
  <si>
    <t>Diploma in Food Technology and Management (QCF)</t>
  </si>
  <si>
    <t>Diploma in Forestry and Arboriculture (QCF)</t>
  </si>
  <si>
    <t>Diploma in Gas Utilisation: Core Skills and Knowledge (QCF)</t>
  </si>
  <si>
    <t>Diploma in Hair and Beauty (QCF)</t>
  </si>
  <si>
    <t>Diploma in Hair and Media Make-Up (QCF)</t>
  </si>
  <si>
    <t>Diploma in Hairdressing (QCF)</t>
  </si>
  <si>
    <t>Diploma in Hairdressing Studies (QCF)</t>
  </si>
  <si>
    <t>Diploma in Health &amp; Social Care (Adults) for England (QCF)</t>
  </si>
  <si>
    <t>Diploma in Health and Social Care (Adults) for England (QCF)</t>
  </si>
  <si>
    <t>Diploma in Health and Social Care (QCF)</t>
  </si>
  <si>
    <t>Diploma in Horse Care (QCF)</t>
  </si>
  <si>
    <t>Diploma in Horse Management (QCF)</t>
  </si>
  <si>
    <t>Diploma in Horticulture (QCF)</t>
  </si>
  <si>
    <t>Diploma in ICT Professional Competence (PROCOM) (QCF)</t>
  </si>
  <si>
    <t>Diploma in ICT Professional Competence (QCF)</t>
  </si>
  <si>
    <t>Diploma in Independent Living (Entry 1) (QCF)</t>
  </si>
  <si>
    <t>Diploma in Independent Living (Entry 2) (QCF)</t>
  </si>
  <si>
    <t>Diploma in Introduction to Health, Social Care and Children's and Young People's Settings (QCF)</t>
  </si>
  <si>
    <t>Diploma in Introduction to Professional Cookery (QCF)</t>
  </si>
  <si>
    <t>Diploma in Introduction to the Travel and Tourism Industry (QCF)</t>
  </si>
  <si>
    <t>Diploma in IT (QCF)</t>
  </si>
  <si>
    <t>Diploma in Land-based Studies (QCF)</t>
  </si>
  <si>
    <t>Diploma in Land-based Technology (QCF)</t>
  </si>
  <si>
    <t>Diploma in Law and Practice (QCF)</t>
  </si>
  <si>
    <t>Diploma in Leadership and Management (QCF)</t>
  </si>
  <si>
    <t>Diploma in Leadership for Health and Social Care and Children and Young People's Services (England) (QCF)</t>
  </si>
  <si>
    <t>Diploma in Life and Living Skills (Entry 2) (QCF)</t>
  </si>
  <si>
    <t>Diploma in Light Vehicle Maintenance (QCF)</t>
  </si>
  <si>
    <t>Diploma in Light Vehicle Maintenance and Repair Competence (QCF)</t>
  </si>
  <si>
    <t>Diploma in Light Vehicle Maintenance and Repair Principles (QCF)</t>
  </si>
  <si>
    <t>Diploma in Make-Up Artistry (QCF)</t>
  </si>
  <si>
    <t>Diploma in Motorcycle Maintenance and Repair Principles (QCF)</t>
  </si>
  <si>
    <t>Diploma in Music (QCF)</t>
  </si>
  <si>
    <t>Diploma in Nail Technology (QCF)</t>
  </si>
  <si>
    <t>Diploma in Nail Technology Enhancement (QCF)</t>
  </si>
  <si>
    <t>Diploma in Occupational Studies for the Workplace (QCF)</t>
  </si>
  <si>
    <t>Diploma in Painting and Decorating (Construction) (QCF)</t>
  </si>
  <si>
    <t>Diploma in Painting and Decorating (QCF)</t>
  </si>
  <si>
    <t>Diploma in Payroll (QCF)</t>
  </si>
  <si>
    <t>Diploma in Personal Training and Instruction (QCF)</t>
  </si>
  <si>
    <t>Diploma in Plastering (Construction) (QCF)</t>
  </si>
  <si>
    <t>Diploma in Plastering (QCF)</t>
  </si>
  <si>
    <t>Diploma in Plumbing Foundation (QCF)</t>
  </si>
  <si>
    <t>Diploma in Plumbing Studies (QCF)</t>
  </si>
  <si>
    <t>Diploma in Practical Countryside Skills (Entry 3) (QCF)</t>
  </si>
  <si>
    <t>Diploma in Production Arts (QCF)</t>
  </si>
  <si>
    <t>Diploma in Professional Bakery (QCF)</t>
  </si>
  <si>
    <t>Diploma in Professional Butchery (QCF)</t>
  </si>
  <si>
    <t>Diploma in Professional Cookery (QCF)</t>
  </si>
  <si>
    <t>Diploma in Professional Food and Beverage Service (QCF)</t>
  </si>
  <si>
    <t>Diploma in Professional Patisserie and Confectionery (QCF)</t>
  </si>
  <si>
    <t>Diploma in Public Services (QCF)</t>
  </si>
  <si>
    <t>Diploma in Retail Skills (QCF)</t>
  </si>
  <si>
    <t>Diploma in Service and Maintenance Engineering (VRQ)</t>
  </si>
  <si>
    <t>Diploma in Site Carpentry (Construction) (QCF)</t>
  </si>
  <si>
    <t>Diploma in Site Carpentry (QCF)</t>
  </si>
  <si>
    <t>Diploma in Skills and Activities for Sport and Active Leisure (Outdoor Education) (QCF)</t>
  </si>
  <si>
    <t>Diploma in Skills for Independence and Work (Entry 2) (QCF)</t>
  </si>
  <si>
    <t>Diploma in Specialist Support for Teaching and Learning in Schools (QCF)</t>
  </si>
  <si>
    <t>Diploma in Sport (QCF)</t>
  </si>
  <si>
    <t>Diploma in Teaching Pilates (QCF)</t>
  </si>
  <si>
    <t>Diploma in Team Leading (QCF)</t>
  </si>
  <si>
    <t>Diploma in Theatrical, Special Effects, Hair and Media Make-up (QCF)</t>
  </si>
  <si>
    <t>Diploma in Therapeutic Counselling (QCF)</t>
  </si>
  <si>
    <t>Diploma in Travel and Tourism (QCF)</t>
  </si>
  <si>
    <t>Diploma in Using Employability Skills (Entry 2) (QCF)</t>
  </si>
  <si>
    <t>Diploma in Using Employability Skills (Entry 3) (QCF)</t>
  </si>
  <si>
    <t>Diploma in Vehicle Fitting Principles (QCF)</t>
  </si>
  <si>
    <t>Diploma in Veterinary Nursing - Small Animal (QCF)</t>
  </si>
  <si>
    <t>Diploma in Visual Arts (QCF)</t>
  </si>
  <si>
    <t>Diploma in Visual Merchandising for Retail (QCF)</t>
  </si>
  <si>
    <t>Diploma in Vocational Studies (QCF)</t>
  </si>
  <si>
    <t>Diploma in Women's and Men's Hairdressing (QCF)</t>
  </si>
  <si>
    <t>Diploma in Women's Hairdressing (QCF)</t>
  </si>
  <si>
    <t>Diploma in Work-Based Animal Care (QCF)</t>
  </si>
  <si>
    <t>Diploma in Work-based Horse Care (QCF)</t>
  </si>
  <si>
    <t>Diploma in WorkSkills (QCF)</t>
  </si>
  <si>
    <t>ECDL Award in IT User Skills (QCF)</t>
  </si>
  <si>
    <t>ECDL Certificate in IT User Skills (QCF)</t>
  </si>
  <si>
    <t>ESF Cofinanced - Participant receiving matrix accredited IAG</t>
  </si>
  <si>
    <t>Extended Award in English Skills (Entry 1) (QCF)</t>
  </si>
  <si>
    <t>Extended Award in English Skills (Entry 2) (QCF)</t>
  </si>
  <si>
    <t>Extended Award in English Skills (Entry 3) (QCF)</t>
  </si>
  <si>
    <t>Extended Award in English Skills (QCF)</t>
  </si>
  <si>
    <t>Extended Certificate in Animal Care (QCF)</t>
  </si>
  <si>
    <t>Extended Certificate in Construction Skills (QCF)</t>
  </si>
  <si>
    <t>Extended Certificate in Employability Skills (Entry 2) (QCF)</t>
  </si>
  <si>
    <t>Extended Certificate in Engineering (Specialist: Manufacturing Engineering) (QCF)</t>
  </si>
  <si>
    <t>Extended Certificate in Health and Social Care (QCF)</t>
  </si>
  <si>
    <t>Extended Certificate in Horse Care (QCF)</t>
  </si>
  <si>
    <t>Extended Certificate in Life and Living Skills (Entry 1) (QCF)</t>
  </si>
  <si>
    <t>Extended Certificate in WorkSkills (QCF)</t>
  </si>
  <si>
    <t>Extended Diploma for Music Practitioners (QCF)</t>
  </si>
  <si>
    <t>Extended Diploma in Aeronautical Engineering (QCF)</t>
  </si>
  <si>
    <t>Extended Diploma in Agriculture (QCF)</t>
  </si>
  <si>
    <t>Extended Diploma in Animal Management (QCF)</t>
  </si>
  <si>
    <t>Extended Diploma in Art and Design (QCF)</t>
  </si>
  <si>
    <t>Extended Diploma in Countryside Management  (QCF)</t>
  </si>
  <si>
    <t>Extended Diploma in Creative Media Production (QCF)</t>
  </si>
  <si>
    <t>Extended Diploma in Electrical/Electronic Engineering (QCF)</t>
  </si>
  <si>
    <t>Extended Diploma in Engineering (QCF)</t>
  </si>
  <si>
    <t>Extended Diploma in Fish Management (QCF)</t>
  </si>
  <si>
    <t>Extended Diploma in Forestry and Arboriculture (QCF)</t>
  </si>
  <si>
    <t>Extended Diploma in Health and Social Care (QCF)</t>
  </si>
  <si>
    <t>Extended Diploma in Horse Management (QCF)</t>
  </si>
  <si>
    <t xml:space="preserve">Extended Diploma in Horticulture (QCF) </t>
  </si>
  <si>
    <t>Extended Diploma in Hospitality (QCF)</t>
  </si>
  <si>
    <t>Extended Diploma in IT (QCF)</t>
  </si>
  <si>
    <t>Extended Diploma in Land-based Technology (QCF)</t>
  </si>
  <si>
    <t>Extended Diploma in Production Arts (QCF)</t>
  </si>
  <si>
    <t>Extended Diploma in Public Services (QCF)</t>
  </si>
  <si>
    <t>Extended Diploma in Travel and Tourism (QCF)</t>
  </si>
  <si>
    <t>Extended Project</t>
  </si>
  <si>
    <t>First Aid at Work Certificate (certificate awarded by HSE approved organisations)</t>
  </si>
  <si>
    <t>First Aid Refresher Course and Examination (certificate awarded by HSE approved organisations)</t>
  </si>
  <si>
    <t>Following instructions</t>
  </si>
  <si>
    <t>Foundation Degree in Business and Management</t>
  </si>
  <si>
    <t>Foundation Degree in Countryside Conservation and Recreation Management (Part time)</t>
  </si>
  <si>
    <t>Foundation Degree in Dairy Technology (Part time)</t>
  </si>
  <si>
    <t>Foundation Degree in Event Management</t>
  </si>
  <si>
    <t>Foundation Degree in Fashion Design and Practice</t>
  </si>
  <si>
    <t>Foundation Degree in Garden and Landscape Design (Full time)</t>
  </si>
  <si>
    <t>Foundation Degree in Information and Communication Technology</t>
  </si>
  <si>
    <t>Foundation Degree in Supporting Teaching and Learning</t>
  </si>
  <si>
    <t>Foundation Diploma in Art and Design (QCF)</t>
  </si>
  <si>
    <t>Foundation Diploma in Art, Design and Media  (QCF)</t>
  </si>
  <si>
    <t>Free-Standing Mathematics Qualification: Foundations of Advanced Mathematics</t>
  </si>
  <si>
    <t>Functional Skills qualification in English</t>
  </si>
  <si>
    <t>Functional Skills qualification in English at Entry 1</t>
  </si>
  <si>
    <t>Functional Skills qualification in English at Entry 2</t>
  </si>
  <si>
    <t>Functional Skills qualification in English at Entry 3</t>
  </si>
  <si>
    <t>Functional Skills qualification in Information and Communication Technology (ICT)</t>
  </si>
  <si>
    <t>Functional Skills qualification in Information and Communication Technology (ICT) at Entry 1</t>
  </si>
  <si>
    <t>Functional Skills qualification in Information and Communication Technology (ICT) at Entry 2</t>
  </si>
  <si>
    <t>Functional Skills Qualification in Information and Communication Technology (ICT) at Entry 3</t>
  </si>
  <si>
    <t>Functional Skills qualification in Mathematics</t>
  </si>
  <si>
    <t>Functional Skills qualification in Mathematics at Entry 1</t>
  </si>
  <si>
    <t>Functional Skills qualification in Mathematics at Entry 2</t>
  </si>
  <si>
    <t>Functional Skills qualification in Mathematics at Entry 3</t>
  </si>
  <si>
    <t>GCSE in Biology</t>
  </si>
  <si>
    <t>GCSE in English</t>
  </si>
  <si>
    <t>GCSE in English Language</t>
  </si>
  <si>
    <t>GCSE in Mathematics</t>
  </si>
  <si>
    <t>GCSE in Mathematics A</t>
  </si>
  <si>
    <t>GCSE in Mathematics B</t>
  </si>
  <si>
    <t>GCSE in Science</t>
  </si>
  <si>
    <t>GCSE in Science A</t>
  </si>
  <si>
    <t>GCSE in Spanish</t>
  </si>
  <si>
    <t>Generic code to identify ILR programme aims</t>
  </si>
  <si>
    <t>Giving Customers a Positive Impression</t>
  </si>
  <si>
    <t>Grammar and Punctuation</t>
  </si>
  <si>
    <t>Higher Project</t>
  </si>
  <si>
    <t>Horse Owners Certificate - Level 2</t>
  </si>
  <si>
    <t>Innovation code - Award 1 - 6 credits</t>
  </si>
  <si>
    <t>Innovation code - Award 7 - 12 credits</t>
  </si>
  <si>
    <t>Innovation code - Certificate 13 - 24 credits</t>
  </si>
  <si>
    <t>Innovation code - Certificate 25 - 36 credits</t>
  </si>
  <si>
    <t>Innovation code - Diploma 37 - 48 credits</t>
  </si>
  <si>
    <t>Interview skills</t>
  </si>
  <si>
    <t>Introductory Diploma in Health and Social Care (QCF)</t>
  </si>
  <si>
    <t>Job application skills</t>
  </si>
  <si>
    <t xml:space="preserve">Key Skills in Improving Own Learning and Performance </t>
  </si>
  <si>
    <t xml:space="preserve">Key Skills in Working with Others </t>
  </si>
  <si>
    <t>Managing Safely Certificate</t>
  </si>
  <si>
    <t>National General Certificate in Occupational Health and Safety</t>
  </si>
  <si>
    <t>Non regulated Community Learning provision,  ICT for Beginners / Basic Online Skills </t>
  </si>
  <si>
    <t>Non regulated Community Learning provision,  ICT for Practitioners</t>
  </si>
  <si>
    <t>Non regulated Community Learning provision, Child Development and Well Being</t>
  </si>
  <si>
    <t>Non regulated Community Learning provision, Crafts, Creative Arts and Design</t>
  </si>
  <si>
    <t>Non regulated Community Learning provision, Engineering</t>
  </si>
  <si>
    <t>Non regulated Community Learning provision, Foundations for Learning and Life</t>
  </si>
  <si>
    <t>Non regulated Community Learning provision, Health and Social Care</t>
  </si>
  <si>
    <t>Non regulated Community Learning provision, History</t>
  </si>
  <si>
    <t>Non regulated Community Learning provision, Horticulture and Forestry</t>
  </si>
  <si>
    <t>Non regulated Community Learning provision, Hospitality and Catering</t>
  </si>
  <si>
    <t>Non regulated Community Learning provision, ICT for Users</t>
  </si>
  <si>
    <t>Non regulated Community Learning provision, Languages, Literature and Culture of the British Isles</t>
  </si>
  <si>
    <t>Non regulated Community Learning provision, Linguistics</t>
  </si>
  <si>
    <t>Non regulated Community Learning provision, Mathematics and Statistics</t>
  </si>
  <si>
    <t>Non regulated Community Learning provision, Media and Communication</t>
  </si>
  <si>
    <t>Non regulated Community Learning provision, Other ICT Skills</t>
  </si>
  <si>
    <t>Non regulated Community Learning provision, Other Languages, Literature and Culture</t>
  </si>
  <si>
    <t>Non regulated Community Learning provision, Performing Arts</t>
  </si>
  <si>
    <t>Non regulated Community Learning provision, Preparation for Work</t>
  </si>
  <si>
    <t>Non regulated Community Learning provision, Science</t>
  </si>
  <si>
    <t>Non regulated Community Learning provision, Service Enterprises</t>
  </si>
  <si>
    <t>Non regulated Community Learning provision, Sport, Leisure and Recreation</t>
  </si>
  <si>
    <t>Non regulated Community Learning provision, Transportation Operations and Maintenance</t>
  </si>
  <si>
    <t>Non regulated provision, Entry Level, Building and Construction</t>
  </si>
  <si>
    <t>Non regulated provision, Entry Level, Crafts, Creative Arts and Design</t>
  </si>
  <si>
    <t>Non regulated provision, Entry Level, English</t>
  </si>
  <si>
    <t>Non regulated provision, Entry Level, ESOL</t>
  </si>
  <si>
    <t>Non regulated provision, Entry Level, Foundations for Learning and Life</t>
  </si>
  <si>
    <t>Non regulated provision, Entry Level, Health and Social Care</t>
  </si>
  <si>
    <t>Non regulated provision, Entry Level, ICT for Users</t>
  </si>
  <si>
    <t>Non regulated provision, Entry Level, Maths</t>
  </si>
  <si>
    <t>Non regulated provision, Entry Level, Other Languages, Literature and Culture</t>
  </si>
  <si>
    <t>Non regulated provision, Entry Level, Preparation for Work</t>
  </si>
  <si>
    <t>Non regulated provision, Entry Level, Public Services</t>
  </si>
  <si>
    <t>Non regulated provision, Entry Level, Service Enterprises</t>
  </si>
  <si>
    <t>Non regulated provision, Level 1, English</t>
  </si>
  <si>
    <t>Non regulated provision, Level 1, Foundations for Learning and Life</t>
  </si>
  <si>
    <t>Non regulated provision, Level 1, Health and Social Care</t>
  </si>
  <si>
    <t>Non regulated provision, Level 1, ICT for Users</t>
  </si>
  <si>
    <t>Non regulated provision, Level 1, Maths</t>
  </si>
  <si>
    <t>Non regulated provision, Level 1, Medicine and Dentistry</t>
  </si>
  <si>
    <t>Non regulated provision, Level 1, Other Languages, Literature and Culture</t>
  </si>
  <si>
    <t>Non regulated provision, Level 1, Science</t>
  </si>
  <si>
    <t>Non regulated provision, Level 1, Service Enterprises</t>
  </si>
  <si>
    <t>Non regulated provision, Level 2, Agriculture</t>
  </si>
  <si>
    <t>Non regulated provision, Level 2, Building and Construction</t>
  </si>
  <si>
    <t>Non regulated provision, Level 2, Business Management</t>
  </si>
  <si>
    <t>Non regulated provision, Level 2, Health and Social Care</t>
  </si>
  <si>
    <t>Non regulated provision, Level 2, Sport, Leisure and Recreation</t>
  </si>
  <si>
    <t>Non regulated provision, Level 3, Agriculture</t>
  </si>
  <si>
    <t>Non regulated provision, Level 3, Science</t>
  </si>
  <si>
    <t>Non regulated provision, Pre-Entry Level, English</t>
  </si>
  <si>
    <t>Non regulated provision, Pre-Entry Level, Maths</t>
  </si>
  <si>
    <t>Non regulated SFA formula funded provision, Entry Level, Building and Construction, 45 to 68 hrs, PW C</t>
  </si>
  <si>
    <t>Non regulated SFA formula funded provision, Entry Level, Crafts, Creative Arts and Design, 13 to 20 hrs, PW C</t>
  </si>
  <si>
    <t>Non regulated SFA formula funded provision, Entry Level, Crafts, Creative Arts and Design, Up to 12 hrs, PW C</t>
  </si>
  <si>
    <t>Non regulated SFA formula funded provision, Entry Level, English, 21 to 44 hrs</t>
  </si>
  <si>
    <t>Non regulated SFA formula funded provision, Entry Level, English, 45 to 68 hrs</t>
  </si>
  <si>
    <t>Non regulated SFA formula funded provision, Entry Level, ESOL, 101 to 196 hrs</t>
  </si>
  <si>
    <t>Non regulated SFA formula funded provision, Entry Level, ESOL, 13 to 20 hrs</t>
  </si>
  <si>
    <t>Non regulated SFA formula funded provision, Entry Level, ESOL, 21 to 44 hrs</t>
  </si>
  <si>
    <t>Non regulated SFA formula funded provision, Entry Level, ESOL, 45 to 68 hrs</t>
  </si>
  <si>
    <t>Non regulated SFA formula funded provision, Entry Level, ESOL, 69 to 92 hrs</t>
  </si>
  <si>
    <t>Non regulated SFA formula funded provision, Entry Level, ESOL, 93 to 100 hrs</t>
  </si>
  <si>
    <t>Non regulated SFA formula funded provision, Entry Level, ESOL, Up to 12 hrs</t>
  </si>
  <si>
    <t>Non regulated SFA formula funded provision, Entry Level, Foundations for Learning and Life, 197 to 292 hrs, PW A</t>
  </si>
  <si>
    <t>Non regulated SFA formula funded provision, Entry Level, Foundations for Learning and Life, 293 to 388 hrs, PW A</t>
  </si>
  <si>
    <t>Non regulated SFA formula funded provision, Entry Level, Foundations for Learning and Life, 69 to 92 hrs, PW A</t>
  </si>
  <si>
    <t>Non regulated SFA formula funded provision, Entry Level, ICT for Users, Up to 12 hrs, PW A</t>
  </si>
  <si>
    <t>Non regulated SFA formula funded provision, Entry Level, Languages, Literature and Culture of the British Isles, Up to 12 hrs, PW A</t>
  </si>
  <si>
    <t>Non regulated SFA formula funded provision, Entry Level, Maths, 21 to 44 hrs</t>
  </si>
  <si>
    <t>Non regulated SFA formula funded provision, Entry Level, Maths, 45 to 68 hrs</t>
  </si>
  <si>
    <t>Non regulated SFA formula funded provision, Entry Level, Performing Arts, Up to 12 hrs, PW B</t>
  </si>
  <si>
    <t>Non regulated SFA formula funded provision, Entry Level, Preparation for Work, 389 to 580 hrs, PW A</t>
  </si>
  <si>
    <t>Non regulated SFA formula funded provision, Level 1, Building and Construction, 45 to 68 hrs, PW C</t>
  </si>
  <si>
    <t>Non regulated SFA formula funded provision, Level 1, Engineering, 21 to 44 hrs, PW C</t>
  </si>
  <si>
    <t>Non regulated SFA formula funded provision, Level 1, Engineering, Up to 12 hrs, PW C</t>
  </si>
  <si>
    <t>Non regulated SFA formula funded provision, Level 1, ESOL, 101 to 196 hrs</t>
  </si>
  <si>
    <t>Non regulated SFA formula funded provision, Level 1, ESOL, 21 to 44 hrs</t>
  </si>
  <si>
    <t>Non regulated SFA formula funded provision, Level 1, ESOL, 45 to 68 hrs</t>
  </si>
  <si>
    <t>Non regulated SFA formula funded provision, Level 1, ESOL, 69 to 92 hrs</t>
  </si>
  <si>
    <t>Non regulated SFA formula funded provision, Level 1, ESOL, 93 to 100 hrs</t>
  </si>
  <si>
    <t>Non regulated SFA formula funded provision, Level 1, Health and Social Care, Up to 12 hrs, PW B</t>
  </si>
  <si>
    <t>Non regulated SFA formula funded provision, Level 1, Hospitality and Catering, 13 to 20 hrs, PW C</t>
  </si>
  <si>
    <t>Non regulated SFA formula funded provision, Level 1, ICT for Users, 13 to 20 hrs, PW A</t>
  </si>
  <si>
    <t>Non regulated SFA formula funded provision, Level 1, Languages, Literature and Culture of the British Isles, 13 to 20 hrs, PW A</t>
  </si>
  <si>
    <t>Non regulated SFA formula funded provision, Level 1, Media and Communication, 13 to 20 hrs, PW B</t>
  </si>
  <si>
    <t>Non regulated SFA formula funded provision, Level 1, Other Languages, Literature and Culture, 13 to 20 hrs, PW A</t>
  </si>
  <si>
    <t>Non regulated SFA formula funded provision, Level 1, Other Languages, Literature and Culture, Up to 12 hrs, PW A</t>
  </si>
  <si>
    <t>Non regulated SFA formula funded provision, Level 1, Retailing and Wholesaling, Up to 12 hrs, PW A</t>
  </si>
  <si>
    <t>Non regulated SFA formula funded provision, Level 1, Transportation Operations and Maintenance, Up to 12 hrs, PW C</t>
  </si>
  <si>
    <t>Non regulated SFA formula funded provision, Level 2, ESOL, 101 to 196 hrs</t>
  </si>
  <si>
    <t>Non regulated SFA formula funded provision, Level 2, ESOL, 13 to 20 hrs</t>
  </si>
  <si>
    <t>Non regulated SFA formula funded provision, Level 2, ESOL, 21 to 44 hrs</t>
  </si>
  <si>
    <t>Non regulated SFA formula funded provision, Level 2, ESOL, 45 to 68 hrs</t>
  </si>
  <si>
    <t>Non regulated SFA formula funded provision, Level 2, ESOL, 69 to 92 hrs</t>
  </si>
  <si>
    <t>Non regulated SFA formula funded provision, Level 2, ESOL, 93 to 100 hrs</t>
  </si>
  <si>
    <t>Non regulated SFA formula funded provision, Level 2, Other Languages, Literature and Culture, Up to 12 hrs, PW A</t>
  </si>
  <si>
    <t>Non regulated SFA formula funded provision, Level 2, Sport, Leisure and Recreation, 197 to 292 hrs, PW B</t>
  </si>
  <si>
    <t>Non regulated SFA formula funded provision, Level 3, Business Management, 13 to 20 hrs, PW A</t>
  </si>
  <si>
    <t>Non regulated SFA formula funded provision, Level 3, Business Management, Up to 12 hrs, PW A</t>
  </si>
  <si>
    <t>Non regulated SFA formula funded provision, Pre-Entry Level, English, 45 to 68 hrs</t>
  </si>
  <si>
    <t>Non regulated SFA formula funded provision, Pre-Entry Level, ESOL, 101 to 196 hrs</t>
  </si>
  <si>
    <t>Non regulated SFA formula funded provision, Pre-Entry Level, ESOL, 21 to 44 hrs</t>
  </si>
  <si>
    <t>Non regulated SFA formula funded provision, Pre-Entry Level, ESOL, 45 to 68 hrs</t>
  </si>
  <si>
    <t>Non regulated SFA formula funded provision, Pre-Entry Level, ESOL, 69 to 92 hrs</t>
  </si>
  <si>
    <t>Non regulated SFA formula funded provision, Pre-Entry Level, Maths, 21 to 44 hrs</t>
  </si>
  <si>
    <t>Non regulated SFA formula funded provision, Pre-Entry Level, Maths, 45 to 68 hrs</t>
  </si>
  <si>
    <t>Non-externally-certificated non-FE other provision, Business Management SSA (15.3)</t>
  </si>
  <si>
    <t>NVQ Award in Make-Up (QCF)</t>
  </si>
  <si>
    <t>NVQ Award in Sport and Active Leisure (QCF)</t>
  </si>
  <si>
    <t>NVQ Certificate in Activity Leadership (QCF)</t>
  </si>
  <si>
    <t>NVQ Certificate in Business and Administration (QCF)</t>
  </si>
  <si>
    <t>NVQ Certificate in Customer Service (QCF)</t>
  </si>
  <si>
    <t>NVQ Certificate in Food and Beverage Service (QCF)</t>
  </si>
  <si>
    <t>NVQ Certificate in Food preparation and Cooking (QCF)</t>
  </si>
  <si>
    <t>NVQ Certificate in Hairdressing and Barbering (QCF)</t>
  </si>
  <si>
    <t>NVQ Certificate in Hospitality Services (QCF)</t>
  </si>
  <si>
    <t>NVQ Certificate in Management (QCF)</t>
  </si>
  <si>
    <t>NVQ Certificate in Road Passenger Vehicle Driving (Taxi and Private Hire) (QCF)</t>
  </si>
  <si>
    <t>NVQ Certificate in Team Leading (QCF)</t>
  </si>
  <si>
    <t>NVQ Diploma in Barbering (QCF)</t>
  </si>
  <si>
    <t>NVQ Diploma in Beauty Therapy General (QCF)</t>
  </si>
  <si>
    <t>NVQ Diploma in Beauty Therapy Massage (QCF)</t>
  </si>
  <si>
    <t>NVQ Diploma in Business and Administration (QCF)</t>
  </si>
  <si>
    <t>NVQ Diploma in Food and Beverage Service (QCF)</t>
  </si>
  <si>
    <t>NVQ Diploma in Food Production and Cooking (QCF)</t>
  </si>
  <si>
    <t>NVQ Diploma in Hairdressing (QCF)</t>
  </si>
  <si>
    <t>NVQ Diploma in Hospitality Services (QCF)</t>
  </si>
  <si>
    <t>NVQ Diploma in Installing Electrotechnical Systems and Equipment (Buildings, Structures and the Environment)</t>
  </si>
  <si>
    <t>NVQ Diploma in Instructing Exercise and Fitness (QCF)</t>
  </si>
  <si>
    <t>NVQ Diploma in Nail Services (QCF)</t>
  </si>
  <si>
    <t>NVQ Diploma in Passenger Carrying Vehicle Driving (Bus and Coach) (QCF)</t>
  </si>
  <si>
    <t>NVQ Diploma in Performing Engineering Operations (QCF)</t>
  </si>
  <si>
    <t>NVQ Diploma in Personal Training (QCF)</t>
  </si>
  <si>
    <t>NVQ Diploma in Professional Cookery (Patisserie and Confectionery) (QCF)</t>
  </si>
  <si>
    <t>NVQ Diploma in Professional Cookery (Preparation and Cooking) (QCF)</t>
  </si>
  <si>
    <t>NVQ Diploma in Professional Cookery (QCF)</t>
  </si>
  <si>
    <t>NVQ Diploma in Spa Therapy (QCF)</t>
  </si>
  <si>
    <t>NVQ Diploma in Wood Occupations (Construction) (QCF)</t>
  </si>
  <si>
    <t>NVQ in Electrotechnical Services</t>
  </si>
  <si>
    <t>Preparing for an Interview</t>
  </si>
  <si>
    <t>Problem solving at work</t>
  </si>
  <si>
    <t>Protecting from the risk of violence at work</t>
  </si>
  <si>
    <t>Provide Basic Reflexology Techniques</t>
  </si>
  <si>
    <t>Reading</t>
  </si>
  <si>
    <t>Searching for a Job</t>
  </si>
  <si>
    <t>Spelling and Vocabulary</t>
  </si>
  <si>
    <t>Subsidiary Diploma in Agriculture  (QCF)</t>
  </si>
  <si>
    <t>Subsidiary Diploma in Animal Management (QCF)</t>
  </si>
  <si>
    <t>Subsidiary Diploma in Countryside Management (QCF)</t>
  </si>
  <si>
    <t>Subsidiary Diploma in Engineering (QCF)</t>
  </si>
  <si>
    <t>Subsidiary Diploma in Fish Management (QCF)</t>
  </si>
  <si>
    <t>Subsidiary Diploma in Forestry and Arboriculture (QCF)</t>
  </si>
  <si>
    <t>Subsidiary Diploma in Health and Social Care (QCF)</t>
  </si>
  <si>
    <t>Subsidiary Diploma in Horse Management (QCF)</t>
  </si>
  <si>
    <t xml:space="preserve">Subsidiary Diploma in Horticulture (QCF) </t>
  </si>
  <si>
    <t>Subsidiary Diploma in IT (QCF)</t>
  </si>
  <si>
    <t>Subsidiary Diploma in Land-based Technology (QCF)</t>
  </si>
  <si>
    <t>Subsidiary Diploma in Music (QCF)</t>
  </si>
  <si>
    <t>Subsidiary Diploma in Music Technology (QCF)</t>
  </si>
  <si>
    <t>Subsidiary Diploma in Production Arts (QCF)</t>
  </si>
  <si>
    <t>Subsidiary Diploma in Public Services (QCF)</t>
  </si>
  <si>
    <t>Subsidiary Diploma in Travel and Tourism (QCF)</t>
  </si>
  <si>
    <t>Supported Internship</t>
  </si>
  <si>
    <t>Supporting the customer service environment</t>
  </si>
  <si>
    <t>Understand the process and experience of dementia</t>
  </si>
  <si>
    <t>Understanding your customers</t>
  </si>
  <si>
    <t>Unit(s) of approved QCF provision - Level 3, Business, Administration and Law (SSA 15), PW B</t>
  </si>
  <si>
    <t>Using a CV and Covering Letter to Apply for a Job</t>
  </si>
  <si>
    <t>Work experience/placement, 0-49 hrs</t>
  </si>
  <si>
    <t>Work experience/placement, 100-199 hrs</t>
  </si>
  <si>
    <t>Work experience/placement, 200-499 hrs</t>
  </si>
  <si>
    <t>Work experience/placement, 500+ hrs</t>
  </si>
  <si>
    <t>Work experience/placement, 50-99 hrs</t>
  </si>
  <si>
    <t>Working in a Team</t>
  </si>
  <si>
    <t>Table 3.1 Demographic Need (Travel to Learn)</t>
  </si>
  <si>
    <t>Outbound Local Learners (Aims)</t>
  </si>
  <si>
    <t>Local Authority</t>
  </si>
  <si>
    <t>Inbound Non Local Learners (Aims)</t>
  </si>
  <si>
    <t>Table 4.1 Traineeship Aim Starts by Local Authority</t>
  </si>
  <si>
    <t>Learner Local Authority</t>
  </si>
  <si>
    <t>19-24</t>
  </si>
  <si>
    <t>Traineeship Starts</t>
  </si>
  <si>
    <t>Traineeship Starts %</t>
  </si>
  <si>
    <t>Total Traineeship Starts %</t>
  </si>
  <si>
    <t>Table 5.1 Learner Demographic Summary</t>
  </si>
  <si>
    <t xml:space="preserve">
Select Learner 
Local Authority
</t>
  </si>
  <si>
    <t>Participation Total: Conditional Formatting</t>
  </si>
  <si>
    <t>5.1a Gender</t>
  </si>
  <si>
    <t>5.1b LLDD</t>
  </si>
  <si>
    <t>Gender</t>
  </si>
  <si>
    <t>LLDD</t>
  </si>
  <si>
    <t xml:space="preserve"> Participation Total</t>
  </si>
  <si>
    <t xml:space="preserve"> Participation Apprenticeships</t>
  </si>
  <si>
    <t>Female</t>
  </si>
  <si>
    <t>Yes</t>
  </si>
  <si>
    <t>Male</t>
  </si>
  <si>
    <t>No</t>
  </si>
  <si>
    <t>5.1c EHCP</t>
  </si>
  <si>
    <t>5.1d LDA</t>
  </si>
  <si>
    <t>EHCP</t>
  </si>
  <si>
    <t>LDA</t>
  </si>
  <si>
    <t>5.1e Ethnicity</t>
  </si>
  <si>
    <t>ETHNICITY</t>
  </si>
  <si>
    <t>Asian/ Asian British</t>
  </si>
  <si>
    <t>Black/ African/ Caribbean/ Black British</t>
  </si>
  <si>
    <t>Mixed/ Multiple Ethnic Group</t>
  </si>
  <si>
    <t>Not Known/Not Provided</t>
  </si>
  <si>
    <t>Other Ethnic Group</t>
  </si>
  <si>
    <t>White</t>
  </si>
  <si>
    <t>App</t>
  </si>
  <si>
    <t>19+</t>
  </si>
  <si>
    <t>16-18</t>
  </si>
  <si>
    <t>All</t>
  </si>
  <si>
    <r>
      <t xml:space="preserve">SUCCESS RATES (13/14)
</t>
    </r>
    <r>
      <rPr>
        <sz val="10"/>
        <color theme="0"/>
        <rFont val="Arial"/>
        <family val="2"/>
      </rPr>
      <t>Cells highlighted green indicate a subject success rate in the top 25% of all providers nationally, whilst yellow represents a rate between 25% and 50% of all providers.</t>
    </r>
  </si>
  <si>
    <t>Top 10 Providers</t>
  </si>
  <si>
    <t>Providers in Scope</t>
  </si>
  <si>
    <t>Source: 2013/2014 NSRT Tables</t>
  </si>
  <si>
    <t>Table 6.1 Providers in Scope and Top Providers Out of Area Review -  EFA/SFA Funded Aims</t>
  </si>
  <si>
    <t>Allocations Published December 2014</t>
  </si>
  <si>
    <t>2013/14*</t>
  </si>
  <si>
    <t>Allocations Published December 2015</t>
  </si>
  <si>
    <t>2014/15*</t>
  </si>
  <si>
    <t>Allocations Published August 2015</t>
  </si>
  <si>
    <t>2015/16*</t>
  </si>
  <si>
    <t>-</t>
  </si>
  <si>
    <t>London</t>
  </si>
  <si>
    <t>BC ARCH LIMITED</t>
  </si>
  <si>
    <t>Greater Birmingham and Solihull, Worcestershire</t>
  </si>
  <si>
    <t>HALFORDS LIMITED</t>
  </si>
  <si>
    <t>South East</t>
  </si>
  <si>
    <t>PROSPECTS COLLEGE OF ADVANCED TECHNOLOGY</t>
  </si>
  <si>
    <t>Enterprise M3, Solent</t>
  </si>
  <si>
    <t>BE WISER INSURANCE SERVICES LTD</t>
  </si>
  <si>
    <t>Hertfordshire</t>
  </si>
  <si>
    <t>HOB SALONS LIMITED</t>
  </si>
  <si>
    <t>Dorset</t>
  </si>
  <si>
    <t>MOMENTUM TRAINING AND CONSULTANCY LTD</t>
  </si>
  <si>
    <t>Gloucestershire</t>
  </si>
  <si>
    <t>SUMMERHOUSE EQUESTRIAN AND TRAINING CENTRE LLP</t>
  </si>
  <si>
    <t>PIZZA HUT (U.K.) LIMITED</t>
  </si>
  <si>
    <t>Greater Birmingham and Solihull</t>
  </si>
  <si>
    <t>GORDON FRANKS TRAINING LIMITED</t>
  </si>
  <si>
    <t>Oxfordshire</t>
  </si>
  <si>
    <t>THE OXFORD SCHOOL OF DRAMA TRUST</t>
  </si>
  <si>
    <t>Greater Manchester</t>
  </si>
  <si>
    <t>BOSCH AUTOMOTIVE SERVICE SOLUTIONS LTD</t>
  </si>
  <si>
    <t>Heart of the South West</t>
  </si>
  <si>
    <t>SOMERSET SKILLS &amp; LEARNING CIC</t>
  </si>
  <si>
    <t>PRET A MANGER (EUROPE) LIMITED</t>
  </si>
  <si>
    <t>JANCETT CHILDCARE &amp; JACE TRAINING LIMITED</t>
  </si>
  <si>
    <t>Greater Cambridge Greater Peterborough</t>
  </si>
  <si>
    <t>THE BEAUTY ACADEMY LIMITED</t>
  </si>
  <si>
    <t>Derby, Derbyshire, Nottingham and Nottinghamshire</t>
  </si>
  <si>
    <t>VISION EXPRESS (UK) LIMITED</t>
  </si>
  <si>
    <t>North Eastern</t>
  </si>
  <si>
    <t>HEALTH EDUCATION NORTH EAST</t>
  </si>
  <si>
    <t>Leicester and Leicestershire</t>
  </si>
  <si>
    <t>NEXT GROUP PLC</t>
  </si>
  <si>
    <t>Lancashire</t>
  </si>
  <si>
    <t>John Frank Training Ltd</t>
  </si>
  <si>
    <t>GI GROUP RECRUITMENT LTD</t>
  </si>
  <si>
    <t>ACADEMY TRANSFORMATION TRUST</t>
  </si>
  <si>
    <t>Greater Lincolnshire</t>
  </si>
  <si>
    <t>BROOKS &amp; KIRK LIMITED</t>
  </si>
  <si>
    <t>PERA TRAINING LIMITED</t>
  </si>
  <si>
    <t>West of England</t>
  </si>
  <si>
    <t>SKILLS FOR HEALTH LIMITED</t>
  </si>
  <si>
    <t>TDLC LIMITED</t>
  </si>
  <si>
    <t>New Anglia</t>
  </si>
  <si>
    <t>OPPORTUNITIES WORKSHOP LIMITED</t>
  </si>
  <si>
    <t>Coast to Capital</t>
  </si>
  <si>
    <t>BIMM LIMITED</t>
  </si>
  <si>
    <t>BABCOCK SKILLS DEVELOPMENT AND TRAINING LIMITED</t>
  </si>
  <si>
    <t>THE TEACHING &amp; LEARNING GROUP LIMITED</t>
  </si>
  <si>
    <t>EASTON AND OTLEY COLLEGE</t>
  </si>
  <si>
    <t>ASSOCIATED TRAINING SOLUTIONS LIMITED</t>
  </si>
  <si>
    <t>GP STRATEGIES TRAINING LIMITED</t>
  </si>
  <si>
    <t>THE APPRENTICE ACADEMY LIMITED</t>
  </si>
  <si>
    <t>AVANTA ENTERPRISE LIMITED</t>
  </si>
  <si>
    <t>RATHBONE TRAINING</t>
  </si>
  <si>
    <t>The Marches</t>
  </si>
  <si>
    <t>HOOPLE LTD</t>
  </si>
  <si>
    <t>ITS TRAINING LTD</t>
  </si>
  <si>
    <t>THE TERRI BROOKE SCHOOL OF NAILS AND BEAUTY LTD</t>
  </si>
  <si>
    <t>SOUTH GLOUCESTERSHIRE AND STROUD COLLEGE</t>
  </si>
  <si>
    <t>ABACUS TRAINING GROUP LIMITED</t>
  </si>
  <si>
    <t>TRAINING SYNERGY LIMITED</t>
  </si>
  <si>
    <t>PORTSLADE ALDRIDGE COMMUNITY ACADEMY</t>
  </si>
  <si>
    <t>LIGA (UK) LTD</t>
  </si>
  <si>
    <t>Sheffield City Region</t>
  </si>
  <si>
    <t>ESG (SKILLS) LIMITED</t>
  </si>
  <si>
    <t>NOTTINGHAM CITY TRANSPORT LIMITED</t>
  </si>
  <si>
    <t>Greater Birmingham and Solihull, Stoke-on-Trent and Staffordshire</t>
  </si>
  <si>
    <t>SPIRIT PUB COMPANY (SERVICES) LIMITED</t>
  </si>
  <si>
    <t>PRIORY CENTRAL SERVICES LIMITED</t>
  </si>
  <si>
    <t>INTROTRAIN (ACE) LIMITED</t>
  </si>
  <si>
    <t>IXION HOLDINGS (CONTRACTS) LIMITED</t>
  </si>
  <si>
    <t>SBC TRAINING LIMITED</t>
  </si>
  <si>
    <t>K &amp; G HAIR LLP</t>
  </si>
  <si>
    <t>BEACON EDUCATION PARTNERSHIP LIMITED</t>
  </si>
  <si>
    <t>CONSORTIUM OF VOCATIONAL AND EDUCATIONAL TRAINERS LIMITED</t>
  </si>
  <si>
    <t>Sheffield City Region, Derby, Derbyshire, Nottingham and Nottinghamshire</t>
  </si>
  <si>
    <t>CONSORTIA TRAINING LIMITED</t>
  </si>
  <si>
    <t>SUCCEAD LIMITED</t>
  </si>
  <si>
    <t>ROYAL AIR FORCE</t>
  </si>
  <si>
    <t>ROYAL NAVY</t>
  </si>
  <si>
    <t>UNIQUE TRAINING NORTH EAST LIMITED</t>
  </si>
  <si>
    <t>Coventry and Warwickshire</t>
  </si>
  <si>
    <t>GAO-SHAN SECURITY LIMITED</t>
  </si>
  <si>
    <t>Humber, York, North Yorkshire and East Riding</t>
  </si>
  <si>
    <t>LEARNING SKILLS PARTNERSHIP LTD</t>
  </si>
  <si>
    <t>Eat That Frog C.I.C.</t>
  </si>
  <si>
    <t>APPRENTICESHIPS &amp; TRAINING SERVICES CONSORTIUM LIMITED</t>
  </si>
  <si>
    <t>Humber</t>
  </si>
  <si>
    <t>ENCOMPASS CONSULTANCY LIMITED</t>
  </si>
  <si>
    <t>LIONHEART IN THE COMMUNITY LIMITED</t>
  </si>
  <si>
    <t>SPECIALIST TRADE COURSES LIMITED</t>
  </si>
  <si>
    <t>THOMAS COOK GROUP UK LIMITED</t>
  </si>
  <si>
    <t>SOUTH WEST ASSOCIATION OF TRAINING PROVIDERS LIMITED</t>
  </si>
  <si>
    <t>TRAIN TOGETHER LIMITED</t>
  </si>
  <si>
    <t>STAFFLINE RECRUITMENT LIMITED</t>
  </si>
  <si>
    <t>REDWOOD EDUCATION AND SKILLS LIMITED</t>
  </si>
  <si>
    <t>LONDON CACTUS LIMITED</t>
  </si>
  <si>
    <t>TRAINING FUTURES (UK) LIMITED</t>
  </si>
  <si>
    <t>Tees Valley</t>
  </si>
  <si>
    <t>ELMS ASSOCIATES LTD</t>
  </si>
  <si>
    <t>ASPIRE ACHIEVE ADVANCE LIMITED</t>
  </si>
  <si>
    <t>D MANTLE LIMITED</t>
  </si>
  <si>
    <t>Northamptonshire, South East Midlands</t>
  </si>
  <si>
    <t>Training Event Safety Solutions Ltd</t>
  </si>
  <si>
    <t>APPLE CONSTRUCTION TRAINING LIMITED</t>
  </si>
  <si>
    <t>Enterprise M3</t>
  </si>
  <si>
    <t>KENTUCKY FRIED CHICKEN (GREAT BRITAIN) LIMITED</t>
  </si>
  <si>
    <t>OPEN DOOR ADULT LEARNING CENTRE</t>
  </si>
  <si>
    <t>THE REAL APPRENTICESHIP COMPANY LIMITED</t>
  </si>
  <si>
    <t>THE JCB ACADEMY</t>
  </si>
  <si>
    <t>BUSY BEES NURSERIES LIMITED</t>
  </si>
  <si>
    <t>SELECT SERVICE PARTNER UK LIMITED</t>
  </si>
  <si>
    <t>VOYAGE GROUP LIMITED</t>
  </si>
  <si>
    <t>PURSUIT TRAINING LIMITED</t>
  </si>
  <si>
    <t>Liverpool City Region</t>
  </si>
  <si>
    <t>LIVERPOOL CHAMBER TRAINING LTD</t>
  </si>
  <si>
    <t>APPRENTICE FUNDING ASSISTANT LIMITED</t>
  </si>
  <si>
    <t>HAYS TRAVEL LIMITED</t>
  </si>
  <si>
    <t>Thames Valley Berkshire</t>
  </si>
  <si>
    <t>B2B ENGAGE LIMITED</t>
  </si>
  <si>
    <t>SIMPLY ONE STOP LIMITED</t>
  </si>
  <si>
    <t>BOOTS OPTICIANS PROFESSIONAL SERVICES LIMITED</t>
  </si>
  <si>
    <t>MEDI PROSPECTS LTD</t>
  </si>
  <si>
    <t>SOCIAL ENTERPRISE KENT CIC</t>
  </si>
  <si>
    <t>Skills North East Limited</t>
  </si>
  <si>
    <t>Prospects Training International Limited</t>
  </si>
  <si>
    <t>Swindon and Wiltshire</t>
  </si>
  <si>
    <t>PARTNERSHIP DEVELOPMENT SOLUTIONS LTD</t>
  </si>
  <si>
    <t>TRAINING STRATEGIES LTD.</t>
  </si>
  <si>
    <t>LD TRAINING SERVICES LIMITED</t>
  </si>
  <si>
    <t>Leeds City Region, Sheffield City Region</t>
  </si>
  <si>
    <t>EDEN TRAINING SOLUTIONS LIMITED</t>
  </si>
  <si>
    <t>ISS UK LIMITED</t>
  </si>
  <si>
    <t>ALL TRADES TRAINING LIMITED</t>
  </si>
  <si>
    <t>BRITISH TELECOMMUNICATIONS PUBLIC LIMITED COMPANY</t>
  </si>
  <si>
    <t>STARTING OFF (NORTHAMPTON) LIMITED</t>
  </si>
  <si>
    <t>MILLENNIUM ACADEMY LTD</t>
  </si>
  <si>
    <t>Black Country</t>
  </si>
  <si>
    <t>STAFF SELECT LTD</t>
  </si>
  <si>
    <t>J D WETHERSPOON PLC</t>
  </si>
  <si>
    <t>NISSAN MOTOR MANUFACTURING (UK) LIMITED</t>
  </si>
  <si>
    <t>FOCUS TRAINING (SW) LIMITED</t>
  </si>
  <si>
    <t>NESTOR PRIMECARE SERVICES LIMITED</t>
  </si>
  <si>
    <t>ASTRAL TRAINING LTD</t>
  </si>
  <si>
    <t>Cheshire and Warrington</t>
  </si>
  <si>
    <t>GREENBANK SERVICES LIMITED</t>
  </si>
  <si>
    <t>MARKET DRIVEN TRAINING LIMITED</t>
  </si>
  <si>
    <t>TRAINING DAYS CONSULTANCY LIMITED</t>
  </si>
  <si>
    <t>CATCH 22 CHARITY LIMITED</t>
  </si>
  <si>
    <t>CLARKSON EVANS TRAINING LIMITED</t>
  </si>
  <si>
    <t>EEF LIMITED</t>
  </si>
  <si>
    <t>RELEASE POTENTIAL LTD</t>
  </si>
  <si>
    <t>Coast to Capital, London</t>
  </si>
  <si>
    <t>BOCK CONSULTANCY &amp; PERSONNEL DEVELOPMENT LIMITED</t>
  </si>
  <si>
    <t>Leeds City Region</t>
  </si>
  <si>
    <t>LEEDS CITY COLLEGE</t>
  </si>
  <si>
    <t>DHL INTERNATIONAL (UK) LIMITED</t>
  </si>
  <si>
    <t>RAYTHEON SYSTEMS LIMITED</t>
  </si>
  <si>
    <t>RESOURCES (N E) LIMITED</t>
  </si>
  <si>
    <t>CHAPMAN BENNETT ASSOCIATES LIMITED</t>
  </si>
  <si>
    <t>ACADEMY TRAINING GROUP LIMITED</t>
  </si>
  <si>
    <t>Solent</t>
  </si>
  <si>
    <t>VECTOR AEROSPACE INTERNATIONAL LIMITED</t>
  </si>
  <si>
    <t>LONDON VESTA COLLEGE LIMITED</t>
  </si>
  <si>
    <t>Buckinghamshire Thames Valley</t>
  </si>
  <si>
    <t>COMPASS GROUP, UK AND IRELAND LIMITED</t>
  </si>
  <si>
    <t>South East Midlands</t>
  </si>
  <si>
    <t>CENTRAL BEDFORDSHIRE COUNCIL</t>
  </si>
  <si>
    <t>AQT Limited</t>
  </si>
  <si>
    <t>MARR CORPORATION LIMITED</t>
  </si>
  <si>
    <t>TALENT TRAINING (UK) LLP</t>
  </si>
  <si>
    <t>MITIE GROUP PLC</t>
  </si>
  <si>
    <t>VIRGIN MEDIA LIMITED</t>
  </si>
  <si>
    <t>ANDERSON STOCKLEY ACCREDITED TRAINING LTD</t>
  </si>
  <si>
    <t>CREATIVE PROCESS</t>
  </si>
  <si>
    <t>ENABLING DEVELOPMENT OPPORTUNITIES LTD</t>
  </si>
  <si>
    <t>MPOWER TRAINING SOLUTIONS LTD</t>
  </si>
  <si>
    <t>E.ON UK PLC</t>
  </si>
  <si>
    <t>SOUTH STAFFORDSHIRE COLLEGE</t>
  </si>
  <si>
    <t>TEMPLEGATE TRAINING LIMITED</t>
  </si>
  <si>
    <t>Stoke-on-Trent and Staffordshire</t>
  </si>
  <si>
    <t>ACORN TRAINING LTD</t>
  </si>
  <si>
    <t>TONI &amp; GUY UK TRAINING LIMITED</t>
  </si>
  <si>
    <t>SSE SERVICES PLC</t>
  </si>
  <si>
    <t>WEST LONDON COLLEGE OF BUSINESS &amp; MANAGEMENT SCIENCES LIMITED</t>
  </si>
  <si>
    <t>WEST LONDON VOCATIONAL TRAINING COLLEGE LTD</t>
  </si>
  <si>
    <t>RETAIL MOTOR INDUSTRY TRAINING LIMITED</t>
  </si>
  <si>
    <t>LONDON BOROUGH OF SUTTON (ORCHARD HILL COLLEGE)</t>
  </si>
  <si>
    <t>MERCEDES-BENZ UK LIMITED</t>
  </si>
  <si>
    <t>THE CHILD CARE COMPANY (OLD WINDSOR) LIMITED</t>
  </si>
  <si>
    <t>THE INTRAINING GROUP LIMITED</t>
  </si>
  <si>
    <t>LAWN TENNIS ASSOCIATION LIMITED</t>
  </si>
  <si>
    <t>IMPACT LEARNING &amp; DATA SOLUTIONS LIMITED</t>
  </si>
  <si>
    <t>AVANT PARTNERSHIP LIMITED</t>
  </si>
  <si>
    <t>LONDON SKILLS &amp; DEVELOPMENT NETWORK LIMITED</t>
  </si>
  <si>
    <t>PROVQ LIMITED</t>
  </si>
  <si>
    <t>CAPITAL ENGINEERING GROUP HOLDINGS LTD</t>
  </si>
  <si>
    <t>OUTSOURCE VOCATIONAL LEARNING LIMITED</t>
  </si>
  <si>
    <t>Leeds City Region, York, North Yorkshire and East Riding</t>
  </si>
  <si>
    <t>VQ SOLUTIONS LTD</t>
  </si>
  <si>
    <t>PROFOUND SERVICES LIMITED</t>
  </si>
  <si>
    <t>BRINSWORTH TRAINING LIMITED</t>
  </si>
  <si>
    <t>SOFTMIST LIMITED</t>
  </si>
  <si>
    <t>New Anglia, Greater Cambridge Greater Peterborough</t>
  </si>
  <si>
    <t>ANNE CLARKE ASSOCIATES LIMITED</t>
  </si>
  <si>
    <t>HEALTH AND FITNESS EDUCATION LIMITED</t>
  </si>
  <si>
    <t>DAWN HODGE ASSOCIATES LIMITED</t>
  </si>
  <si>
    <t>ALPHA CARE AGENCY LIMITED</t>
  </si>
  <si>
    <t>TRANS-PLANT TRAINING LIMITED</t>
  </si>
  <si>
    <t>PROCO NW LIMITED</t>
  </si>
  <si>
    <t>PATHWAY FIRST LIMITED</t>
  </si>
  <si>
    <t>LONDON LEARNING CONSORTIUM COMMUNITY INTEREST COMPANY</t>
  </si>
  <si>
    <t>HEALTH &amp; SAFETY TRAINING LIMITED</t>
  </si>
  <si>
    <t>PROFESSIONAL TRAINING SOLUTIONS LIMITED</t>
  </si>
  <si>
    <t>HOME GROUP LIMITED</t>
  </si>
  <si>
    <t>JFC  TRAINING COLLEGE LTD</t>
  </si>
  <si>
    <t>REED IN PARTNERSHIP LIMITED</t>
  </si>
  <si>
    <t>URBAN FUTURES LONDON LIMITED</t>
  </si>
  <si>
    <t>QDOS TRAINING LIMITED</t>
  </si>
  <si>
    <t>NORTH LIVERPOOL REGENERATION COMPANY LTD</t>
  </si>
  <si>
    <t>CHESTERFIELD BUSINESS COLLEGE LIMITED</t>
  </si>
  <si>
    <t>SUPERDRUG STORES PLC</t>
  </si>
  <si>
    <t>PEOPLE AND BUSINESS DEVELOPMENT LTD</t>
  </si>
  <si>
    <t>TIR TRAINING SERVICES LTD</t>
  </si>
  <si>
    <t>ASTUTE MINDS LTD</t>
  </si>
  <si>
    <t>SKILLS UK LTD</t>
  </si>
  <si>
    <t>THE VIA PARTNERSHIP LIMITED</t>
  </si>
  <si>
    <t>BECKETT CORPORATION LIMITED</t>
  </si>
  <si>
    <t>FINMECCANICA UK LIMITED</t>
  </si>
  <si>
    <t>BHS LIMITED</t>
  </si>
  <si>
    <t>EDEN COLLEGE OF HUMAN RESOURCE DEVELOPMENT AND MANAGEMENT STUDIES LIMITED</t>
  </si>
  <si>
    <t>START TRAINING LTD</t>
  </si>
  <si>
    <t>WINCANTON GROUP LIMITED</t>
  </si>
  <si>
    <t>ABIS RESOURCES LIMITED</t>
  </si>
  <si>
    <t>ACHIEVE THROUGH LEARNING LIMITED</t>
  </si>
  <si>
    <t>CITY GATEWAY</t>
  </si>
  <si>
    <t>JBC COMPUTER TRAINING LIMITED</t>
  </si>
  <si>
    <t>BE TOTALLY YOU</t>
  </si>
  <si>
    <t>PERTEMPS PEOPLE DEVELOPMENT GROUP LIMITED</t>
  </si>
  <si>
    <t>CITROEN U.K. LIMITED</t>
  </si>
  <si>
    <t>BALTIC TRAINING SERVICES LIMITED</t>
  </si>
  <si>
    <t>STEADFAST TRAINING LTD</t>
  </si>
  <si>
    <t>AWAAZ ENTERPRISES LTD</t>
  </si>
  <si>
    <t>CENTRE FOR ADVANCED STUDIES LIMITED</t>
  </si>
  <si>
    <t>BESTLAND SOLUTIONS LIMITED</t>
  </si>
  <si>
    <t>MI COMPUTSOLUTIONS INCORPORATED</t>
  </si>
  <si>
    <t>VEOLIA ENVIRONNEMENT DEVELOPMENT CENTRE LIMITED</t>
  </si>
  <si>
    <t>MICHAEL JOHN HEATH</t>
  </si>
  <si>
    <t>KT ASSOCIATES</t>
  </si>
  <si>
    <t>ENGLAND AND WALES CRICKET BOARD LIMITED</t>
  </si>
  <si>
    <t>INTERACTIVE DEVELOPMENT EDUCATION LIMITED</t>
  </si>
  <si>
    <t>NORTHERN CARE TRAINING LIMITED</t>
  </si>
  <si>
    <t>SIEMENS PUBLIC LIMITED COMPANY</t>
  </si>
  <si>
    <t>SYSCO BUSINESS SKILLS ACADEMY LIMITED</t>
  </si>
  <si>
    <t>INSTITUTE OF SWIMMING LIMITED</t>
  </si>
  <si>
    <t>ROLLS-ROYCE POWER ENGINEERING PLC</t>
  </si>
  <si>
    <t>MCDONALD'S RESTAURANTS LIMITED</t>
  </si>
  <si>
    <t>MICHAEL MCCORMACK</t>
  </si>
  <si>
    <t>SKILLS TEAM LTD</t>
  </si>
  <si>
    <t>LOOKFANTASTIC TRAINING LIMITED</t>
  </si>
  <si>
    <t>HIT TRAINING LTD</t>
  </si>
  <si>
    <t>GHQ TRAINING LIMITED</t>
  </si>
  <si>
    <t>HONDA MOTOR EUROPE LIMITED</t>
  </si>
  <si>
    <t>P.T.P. TRAINING LIMITED</t>
  </si>
  <si>
    <t>HSBC BANK PLC</t>
  </si>
  <si>
    <t>TOYOTA(G.B.) PLC</t>
  </si>
  <si>
    <t>DEFENCE, MINISTRY OF</t>
  </si>
  <si>
    <t>INSPIRE 2 INDEPENDENCE (I2I) LTD</t>
  </si>
  <si>
    <t>TQ WORKFORCE DEVELOPMENT LIMITED</t>
  </si>
  <si>
    <t>MEADOWHALL TRAINING LIMITED</t>
  </si>
  <si>
    <t>HACKNEY LONDON BOROUGH COUNCIL</t>
  </si>
  <si>
    <t>TRAIN'D UP RAILWAY RESOURCING LIMITED</t>
  </si>
  <si>
    <t>WALSALL HEALTHCARE NATIONAL HEALTH SERVICE TRUST</t>
  </si>
  <si>
    <t>CJI SOLUTIONS LIMITED</t>
  </si>
  <si>
    <t>ACCESS TRAINING (EAST MIDLANDS) LTD</t>
  </si>
  <si>
    <t>OPTIONS 2 WORKPLACE LEARNING LTD</t>
  </si>
  <si>
    <t>FIRST CITY TRAINING LIMITED</t>
  </si>
  <si>
    <t>SPRINGFIELDS FUELS LIMITED</t>
  </si>
  <si>
    <t>Worcestershire</t>
  </si>
  <si>
    <t>SKILLS FOR SECURITY LIMITED</t>
  </si>
  <si>
    <t>FOCUS TRAINING LIMITED</t>
  </si>
  <si>
    <t>BOWLING COLLEGE</t>
  </si>
  <si>
    <t>FOCUS TRAINING &amp; DEVELOPMENT LTD</t>
  </si>
  <si>
    <t>JAGUAR LAND ROVER HOLDINGS LIMITED</t>
  </si>
  <si>
    <t>HAWK MANAGEMENT (UK) LIMITED</t>
  </si>
  <si>
    <t>RICHARD TAUNTON SIXTH FORM COLLEGE</t>
  </si>
  <si>
    <t>MAINSTREAM TRAINING LIMITED</t>
  </si>
  <si>
    <t>VOCATIONAL TRAINING SERVICES CARE SECTOR LIMITED</t>
  </si>
  <si>
    <t>STANMORE COLLEGE OF FURTHER EDUCATION CORPORATION</t>
  </si>
  <si>
    <t>CITY COLLEGE NOTTINGHAM</t>
  </si>
  <si>
    <t>FASHION RETAIL ACADEMY</t>
  </si>
  <si>
    <t>EALING LONDON BOROUGH COUNCIL</t>
  </si>
  <si>
    <t>South East Midlands, Oxfordshire</t>
  </si>
  <si>
    <t>SPAN TRAINING &amp; DEVELOPMENT LIMITED</t>
  </si>
  <si>
    <t>THE HEADMASTERS PARTNERSHIP LIMITED</t>
  </si>
  <si>
    <t>BUILDING CRAFTS COLLEGE</t>
  </si>
  <si>
    <t>ACCESS TRAINING LIMITED</t>
  </si>
  <si>
    <t>WAVERLEY BOROUGH COUNCIL</t>
  </si>
  <si>
    <t>LEARNING CURVE (JAA) LIMITED</t>
  </si>
  <si>
    <t>EAST RIDING OF YORKSHIRE COUNCIL</t>
  </si>
  <si>
    <t>COMMON COUNCIL OF THE CITY OF LONDON</t>
  </si>
  <si>
    <t>NORTHERN SCHOOL OF CONTEMPORARY DANCE</t>
  </si>
  <si>
    <t>YORKSHIRE COLLEGE OF BEAUTY LIMITED</t>
  </si>
  <si>
    <t>LONGLEY PARK SIXTH FORM COLLEGE</t>
  </si>
  <si>
    <t>FIRCROFT COLLEGE OF ADULT EDUCATION</t>
  </si>
  <si>
    <t>Cornwall and Isles of Scilly</t>
  </si>
  <si>
    <t>FALMOUTH UNIVERSITY</t>
  </si>
  <si>
    <t>WEST YORKSHIRE LEARNING PROVIDERS LTD</t>
  </si>
  <si>
    <t>TYNE METROPOLITAN COLLEGE</t>
  </si>
  <si>
    <t>PGL TRAINING (PLUMBING) LIMITED</t>
  </si>
  <si>
    <t>LITE (STOCKPORT) LIMITED</t>
  </si>
  <si>
    <t>CHEYNE'S (MANAGEMENT) LIMITED</t>
  </si>
  <si>
    <t>AWE PLC</t>
  </si>
  <si>
    <t>WORCESTER SIXTH FORM COLLEGE</t>
  </si>
  <si>
    <t>WILTSHIRE TRANSPORT TRAINING &amp; DEVELOPMENT LIMITED</t>
  </si>
  <si>
    <t>WHITBREAD PLC</t>
  </si>
  <si>
    <t>HEART OF WORCESTERSHIRE COLLEGE</t>
  </si>
  <si>
    <t>JANARD TRAINING AND ASSESSMENT CENTRE LIMITED</t>
  </si>
  <si>
    <t>HUNTINGDONSHIRE REGIONAL COLLEGE</t>
  </si>
  <si>
    <t>HIGHBURY COLLEGE PORTSMOUTH</t>
  </si>
  <si>
    <t>Greater Lincolnshire, Humber</t>
  </si>
  <si>
    <t>GRIMSBY INSTITUTE OF FURTHER AND HIGHER EDUCATION</t>
  </si>
  <si>
    <t>FAREHAM COLLEGE</t>
  </si>
  <si>
    <t>DUDLEY COLLEGE</t>
  </si>
  <si>
    <t>THE COLLEGE OF WEST ANGLIA</t>
  </si>
  <si>
    <t>MARY WARD SETTLEMENT</t>
  </si>
  <si>
    <t>SOUTH WEST REGIONAL ASSESSMENT CENTRE LIMITED</t>
  </si>
  <si>
    <t>WARWICKSHIRE COLLEGE</t>
  </si>
  <si>
    <t>UNIVERSITY OF DERBY</t>
  </si>
  <si>
    <t>UNIVERSITY OF CHESTER</t>
  </si>
  <si>
    <t>Cumbria</t>
  </si>
  <si>
    <t>UNIVERSITY OF CUMBRIA</t>
  </si>
  <si>
    <t>CHICHESTER COLLEGE</t>
  </si>
  <si>
    <t>THE UNIVERSITY OF ESSEX</t>
  </si>
  <si>
    <t>ASTON UNIVERSITY</t>
  </si>
  <si>
    <t>INGEUS TRAINING LIMITED</t>
  </si>
  <si>
    <t>YORKSHIRE TRAINING PARTNERSHIP LIMITED</t>
  </si>
  <si>
    <t>YORK COLLEGE</t>
  </si>
  <si>
    <t>ACTIV8 LEARNING</t>
  </si>
  <si>
    <t>York, North Yorkshire and East Riding</t>
  </si>
  <si>
    <t>YH TRAINING SERVICES LIMITED</t>
  </si>
  <si>
    <t>YEOVIL COLLEGE</t>
  </si>
  <si>
    <t>XAVERIAN COLLEGE</t>
  </si>
  <si>
    <t>WYKE SIXTH FORM COLLEGE</t>
  </si>
  <si>
    <t>WYGGESTON AND QUEEN ELIZABETH I COLLEGE</t>
  </si>
  <si>
    <t>W S TRAINING LTD.</t>
  </si>
  <si>
    <t>WRITTLE COLLEGE</t>
  </si>
  <si>
    <t>WORTHING COLLEGE</t>
  </si>
  <si>
    <t>WORKING MEN'S COLLEGE CORPORATION</t>
  </si>
  <si>
    <t>WORCESTERSHIRE COUNTY COUNCIL</t>
  </si>
  <si>
    <t>WOMEN'S TECHNOLOGY TRAINING LIMITED</t>
  </si>
  <si>
    <t>CITY OF WOLVERHAMPTON COLLEGE</t>
  </si>
  <si>
    <t>WOLVERHAMPTON CITY COUNCIL</t>
  </si>
  <si>
    <t>WOKINGHAM COUNCIL</t>
  </si>
  <si>
    <t>WOKING COLLEGE</t>
  </si>
  <si>
    <t>WIRRAL METROPOLITAN COLLEGE</t>
  </si>
  <si>
    <t>WINSTANLEY COLLEGE</t>
  </si>
  <si>
    <t>THE WILTSHIRE COUNCIL</t>
  </si>
  <si>
    <t>WILTSHIRE COLLEGE</t>
  </si>
  <si>
    <t>WILBERFORCE COLLEGE</t>
  </si>
  <si>
    <t>WIGAN METROPOLITAN BOROUGH COUNCIL</t>
  </si>
  <si>
    <t>WIGAN AND LEIGH COLLEGE</t>
  </si>
  <si>
    <t>WEYMOUTH COLLEGE</t>
  </si>
  <si>
    <t>WESTON COLLEGE OF FURTHER AND HIGHER EDUCATION</t>
  </si>
  <si>
    <t>WESTMINSTER KINGSWAY COLLEGE</t>
  </si>
  <si>
    <t>WEST THAMES COLLEGE</t>
  </si>
  <si>
    <t>WEST SUSSEX COUNTY COUNCIL</t>
  </si>
  <si>
    <t>WEST SUFFOLK COLLEGE</t>
  </si>
  <si>
    <t>WEST NOTTINGHAMSHIRE COLLEGE</t>
  </si>
  <si>
    <t>WEST KENT AND ASHFORD COLLEGE</t>
  </si>
  <si>
    <t>WEST HERTS COLLEGE OF FURTHER EDUCATION</t>
  </si>
  <si>
    <t>YMCA TRAINING</t>
  </si>
  <si>
    <t>WEST BERKSHIRE TRAINING CONSORTIUM</t>
  </si>
  <si>
    <t>WEST BERKSHIRE COUNCIL</t>
  </si>
  <si>
    <t>WEST ANGLIA TRAINING ASSOCIATION LIMITED</t>
  </si>
  <si>
    <t>WEIR TRAINING LIMITED</t>
  </si>
  <si>
    <t>WEBS TRAINING LIMITED</t>
  </si>
  <si>
    <t>RICHMOND UPON THAMES BOROUGH COUNCIL</t>
  </si>
  <si>
    <t>WARWICKSHIRE COUNTY COUNCIL</t>
  </si>
  <si>
    <t>WALTHAM FOREST LONDON BOROUGH COUNCIL</t>
  </si>
  <si>
    <t>WALTHAM FOREST COLLEGE</t>
  </si>
  <si>
    <t>WALTHAM FOREST CHAMBER OF COMMERCE TRAINING TRUST LIMITED</t>
  </si>
  <si>
    <t>WALSALL METROPOLITAN BOROUGH COUNCIL</t>
  </si>
  <si>
    <t>WALSALL COLLEGE</t>
  </si>
  <si>
    <t>NORTH SHROPSHIRE COLLEGE</t>
  </si>
  <si>
    <t>WAKEFIELD CITY COUNCIL</t>
  </si>
  <si>
    <t>WAKEFIELD COLLEGE</t>
  </si>
  <si>
    <t>VARNDEAN COLLEGE</t>
  </si>
  <si>
    <t>UXBRIDGE COLLEGE</t>
  </si>
  <si>
    <t>THE UNIVERSITY OF WOLVERHAMPTON</t>
  </si>
  <si>
    <t>UNIVERSITY OF THE ARTS, LONDON</t>
  </si>
  <si>
    <t>TEESSIDE UNIVERSITY</t>
  </si>
  <si>
    <t>UNIVERSITY OF SUNDERLAND</t>
  </si>
  <si>
    <t>THE UNIVERSITY OF SHEFFIELD</t>
  </si>
  <si>
    <t>UNIVERSITY OF SALFORD, THE</t>
  </si>
  <si>
    <t>UNIVERSITY OF PORTSMOUTH</t>
  </si>
  <si>
    <t>UNIVERSITY OF LINCOLN</t>
  </si>
  <si>
    <t>THE UNIVERSITY OF HUDDERSFIELD</t>
  </si>
  <si>
    <t>UNIVERSITY OF HERTFORDSHIRE</t>
  </si>
  <si>
    <t>UNIVERSITY OF GLOUCESTERSHIRE</t>
  </si>
  <si>
    <t>UNIVERSITY OF DURHAM</t>
  </si>
  <si>
    <t>UNIVERSITY OF CENTRAL LANCASHIRE</t>
  </si>
  <si>
    <t>UK TRAINING &amp; DEVELOPMENT LIMITED</t>
  </si>
  <si>
    <t>UCKFIELD COMMUNITY TECHNOLOGY COLLEGE</t>
  </si>
  <si>
    <t>TYNE NORTH TRAINING LIMITED</t>
  </si>
  <si>
    <t>THE TTE TECHNICAL TRAINING GROUP</t>
  </si>
  <si>
    <t>TRURO AND PENWITH COLLEGE</t>
  </si>
  <si>
    <t>TRESHAM COLLEGE OF FURTHER AND HIGHER EDUCATION</t>
  </si>
  <si>
    <t>TRAINING SERVICES 2000 LTD</t>
  </si>
  <si>
    <t>TRAINING PLUS (MERSEYSIDE) LIMITED</t>
  </si>
  <si>
    <t>NORTHAMPTON COLLEGE</t>
  </si>
  <si>
    <t>MICHAEL JOHN TRAINING LIMITED</t>
  </si>
  <si>
    <t>TRAINING 2000 LIMITED</t>
  </si>
  <si>
    <t>THE TRAINING &amp; RECRUITMENT PARTNERSHIP LIMITED</t>
  </si>
  <si>
    <t>TOWER HAMLETS LONDON BOROUGH COUNCIL</t>
  </si>
  <si>
    <t>TOWER HAMLETS COLLEGE</t>
  </si>
  <si>
    <t>TOTTON COLLEGE</t>
  </si>
  <si>
    <t>ASPIRE TRAINING TEAM LIMITED</t>
  </si>
  <si>
    <t>THURROCK UNITARY AUTHORITY</t>
  </si>
  <si>
    <t>THOMAS ROTHERHAM COLLEGE</t>
  </si>
  <si>
    <t>THE VOCATIONAL COLLEGE LIMITED</t>
  </si>
  <si>
    <t>VIRTUAL COLLEGE LIMITED</t>
  </si>
  <si>
    <t>THE UNIVERSITY OF BOLTON</t>
  </si>
  <si>
    <t>THE SIXTH FORM COLLEGE, SOLIHULL</t>
  </si>
  <si>
    <t>THE BROOKE HOUSE SIXTH FORM COLLEGE</t>
  </si>
  <si>
    <t>THE REYNOLDS GROUP LIMITED</t>
  </si>
  <si>
    <t>THE OLDHAM COLLEGE</t>
  </si>
  <si>
    <t>THE LEARNING PARTNERSHIP FOR CORNWALL AND THE ISLES OF SCILLY LIMITED</t>
  </si>
  <si>
    <t>THE LEARNING CURVE (VOLUNTARY SECTOR DEVELOPMENT)</t>
  </si>
  <si>
    <t>JGA LIMITED</t>
  </si>
  <si>
    <t>THE DERBYSHIRE NETWORK</t>
  </si>
  <si>
    <t>THE CARE LEARNING CENTRE (ISLE OF WIGHT) LIMITED</t>
  </si>
  <si>
    <t>BCTG LIMITED</t>
  </si>
  <si>
    <t>THE ACADEMY HAIR &amp; BEAUTY LTD</t>
  </si>
  <si>
    <t>THE MOTOR INSURANCE REPAIR RESEARCH CENTRE</t>
  </si>
  <si>
    <t>EAST KENT COLLEGE</t>
  </si>
  <si>
    <t>THE UNIVERSITY OF WEST LONDON</t>
  </si>
  <si>
    <t>TESCO STORES LIMITED</t>
  </si>
  <si>
    <t>TELFORD COLLEGE OF ARTS &amp; TECHNOLOGY</t>
  </si>
  <si>
    <t>BOROUGH OF TELFORD AND WREKIN</t>
  </si>
  <si>
    <t>TEAM WEARSIDE LIMITED</t>
  </si>
  <si>
    <t>TEAM ENTERPRISES LIMITED</t>
  </si>
  <si>
    <t>TDR TRAINING LIMITED</t>
  </si>
  <si>
    <t>TAMESIDE METROPOLITAN BOROUGH COUNCIL</t>
  </si>
  <si>
    <t>TAMESIDE COLLEGE</t>
  </si>
  <si>
    <t>SYSTEM GROUP LIMITED</t>
  </si>
  <si>
    <t>SWINDON COLLEGE</t>
  </si>
  <si>
    <t>SWINDON UNITARY AUTHORITY</t>
  </si>
  <si>
    <t>LONDON BOROUGH OF SUTTON (SCOLA)</t>
  </si>
  <si>
    <t>BIRMINGHAM METROPOLITAN COLLEGE</t>
  </si>
  <si>
    <t>SUSSEX DOWNS COLLEGE</t>
  </si>
  <si>
    <t>UNIVERSITY FOR THE CREATIVE ARTS</t>
  </si>
  <si>
    <t>SURREY COUNTY COUNCIL</t>
  </si>
  <si>
    <t>SUNDERLAND ENGINEERING TRAINING ASSOCIATION LIMITED</t>
  </si>
  <si>
    <t>SUNDERLAND CITY METROPOLITAN BOROUGH COUNCIL</t>
  </si>
  <si>
    <t>SUFFOLK COUNTY COUNCIL</t>
  </si>
  <si>
    <t>SUFFOLK NEW COLLEGE</t>
  </si>
  <si>
    <t>STUBBING COURT TRAINING LIMITED</t>
  </si>
  <si>
    <t>STRODE'S COLLEGE</t>
  </si>
  <si>
    <t>STRODE COLLEGE</t>
  </si>
  <si>
    <t>STRAIGHT A TRAINING LIMITED</t>
  </si>
  <si>
    <t>STOKE ON TRENT COLLEGE</t>
  </si>
  <si>
    <t>STOCKTON RIVERSIDE COLLEGE</t>
  </si>
  <si>
    <t>STOCKTON-ON-TEES BOROUGH COUNCIL</t>
  </si>
  <si>
    <t>STOCKPORT METROPOLITAN BOROUGH COUNCIL</t>
  </si>
  <si>
    <t>STOCKPORT ENGINEERING TRAINING ASSOCIATION LIMITED(THE)</t>
  </si>
  <si>
    <t>STOCKPORT COLLEGE</t>
  </si>
  <si>
    <t>STEPS TO WORK (WALSALL) LTD</t>
  </si>
  <si>
    <t>STEPHENSON COLLEGE</t>
  </si>
  <si>
    <t>SALFORD AND TRAFFORD ENGINEERING GROUP TRAINING ASSOCIATION LIMITED</t>
  </si>
  <si>
    <t>NEW COLLEGE STAMFORD</t>
  </si>
  <si>
    <t>STAFFORDSHIRE UNIVERSITY</t>
  </si>
  <si>
    <t>STAFFORDSHIRE COUNTY COUNCIL</t>
  </si>
  <si>
    <t>STAFFORD COLLEGE</t>
  </si>
  <si>
    <t>ST VINCENT COLLEGE</t>
  </si>
  <si>
    <t>ST PAUL'S</t>
  </si>
  <si>
    <t>ST MARY'S COLLEGE</t>
  </si>
  <si>
    <t>ST HELENS METROPOLITAN BOROUGH COUNCIL</t>
  </si>
  <si>
    <t>ST HELENS COLLEGE</t>
  </si>
  <si>
    <t>ST HELENS CHAMBER LIMITED</t>
  </si>
  <si>
    <t>ST CHARLES CATHOLIC SIXTH FORM COLLEGE</t>
  </si>
  <si>
    <t>SPRINGBOARD SUNDERLAND TRUST</t>
  </si>
  <si>
    <t>SPARSHOLT COLLEGE</t>
  </si>
  <si>
    <t>SOUTHWARK LONDON BOROUGH COUNCIL</t>
  </si>
  <si>
    <t>SOUTHPORT COLLEGE</t>
  </si>
  <si>
    <t>SOUTHEND-ON-SEA BOROUGH COUNCIL</t>
  </si>
  <si>
    <t>SOUTHAMPTON SOLENT UNIVERSITY</t>
  </si>
  <si>
    <t>SOUTHAMPTON CITY COUNCIL</t>
  </si>
  <si>
    <t>SOUTHAMPTON CITY COLLEGE</t>
  </si>
  <si>
    <t>S.W. DURHAM TRAINING LIMITED</t>
  </si>
  <si>
    <t>STRATFORD-UPON-AVON COLLEGE</t>
  </si>
  <si>
    <t>SOUTH TYNESIDE COUNCIL</t>
  </si>
  <si>
    <t>SOUTH TYNESIDE COLLEGE</t>
  </si>
  <si>
    <t>TRAFFORD COLLEGE</t>
  </si>
  <si>
    <t>SOUTH THAMES COLLEGE</t>
  </si>
  <si>
    <t>CENTRAL COLLEGE NOTTINGHAM</t>
  </si>
  <si>
    <t>SOUTH LEICESTERSHIRE COLLEGE</t>
  </si>
  <si>
    <t>SOUTH ESSEX COLLEGE OF FURTHER AND HIGHER EDUCATION</t>
  </si>
  <si>
    <t>SOUTH DOWNS COLLEGE</t>
  </si>
  <si>
    <t>SOUTH DEVON COLLEGE</t>
  </si>
  <si>
    <t>SOUTH &amp; CITY COLLEGE BIRMINGHAM</t>
  </si>
  <si>
    <t>SOMERSET COLLEGE</t>
  </si>
  <si>
    <t>SOLIHULL COLLEGE</t>
  </si>
  <si>
    <t>SMART TRAINING AND RECRUITMENT LIMITED</t>
  </si>
  <si>
    <t>MARDELL ASSOCIATES LIMITED</t>
  </si>
  <si>
    <t>SLOUGH BOROUGH COUNCIL</t>
  </si>
  <si>
    <t>SKILLS TRAINING UK LIMITED</t>
  </si>
  <si>
    <t>THE SKILLS PARTNERSHIP LIMITED</t>
  </si>
  <si>
    <t>SKILLNET LIMITED</t>
  </si>
  <si>
    <t>THE SHROPSHIRE COUNCIL</t>
  </si>
  <si>
    <t>SHREWSBURY COLLEGE OF ARTS &amp; TECHNOLOGY</t>
  </si>
  <si>
    <t>SHIPLEY COLLEGE</t>
  </si>
  <si>
    <t>SHEFFIELD HALLAM UNIVERSITY</t>
  </si>
  <si>
    <t>SHEFFIELD COLLEGE, THE</t>
  </si>
  <si>
    <t>SHAW TRUST LIMITED(THE)</t>
  </si>
  <si>
    <t>CLEVELAND YOUTH ASSOCIATION</t>
  </si>
  <si>
    <t>SOUTHAMPTON ENGINEERING TRAINING ASSOCIATION LIMITED (THE)</t>
  </si>
  <si>
    <t>SERCO LIMITED</t>
  </si>
  <si>
    <t>SELETA TRAINING AND PERSONNEL SERVICES LIMITED</t>
  </si>
  <si>
    <t>SELBY COLLEGE</t>
  </si>
  <si>
    <t>SEFTON METROPOLITAN BOROUGH COUNCIL</t>
  </si>
  <si>
    <t>SEEVIC COLLEGE</t>
  </si>
  <si>
    <t>SEETEC BUSINESS TECHNOLOGY CENTRE LIMITED</t>
  </si>
  <si>
    <t>SCARBOROUGH SIXTH FORM COLLEGE</t>
  </si>
  <si>
    <t>SANDWELL TRAINING ASSOCIATION LIMITED</t>
  </si>
  <si>
    <t>SAKS (EDUCATION) LIMITED</t>
  </si>
  <si>
    <t>S &amp; B AUTOMOTIVE ACADEMY LIMITED</t>
  </si>
  <si>
    <t>RWP TRAINING LIMITED</t>
  </si>
  <si>
    <t>RUTLAND COUNTY COUNCIL</t>
  </si>
  <si>
    <t>RUSKIN COLLEGE</t>
  </si>
  <si>
    <t>RUNSHAW COLLEGE</t>
  </si>
  <si>
    <t>ROYAL BOROUGH OF KINGSTON UPON THAMES</t>
  </si>
  <si>
    <t>ROYAL BOROUGH OF KENSINGTON AND CHELSEA</t>
  </si>
  <si>
    <t>ROTHERHAM BOROUGH COUNCIL</t>
  </si>
  <si>
    <t>ROTHERHAM COLLEGE OF ARTS AND TECHNOLOGY</t>
  </si>
  <si>
    <t>ROCKET TRAINING LIMITED</t>
  </si>
  <si>
    <t>ROCHDALE TRAINING ASSOCIATION LIMITED</t>
  </si>
  <si>
    <t>RIVERSIDE TRAINING LIMITED</t>
  </si>
  <si>
    <t>RICHMOND UPON THAMES COLLEGE</t>
  </si>
  <si>
    <t>RICHMOND ADULT COMMUNITY COLLEGE (RACC)</t>
  </si>
  <si>
    <t>RICHARD HUISH COLLEGE</t>
  </si>
  <si>
    <t>REWARDS TRAINING RECRUITMENT CONSULTANCY LIMITED</t>
  </si>
  <si>
    <t>REGENT COLLEGE</t>
  </si>
  <si>
    <t>HOUSE OF CLIVE (HAIR AND BEAUTY) LIMITED</t>
  </si>
  <si>
    <t>REDCAR &amp; CLEVELAND COLLEGE</t>
  </si>
  <si>
    <t>REDCAR AND CLEVELAND BOROUGH COUNCIL</t>
  </si>
  <si>
    <t>REDBRIDGE LONDON BOROUGH COUNCIL</t>
  </si>
  <si>
    <t>REDBRIDGE COLLEGE</t>
  </si>
  <si>
    <t>READING BOROUGH COUNCIL</t>
  </si>
  <si>
    <t>RAVENSBOURNE</t>
  </si>
  <si>
    <t>QUEEN MARY'S COLLEGE</t>
  </si>
  <si>
    <t>QUEEN ELIZABETH SIXTH FORM COLLEGE</t>
  </si>
  <si>
    <t>QUBE QUALIFICATIONS AND DEVELOPMENT LIMITED</t>
  </si>
  <si>
    <t>SKILLS TO GROUP LIMITED</t>
  </si>
  <si>
    <t>TRANSWORLD PUBLICATIONS SERVICES LIMITED</t>
  </si>
  <si>
    <t>MILLBROOK MANAGEMENT SERVICES LIMITED</t>
  </si>
  <si>
    <t>PROSPECT TRAINING SERVICES (GLOUCESTER) LIMITED</t>
  </si>
  <si>
    <t>PROJECT MANAGEMENT (STAFFORDSHIRE) LIMITED</t>
  </si>
  <si>
    <t>PROFESSIONAL BUSINESS &amp; TRAINING SOLUTIONS LIMITED</t>
  </si>
  <si>
    <t>PRIOR PURSGLOVE COLLEGE</t>
  </si>
  <si>
    <t>PREVISTA LTD</t>
  </si>
  <si>
    <t>PRESTON COLLEGE</t>
  </si>
  <si>
    <t>POULTEC TRAINING LIMITED</t>
  </si>
  <si>
    <t>POSITIVE OUTCOMES LTD</t>
  </si>
  <si>
    <t>PORTSMOUTH COLLEGE</t>
  </si>
  <si>
    <t>PORTSMOUTH CITY COUNCIL</t>
  </si>
  <si>
    <t>XTP INTERNATIONAL LIMITED</t>
  </si>
  <si>
    <t>BOROUGH OF POOLE</t>
  </si>
  <si>
    <t>CITY COLLEGE PLYMOUTH</t>
  </si>
  <si>
    <t>PLYMOUTH COLLEGE OF ART</t>
  </si>
  <si>
    <t>PLYMOUTH CITY COUNCIL</t>
  </si>
  <si>
    <t>Coast to Capital, South East</t>
  </si>
  <si>
    <t>PLUMPTON COLLEGE</t>
  </si>
  <si>
    <t>DERBY BUSINESS COLLEGE LIMITED</t>
  </si>
  <si>
    <t>PILOT IMS LIMITED</t>
  </si>
  <si>
    <t>PHILIPS HAIR SALONS LIMITED</t>
  </si>
  <si>
    <t>PETERBOROUGH REGIONAL COLLEGE</t>
  </si>
  <si>
    <t>PETERBOROUGH CITY COUNCIL</t>
  </si>
  <si>
    <t>PETER SYMONDS COLLEGE</t>
  </si>
  <si>
    <t>PETA LIMITED</t>
  </si>
  <si>
    <t>SALFORD CITY COLLEGE</t>
  </si>
  <si>
    <t>PDM TRAINING &amp; CONSULTANCY LIMITED</t>
  </si>
  <si>
    <t>PARAGON EDUCATION &amp; SKILLS LIMITED</t>
  </si>
  <si>
    <t>PALMER'S COLLEGE</t>
  </si>
  <si>
    <t>OXFORD BROOKES UNIVERSITY</t>
  </si>
  <si>
    <t>ACTIVATE LEARNING</t>
  </si>
  <si>
    <t>ORACLE TRAINING CONSULTANTS LIMITED</t>
  </si>
  <si>
    <t>OMEGA TRAINING SERVICES LIMITED</t>
  </si>
  <si>
    <t>OLDHAM METROPOLITAN BOROUGH COUNCIL</t>
  </si>
  <si>
    <t>OLDHAM ENGINEERING GROUP TRAINING ASSOCIATION LIMITED (THE)</t>
  </si>
  <si>
    <t>OAKLANDS COLLEGE OF FURTHER EDUCATION</t>
  </si>
  <si>
    <t>PROGRESS TO EXCELLENCE LTD</t>
  </si>
  <si>
    <t>MIDLANDS TRAINING AND DEVELOPMENT LIMITED</t>
  </si>
  <si>
    <t>NOVA RECRUITMENT SERVICES LIMITED</t>
  </si>
  <si>
    <t>NOTTINGHAMSHIRE TRAINING NETWORK</t>
  </si>
  <si>
    <t>NOTTINGHAMSHIRE COUNTY COUNCIL</t>
  </si>
  <si>
    <t>NOTTINGHAM TRENT UNIVERSITY</t>
  </si>
  <si>
    <t>NOTTINGHAM CITY COUNCIL</t>
  </si>
  <si>
    <t>THE VOLUNTARY AND COMMUNITY SECTOR LEARNING AND SKILLS CONSORTIUM</t>
  </si>
  <si>
    <t>CITY COLLEGE NORWICH</t>
  </si>
  <si>
    <t>THE NORTHUMBERLAND COUNCIL</t>
  </si>
  <si>
    <t>NORTHUMBERLAND COLLEGE</t>
  </si>
  <si>
    <t>NORTHERN RACING COLLEGE</t>
  </si>
  <si>
    <t>NORTHERN COLLEGE FOR RESIDENTIAL ADULT EDUCATION LIMITED(THE)</t>
  </si>
  <si>
    <t>NORTHBROOK COLLEGE SUSSEX</t>
  </si>
  <si>
    <t>NORTHAMPTONSHIRE COUNTY COUNCIL</t>
  </si>
  <si>
    <t>NORTH YORKSHIRE COUNTY COUNCIL</t>
  </si>
  <si>
    <t>NORTH WEST TRAINING COUNCIL</t>
  </si>
  <si>
    <t>NORTH WEST KENT COLLEGE</t>
  </si>
  <si>
    <t>NORTH WEST COMMUNITY SERVICES TRAINING LTD</t>
  </si>
  <si>
    <t>NORTH WARWICKSHIRE AND HINCKLEY COLLEGE</t>
  </si>
  <si>
    <t>NORTH TYNESIDE METROPOLITAN BOROUGH COUNCIL</t>
  </si>
  <si>
    <t>NORTH LINDSEY COLLEGE</t>
  </si>
  <si>
    <t>NORTH LINCOLNSHIRE COUNCIL</t>
  </si>
  <si>
    <t>NORTH LANCS. TRAINING GROUP LIMITED(THE)</t>
  </si>
  <si>
    <t>NORTH HERTFORDSHIRE COLLEGE</t>
  </si>
  <si>
    <t>NORTH EAST SURREY COLLEGE OF TECHNOLOGY (NESCOT)</t>
  </si>
  <si>
    <t>NORTH EAST LINCOLNSHIRE COUNCIL</t>
  </si>
  <si>
    <t>PETROC</t>
  </si>
  <si>
    <t>NORFOLK TRAINING SERVICES LIMITED</t>
  </si>
  <si>
    <t>NORFOLK COUNTY COUNCIL</t>
  </si>
  <si>
    <t>NLT TRAINING SERVICES LIMITED</t>
  </si>
  <si>
    <t>NORTHAMPTONSHIRE INDUSTRIAL TRAINING ASSOCIATION LIMITED</t>
  </si>
  <si>
    <t>NHTA LIMITED</t>
  </si>
  <si>
    <t>NEWHAM SIXTH FORM COLLEGE</t>
  </si>
  <si>
    <t>NEWHAM COLLEGE OF FURTHER EDUCATION</t>
  </si>
  <si>
    <t>NEWCASTLE-UNDER-LYME COLLEGE (NULC)</t>
  </si>
  <si>
    <t>NEWCASTLE UPON TYNE CITY COUNCIL</t>
  </si>
  <si>
    <t>NCG</t>
  </si>
  <si>
    <t>NEWBURY COLLEGE</t>
  </si>
  <si>
    <t>TTE TRAINING LIMITED</t>
  </si>
  <si>
    <t>NEW COLLEGE TELFORD</t>
  </si>
  <si>
    <t>NEW COLLEGE SWINDON</t>
  </si>
  <si>
    <t>NEW COLLEGE NOTTINGHAM (NCN)</t>
  </si>
  <si>
    <t>NEW COLLEGE DURHAM</t>
  </si>
  <si>
    <t>NETA TRAINING TRUST</t>
  </si>
  <si>
    <t>NELSON AND COLNE COLLEGE</t>
  </si>
  <si>
    <t>NORTH EAST EMPLOYMENT &amp; TRAINING AGENCY LTD</t>
  </si>
  <si>
    <t>NORTH EAST CHAMBER OF COMMERCE, TRADE AND INDUSTRY</t>
  </si>
  <si>
    <t>NATIONAL TYRE SERVICE LIMITED</t>
  </si>
  <si>
    <t>NATIONAL GRID PLC</t>
  </si>
  <si>
    <t>NATIONAL BUSINESS COLLEGE LIMITED</t>
  </si>
  <si>
    <t>N &amp; B TRAINING COMPANY LIMITED</t>
  </si>
  <si>
    <t>MYERSCOUGH COLLEGE</t>
  </si>
  <si>
    <t>MOULTON COLLEGE</t>
  </si>
  <si>
    <t>M I T SKILLS LIMITED</t>
  </si>
  <si>
    <t>MORLEY COLLEGE LIMITED</t>
  </si>
  <si>
    <t>MOBILE CARE QUALIFICATIONS LIMITED</t>
  </si>
  <si>
    <t>DOOSAN BABCOCK LIMITED</t>
  </si>
  <si>
    <t>MILTON KEYNES COUNCIL</t>
  </si>
  <si>
    <t>MILTON KEYNES COLLEGE</t>
  </si>
  <si>
    <t>YOUNGSAVE COMPANY LIMITED</t>
  </si>
  <si>
    <t>MIDLAND GROUP TRAINING SERVICES LIMITED</t>
  </si>
  <si>
    <t>MIDDLESEX UNIVERSITY</t>
  </si>
  <si>
    <t>MIDDLESBROUGH COLLEGE</t>
  </si>
  <si>
    <t>MIDDLESBROUGH COUNCIL</t>
  </si>
  <si>
    <t>MID-KENT COLLEGE</t>
  </si>
  <si>
    <t>WIRRAL METROPOLITAN BOROUGH COUNCIL</t>
  </si>
  <si>
    <t>METSKILL LIMITED</t>
  </si>
  <si>
    <t>MERCIA PARTNERSHIP (UK) LTD</t>
  </si>
  <si>
    <t>MEDWAY COUNCIL</t>
  </si>
  <si>
    <t>MCARTHUR DEAN TRAINING LIMITED</t>
  </si>
  <si>
    <t>MATRIX TRAINING AND DEVELOPMENT LIMITED</t>
  </si>
  <si>
    <t>THE MARINE SOCIETY COLLEGE OF THE SEA</t>
  </si>
  <si>
    <t>MANTRA LEARNING LIMITED</t>
  </si>
  <si>
    <t>MANCHESTER METROPOLITAN UNIVERSITY</t>
  </si>
  <si>
    <t>ECONOMIC SOLUTIONS LIMITED</t>
  </si>
  <si>
    <t>MANCHESTER CITY COUNCIL</t>
  </si>
  <si>
    <t>LUTON BOROUGH COUNCIL</t>
  </si>
  <si>
    <t>TUI UK LIMITED</t>
  </si>
  <si>
    <t>LOWESTOFT COLLEGE</t>
  </si>
  <si>
    <t>LOUGHBOROUGH UNIVERSITY</t>
  </si>
  <si>
    <t>LOUGHBOROUGH COLLEGE</t>
  </si>
  <si>
    <t>LONDON ELECTRONICS COLLEGE LIMITED</t>
  </si>
  <si>
    <t>THE LONDON COLLEGE OF BEAUTY THERAPY LIMITED</t>
  </si>
  <si>
    <t>NEWHAM LONDON BOROUGH COUNCIL</t>
  </si>
  <si>
    <t>MERTON BOROUGH COUNCIL</t>
  </si>
  <si>
    <t>LAMBETH LONDON BOROUGH COUNCIL</t>
  </si>
  <si>
    <t>HAVERING LONDON BOROUGH COUNCIL</t>
  </si>
  <si>
    <t>ROYAL BOROUGH OF GREENWICH</t>
  </si>
  <si>
    <t>CROYDON LONDON BOROUGH COUNCIL</t>
  </si>
  <si>
    <t>CAMDEN LONDON BOROUGH COUNCIL</t>
  </si>
  <si>
    <t>BROMLEY LONDON BOROUGH COUNCIL</t>
  </si>
  <si>
    <t>LOCOMOTIVATION LTD.</t>
  </si>
  <si>
    <t>THE CITY OF LIVERPOOL COLLEGE</t>
  </si>
  <si>
    <t>LIVERPOOL CITY COUNCIL</t>
  </si>
  <si>
    <t>LINCOLNSHIRE COUNTY COUNCIL</t>
  </si>
  <si>
    <t>LINCOLN COLLEGE</t>
  </si>
  <si>
    <t>THELIGHTBULB LTD</t>
  </si>
  <si>
    <t>LIFETIME TRAINING GROUP LIMITED</t>
  </si>
  <si>
    <t>LIFESKILLS SOLUTIONS LIMITED</t>
  </si>
  <si>
    <t>LEYTON SIXTH FORM COLLEGE</t>
  </si>
  <si>
    <t>LEWISHAM LONDON BOROUGH COUNCIL</t>
  </si>
  <si>
    <t>LEWISHAM SOUTHWARK COLLEGE</t>
  </si>
  <si>
    <t>LESLIE FRANCES (HAIR FASHIONS) LIMITED</t>
  </si>
  <si>
    <t>LEICESTERSHIRE COUNTY COUNCIL</t>
  </si>
  <si>
    <t>LEICESTER COLLEGE</t>
  </si>
  <si>
    <t>LEICESTER CITY COUNCIL</t>
  </si>
  <si>
    <t>LEEDS COLLEGE OF BUILDING</t>
  </si>
  <si>
    <t>LEEDS COLLEGE OF ART</t>
  </si>
  <si>
    <t>LEEDS CITY COUNCIL</t>
  </si>
  <si>
    <t>V LEARNING NET</t>
  </si>
  <si>
    <t>THE LEARNING PARTNERSHIP - BEDFORDSHIRE AND LUTON LIMITED</t>
  </si>
  <si>
    <t>LEAGUE FOOTBALL EDUCATION</t>
  </si>
  <si>
    <t>LANCASTER TRAINING SERVICES LIMITED</t>
  </si>
  <si>
    <t>LANCASTER AND MORECAMBE COLLEGE</t>
  </si>
  <si>
    <t>LANCASHIRE COUNTY COUNCIL</t>
  </si>
  <si>
    <t>LAMBETH COLLEGE</t>
  </si>
  <si>
    <t>LAKES COLLEGE WEST CUMBRIA</t>
  </si>
  <si>
    <t>MARITIME + ENGINEERING COLLEGE NORTH WEST</t>
  </si>
  <si>
    <t>LAGAT LIMITED</t>
  </si>
  <si>
    <t>L.I.T.S. LIMITED</t>
  </si>
  <si>
    <t>KWIK-FIT (GB) LIMITED</t>
  </si>
  <si>
    <t>KNOWSLEY METROPOLITAN BOROUGH COUNCIL</t>
  </si>
  <si>
    <t>KNOWSLEY COMMUNITY COLLEGE</t>
  </si>
  <si>
    <t>KIRKLEES METROPOLITAN COUNCIL</t>
  </si>
  <si>
    <t>KIRKDALE INDUSTRIAL TRAINING SERVICES LIMITED</t>
  </si>
  <si>
    <t>KINGSTON UNIVERSITY</t>
  </si>
  <si>
    <t>KINGSTON MAURWARD COLLEGE</t>
  </si>
  <si>
    <t>KINGSTON COLLEGE</t>
  </si>
  <si>
    <t>KING GEORGE V COLLEGE</t>
  </si>
  <si>
    <t>UNIVERSITY OF WINCHESTER</t>
  </si>
  <si>
    <t>Northamptonshire</t>
  </si>
  <si>
    <t>BRIGHT HORIZONS FAMILY SOLUTIONS LIMITED</t>
  </si>
  <si>
    <t>KEY TRAINING LIMITED</t>
  </si>
  <si>
    <t>KEITS TRAINING SERVICES LTD</t>
  </si>
  <si>
    <t>KENT COUNTY COUNCIL</t>
  </si>
  <si>
    <t>KENSINGTON AND CHELSEA COLLEGE</t>
  </si>
  <si>
    <t>KENDAL COLLEGE</t>
  </si>
  <si>
    <t>JTL</t>
  </si>
  <si>
    <t>JOSEPH CHAMBERLAIN SIXTH FORM COLLEGE</t>
  </si>
  <si>
    <t>JOINT LEARNING PARTNERSHIP LIMITED</t>
  </si>
  <si>
    <t>JOHN RUSKIN COLLEGE</t>
  </si>
  <si>
    <t>JOHN LEGGOTT SIXTH FORM COLLEGE</t>
  </si>
  <si>
    <t>JOHN LAING TRAINING LIMITED</t>
  </si>
  <si>
    <t>JOBWISE TRAINING LIMITED</t>
  </si>
  <si>
    <t>JARVIS TRAINING MANAGEMENT LIMITED</t>
  </si>
  <si>
    <t>ITEC NORTH EAST LIMITED</t>
  </si>
  <si>
    <t>ITCHEN COLLEGE</t>
  </si>
  <si>
    <t>ISLINGTON LONDON BOROUGH COUNCIL</t>
  </si>
  <si>
    <t>ISLE OF WIGHT COUNCIL</t>
  </si>
  <si>
    <t>ISLE OF WIGHT COLLEGE</t>
  </si>
  <si>
    <t>ENGINEERING TRUST TRAINING LIMITED</t>
  </si>
  <si>
    <t>IPS INTERNATIONAL LIMITED</t>
  </si>
  <si>
    <t>INTUITIONS LIMITED</t>
  </si>
  <si>
    <t>QA LIMITED</t>
  </si>
  <si>
    <t>INTER TRAINING SERVICES LIMITED</t>
  </si>
  <si>
    <t>INTEC BUSINESS COLLEGES LIMITED</t>
  </si>
  <si>
    <t>INDEPENDENT TRAINING SERVICES LIMITED</t>
  </si>
  <si>
    <t>IN-COMM TRAINING AND BUSINESS SERVICES LIMITED</t>
  </si>
  <si>
    <t>IN TOUCH CARE LIMITED</t>
  </si>
  <si>
    <t>WESTWARD PATHFINDER</t>
  </si>
  <si>
    <t>ICON VOCATIONAL TRAINING LIMITED</t>
  </si>
  <si>
    <t>EXG LIMITED</t>
  </si>
  <si>
    <t>HUMBER LEARNING CONSORTIUM</t>
  </si>
  <si>
    <t>HUMBERSIDE ENGINEERING TRAINING ASSOCIATION LIMITED</t>
  </si>
  <si>
    <t>HULL COLLEGE</t>
  </si>
  <si>
    <t>KINGSTON UPON HULL CITY COUNCIL</t>
  </si>
  <si>
    <t>HULL BUSINESS TRAINING CENTRE LIMITED</t>
  </si>
  <si>
    <t>HUGH BAIRD COLLEGE</t>
  </si>
  <si>
    <t>HUDSON &amp; HUGHES TRAINING LIMITED</t>
  </si>
  <si>
    <t>HUDDERSFIELD TEXTILE TRAINING LIMITED</t>
  </si>
  <si>
    <t>KIRKLEES COLLEGE</t>
  </si>
  <si>
    <t>HOUNSLOW LONDON BOROUGH COUNCIL</t>
  </si>
  <si>
    <t>HOSPITALITY TRAINING PARTNERSHIP (IOW) LIMITED</t>
  </si>
  <si>
    <t>BABCOCK TRAINING LIMITED</t>
  </si>
  <si>
    <t>HOPWOOD HALL COLLEGE</t>
  </si>
  <si>
    <t>HILLS ROAD SIXTH FORM COLLEGE</t>
  </si>
  <si>
    <t>HILLINGDON TRAINING LIMITED</t>
  </si>
  <si>
    <t>HILLINGDON LONDON BOROUGH COUNCIL</t>
  </si>
  <si>
    <t>HILLCROFT COLLEGE</t>
  </si>
  <si>
    <t>HERTFORDSHIRE COUNTY COUNCIL</t>
  </si>
  <si>
    <t>HERTFORD REGIONAL COLLEGE</t>
  </si>
  <si>
    <t>HEREWARD COLLEGE OF FURTHER EDUCATION</t>
  </si>
  <si>
    <t>HEREFORDSHIRE GROUP TRAINING ASSOCIATION LIMITED</t>
  </si>
  <si>
    <t>HEREFORDSHIRE COUNCIL</t>
  </si>
  <si>
    <t>HEREFORDSHIRE AND LUDLOW COLLEGE</t>
  </si>
  <si>
    <t>HEREFORD COLLEGE OF ARTS</t>
  </si>
  <si>
    <t>HEREFORD SIXTH FORM COLLEGE</t>
  </si>
  <si>
    <t>THE HENLEY COLLEGE</t>
  </si>
  <si>
    <t>HENLEY COLLEGE COVENTRY</t>
  </si>
  <si>
    <t>HEATHERCROFT TRAINING SERVICES LIMITED</t>
  </si>
  <si>
    <t>HEART OF ENGLAND TRAINING LIMITED</t>
  </si>
  <si>
    <t>HAVERING COLLEGE OF FURTHER AND HIGHER EDUCATION</t>
  </si>
  <si>
    <t>HAVANT COLLEGE</t>
  </si>
  <si>
    <t>SUSSEX COAST COLLEGE HASTINGS</t>
  </si>
  <si>
    <t>HARTPURY COLLEGE</t>
  </si>
  <si>
    <t>HARTLEPOOL SIXTH FORM COLLEGE</t>
  </si>
  <si>
    <t>HARTLEPOOL COLLEGE OF FURTHER EDUCATION</t>
  </si>
  <si>
    <t>HARTLEPOOL BOROUGH COUNCIL</t>
  </si>
  <si>
    <t>HARROW LONDON BOROUGH COUNCIL</t>
  </si>
  <si>
    <t>HARROW COLLEGE</t>
  </si>
  <si>
    <t>HARLOW COLLEGE</t>
  </si>
  <si>
    <t>HAMPSHIRE COUNTY COUNCIL</t>
  </si>
  <si>
    <t>HAMMERSMITH AND FULHAM LONDON BOROUGH COUNCIL</t>
  </si>
  <si>
    <t>RIVERSIDE COLLEGE</t>
  </si>
  <si>
    <t>HALTON BOROUGH COUNCIL</t>
  </si>
  <si>
    <t>HARINGEY LONDON BOROUGH COUNCIL</t>
  </si>
  <si>
    <t>HALESOWEN COLLEGE</t>
  </si>
  <si>
    <t>HAIR ACADEMY SOUTH WEST LIMITED</t>
  </si>
  <si>
    <t>HADDON TRAINING LIMITED</t>
  </si>
  <si>
    <t>HACKNEY COMMUNITY COLLEGE</t>
  </si>
  <si>
    <t>HAIR AND BEAUTY INDUSTRY TRAINING LIMITED</t>
  </si>
  <si>
    <t>GUILDFORD COLLEGE</t>
  </si>
  <si>
    <t>GREENWICH COMMUNITY COLLEGE</t>
  </si>
  <si>
    <t>GREENBANK PROJECT (THE)</t>
  </si>
  <si>
    <t>GREAT YARMOUTH COLLEGE</t>
  </si>
  <si>
    <t>GRANTHAM COLLEGE</t>
  </si>
  <si>
    <t>GLOUCESTERSHIRE ENGINEERING TRAINING LIMITED</t>
  </si>
  <si>
    <t>GLOUCESTERSHIRE COUNTY COUNCIL</t>
  </si>
  <si>
    <t>GLOUCESTERSHIRE COLLEGE</t>
  </si>
  <si>
    <t>GENII ENGINEERING &amp; TECHNOLOGY TRAINING LIMITED</t>
  </si>
  <si>
    <t>GATEWAY SIXTH FORM COLLEGE</t>
  </si>
  <si>
    <t>GATESHEAD COUNCIL</t>
  </si>
  <si>
    <t>GATESHEAD COLLEGE</t>
  </si>
  <si>
    <t>G B TRAINING (UK) LTD</t>
  </si>
  <si>
    <t>FUTURE-WIZE LIMITED</t>
  </si>
  <si>
    <t>FURNESS COLLEGE</t>
  </si>
  <si>
    <t>FRANKLIN COLLEGE</t>
  </si>
  <si>
    <t>FRANCESCO GROUP (HOLDINGS) LIMITED</t>
  </si>
  <si>
    <t>THE FOOTBALL ASSOCIATION PREMIER LEAGUE LIMITED</t>
  </si>
  <si>
    <t>EAST LINDSEY INFORMATION TECHNOLOGY CENTRE</t>
  </si>
  <si>
    <t>FINNING (UK) LTD.</t>
  </si>
  <si>
    <t>FNTC TRAINING AND CONSULTANCY LIMITED</t>
  </si>
  <si>
    <t>FARNBOROUGH COLLEGE OF TECHNOLOGY</t>
  </si>
  <si>
    <t>FAREPORT TRAINING ORGANISATION LIMITED</t>
  </si>
  <si>
    <t>EXPEDIENT TRAINING SERVICES LIMITED</t>
  </si>
  <si>
    <t>EXETER COLLEGE</t>
  </si>
  <si>
    <t>EXEMPLAS HOLDINGS LIMITED</t>
  </si>
  <si>
    <t>SOUTH WORCESTERSHIRE COLLEGE</t>
  </si>
  <si>
    <t>ESSEX COUNTY COUNCIL</t>
  </si>
  <si>
    <t>EPPING FOREST COLLEGE</t>
  </si>
  <si>
    <t>QINETIQ LIMITED</t>
  </si>
  <si>
    <t>ENFIELD LONDON BOROUGH COUNCIL</t>
  </si>
  <si>
    <t>SHEFFIELD CITY COUNCIL</t>
  </si>
  <si>
    <t>EDUCATION AND TRAINING SKILLS LTD</t>
  </si>
  <si>
    <t>EDUCATION &amp; YOUTH SERVICES LIMITED</t>
  </si>
  <si>
    <t>EASTLEIGH COLLEGE</t>
  </si>
  <si>
    <t>EAST SUSSEX COUNTY COUNCIL</t>
  </si>
  <si>
    <t>EAST SURREY COLLEGE</t>
  </si>
  <si>
    <t>EAST RIDING COLLEGE</t>
  </si>
  <si>
    <t>EAST NORFOLK SIXTH FORM COLLEGE</t>
  </si>
  <si>
    <t>EAST LONDON ADVANCED TECHNOLOGY TRAINING</t>
  </si>
  <si>
    <t>EAST DURHAM COLLEGE</t>
  </si>
  <si>
    <t>EAST BERKSHIRE COLLEGE</t>
  </si>
  <si>
    <t>EALING, HAMMERSMITH &amp; WEST LONDON COLLEGE</t>
  </si>
  <si>
    <t>E-TRAINING LIMITED</t>
  </si>
  <si>
    <t>COUNTY DURHAM COUNCIL</t>
  </si>
  <si>
    <t>CENTRAL BEDFORDSHIRE COLLEGE</t>
  </si>
  <si>
    <t>DUDLEY METROPOLITAN BOROUGH COUNCIL</t>
  </si>
  <si>
    <t>DONCASTER ROTHERHAM AND DISTRICT MOTOR TRADES GROUP TRAINING ASSOCIATION LIMITED</t>
  </si>
  <si>
    <t>DONCASTER METROPOLITAN BOROUGH COUNCIL</t>
  </si>
  <si>
    <t>DONCASTER COLLEGE</t>
  </si>
  <si>
    <t>D M T BUSINESS SERVICES LTD</t>
  </si>
  <si>
    <t>DIMENSIONS TRAINING SOLUTIONS LIMITED</t>
  </si>
  <si>
    <t>DIDAC LIMITED</t>
  </si>
  <si>
    <t>DEVON COUNTY COUNCIL</t>
  </si>
  <si>
    <t>DERWENTSIDE COLLEGE</t>
  </si>
  <si>
    <t>DERWEN COLLEGE</t>
  </si>
  <si>
    <t>DERBYSHIRE COUNTY COUNCIL</t>
  </si>
  <si>
    <t>DERBYSHIRE AND NOTTINGHAMSHIRE CHAMBER OF COMMERCE AND INDUSTRY</t>
  </si>
  <si>
    <t>DERBY COLLEGE</t>
  </si>
  <si>
    <t>DERBY CITY COUNCIL</t>
  </si>
  <si>
    <t>DE MONTFORT UNIVERSITY</t>
  </si>
  <si>
    <t>DAVIDSON TRAINING UK LIMITED</t>
  </si>
  <si>
    <t>DARLINGTON COLLEGE</t>
  </si>
  <si>
    <t>DARLINGTON BOROUGH COUNCIL</t>
  </si>
  <si>
    <t>DAMAR LIMITED</t>
  </si>
  <si>
    <t>DART LIMITED</t>
  </si>
  <si>
    <t>CUMBRIA COUNTY COUNCIL</t>
  </si>
  <si>
    <t>CSM CONSULTING LIMITED</t>
  </si>
  <si>
    <t>CROYDON COLLEGE</t>
  </si>
  <si>
    <t>ALT VALLEY COMMUNITY TRUST LIMITED</t>
  </si>
  <si>
    <t>CENTRAL SUSSEX COLLEGE</t>
  </si>
  <si>
    <t>CRAVEN COLLEGE</t>
  </si>
  <si>
    <t>CRACKERJACK TRAINING LIMITED</t>
  </si>
  <si>
    <t>COVENTRY UNIVERSITY</t>
  </si>
  <si>
    <t>COVENTRY CITY COUNCIL</t>
  </si>
  <si>
    <t>COUNCIL OF THE ISLES OF SCILLY</t>
  </si>
  <si>
    <t>COULSDON SIXTH FORM COLLEGE</t>
  </si>
  <si>
    <t>CORNWALL COLLEGE</t>
  </si>
  <si>
    <t>THE CORNWALL COUNCIL</t>
  </si>
  <si>
    <t>COMMUNITY TRAINING SERVICES LIMITED</t>
  </si>
  <si>
    <t>THE COLLEGE OF RICHARD COLLYER IN HORSHAM</t>
  </si>
  <si>
    <t>COLLEGE OF NORTH WEST LONDON, THE</t>
  </si>
  <si>
    <t>COLLEGE OF HARINGEY, ENFIELD AND NORTH-EAST LONDON, THE</t>
  </si>
  <si>
    <t>THE COLLEGE OF ANIMAL WELFARE LIMITED</t>
  </si>
  <si>
    <t>COLCHESTER INSTITUTE</t>
  </si>
  <si>
    <t>CLEVELAND COLLEGE OF ART AND DESIGN</t>
  </si>
  <si>
    <t>CITY OF YORK COUNCIL</t>
  </si>
  <si>
    <t>CITY OF WESTMINSTER COLLEGE</t>
  </si>
  <si>
    <t>SUNDERLAND COLLEGE</t>
  </si>
  <si>
    <t>STOKE-ON-TRENT UNITARY AUTHORITY</t>
  </si>
  <si>
    <t>CITY OF BRISTOL COLLEGE</t>
  </si>
  <si>
    <t>BATH COLLEGE</t>
  </si>
  <si>
    <t>WESTMINSTER CITY COUNCIL</t>
  </si>
  <si>
    <t>THE CITY LITERARY INSTITUTE</t>
  </si>
  <si>
    <t>CITY COLLEGE COVENTRY</t>
  </si>
  <si>
    <t>CITY COLLEGE BRIGHTON AND HOVE</t>
  </si>
  <si>
    <t>CITY AND ISLINGTON COLLEGE</t>
  </si>
  <si>
    <t>CIRENCESTER COLLEGE</t>
  </si>
  <si>
    <t>CHILTERN TRAINING LIMITED</t>
  </si>
  <si>
    <t>CHILDREN'S LINKS</t>
  </si>
  <si>
    <t>CHESTERFIELD COLLEGE</t>
  </si>
  <si>
    <t>CHELMSFORD COLLEGE</t>
  </si>
  <si>
    <t>CHEADLE AND MARPLE SIXTH FORM COLLEGE</t>
  </si>
  <si>
    <t>CHAMBER TRAINING (HUMBER) LIMITED</t>
  </si>
  <si>
    <t>COVENTRY AND WARWICKSHIRE CHAMBERS OF COMMERCE TRAINING LIMITED</t>
  </si>
  <si>
    <t>UNIVERSITY OF NORTHUMBRIA AT NEWCASTLE</t>
  </si>
  <si>
    <t>CENTRAL TRAINING ACADEMY LIMITED</t>
  </si>
  <si>
    <t>FORSTER COMMUNITY COLLEGE LIMITED</t>
  </si>
  <si>
    <t>CARSHALTON COLLEGE</t>
  </si>
  <si>
    <t>CARMEL COLLEGE</t>
  </si>
  <si>
    <t>CARLISLE COLLEGE</t>
  </si>
  <si>
    <t>CARILLION CONSTRUCTION LIMITED</t>
  </si>
  <si>
    <t>CT SKILLS LIMITED</t>
  </si>
  <si>
    <t>CARDINAL NEWMAN COLLEGE</t>
  </si>
  <si>
    <t>CAPITA PLC</t>
  </si>
  <si>
    <t>CAPEL MANOR COLLEGE</t>
  </si>
  <si>
    <t>CANTERBURY COLLEGE</t>
  </si>
  <si>
    <t>CAMBRIDGESHIRE COUNTY COUNCIL</t>
  </si>
  <si>
    <t>CAMBRIDGE REGIONAL COLLEGE</t>
  </si>
  <si>
    <t>CALDERDALE METROPOLITAN BOROUGH COUNCIL</t>
  </si>
  <si>
    <t>CALDERDALE COLLEGE</t>
  </si>
  <si>
    <t>THE CADCENTRE (UK) LIMITED</t>
  </si>
  <si>
    <t>CABLECOM TRAINING LIMITED</t>
  </si>
  <si>
    <t>BUSINESS MANAGEMENT RESOURCES (UK) LTD</t>
  </si>
  <si>
    <t>BURY METROPOLITAN BOROUGH COUNCIL</t>
  </si>
  <si>
    <t>BURY COLLEGE</t>
  </si>
  <si>
    <t>BURTON AND SOUTH DERBYSHIRE COLLEGE</t>
  </si>
  <si>
    <t>BURNLEY COLLEGE</t>
  </si>
  <si>
    <t>BUILDING ENGINEERING SERVICES TRAINING LIMITED</t>
  </si>
  <si>
    <t>Buckinghamshire Thames Valley, South East Midlands</t>
  </si>
  <si>
    <t>BUCKINGHAMSHIRE COUNTY COUNCIL</t>
  </si>
  <si>
    <t>BUCKINGHAMSHIRE NEW UNIVERSITY</t>
  </si>
  <si>
    <t>BMC (BROOKSBY MELTON COLLEGE)</t>
  </si>
  <si>
    <t>BROOKLANDS COLLEGE</t>
  </si>
  <si>
    <t>BROMLEY COLLEGE OF FURTHER AND HIGHER EDUCATION</t>
  </si>
  <si>
    <t>BROCKENHURST COLLEGE</t>
  </si>
  <si>
    <t>BROADLAND DISTRICT COUNCIL</t>
  </si>
  <si>
    <t>BRITISH PRINTING INDUSTRIES FEDERATION LTD</t>
  </si>
  <si>
    <t>BRITISH GAS SERVICES LIMITED</t>
  </si>
  <si>
    <t>BRISTOL CITY COUNCIL</t>
  </si>
  <si>
    <t>BRIGHTON HOVE AND SUSSEX SIXTH FORM COLLEGE</t>
  </si>
  <si>
    <t>BRIGHTON &amp; HOVE CITY COUNCIL</t>
  </si>
  <si>
    <t>BRIDGWATER COLLEGE</t>
  </si>
  <si>
    <t>BRENT LONDON BOROUGH COUNCIL</t>
  </si>
  <si>
    <t>BRADFORD CITY COUNCIL</t>
  </si>
  <si>
    <t>APPRIS CHARITY LIMITED</t>
  </si>
  <si>
    <t>BRADFORD COLLEGE</t>
  </si>
  <si>
    <t>BRACKNELL FOREST BOROUGH COUNCIL</t>
  </si>
  <si>
    <t>BRACKNELL AND WOKINGHAM COLLEGE</t>
  </si>
  <si>
    <t>BPP HOLDINGS LIMITED</t>
  </si>
  <si>
    <t>BOURNVILLE COLLEGE</t>
  </si>
  <si>
    <t>BOURNEMOUTH AND POOLE COLLEGE, THE</t>
  </si>
  <si>
    <t>BOSTON COLLEGE</t>
  </si>
  <si>
    <t>BOLTON METROPOLITAN BOROUGH COUNCIL</t>
  </si>
  <si>
    <t>BOLTON COLLEGE</t>
  </si>
  <si>
    <t>G.R. &amp; M.M. BLACKLEDGE PLC</t>
  </si>
  <si>
    <t>BLACKPOOL UNITARY AUTHORITY</t>
  </si>
  <si>
    <t>BLACKPOOL AND THE FYLDE COLLEGE</t>
  </si>
  <si>
    <t>BLACKBURN WITH DARWEN UNITARY AUTHORITY</t>
  </si>
  <si>
    <t>BLACKBURN COLLEGE</t>
  </si>
  <si>
    <t>BISHOP BURTON COLLEGE</t>
  </si>
  <si>
    <t>BISHOP AUCKLAND COLLEGE</t>
  </si>
  <si>
    <t>BIRMINGHAM ELECTRICAL TRAINING LTD</t>
  </si>
  <si>
    <t>UNIVERSITY COLLEGE BIRMINGHAM</t>
  </si>
  <si>
    <t>BIRMINGHAM CITY COUNCIL</t>
  </si>
  <si>
    <t>BIRKENHEAD SIXTH FORM COLLEGE</t>
  </si>
  <si>
    <t>BEXLEY YOUTH TRAINING GROUP</t>
  </si>
  <si>
    <t>BEXLEY COLLEGE</t>
  </si>
  <si>
    <t>BEXHILL COLLEGE</t>
  </si>
  <si>
    <t>BELLIS TRAINING LIMITED</t>
  </si>
  <si>
    <t>BASINGSTOKE YOUTH ACTION TRUST LIMITED</t>
  </si>
  <si>
    <t>BASINGSTOKE COLLEGE OF TECHNOLOGY</t>
  </si>
  <si>
    <t>BARTON PEVERIL SIXTH FORM COLLEGE</t>
  </si>
  <si>
    <t>BARROW-IN-FURNESS SIXTH FORM COLLEGE</t>
  </si>
  <si>
    <t>BARNSLEY METROPOLITAN BOROUGH COUNCIL</t>
  </si>
  <si>
    <t>BARNSLEY COLLEGE</t>
  </si>
  <si>
    <t>BARNFIELD COLLEGE</t>
  </si>
  <si>
    <t>BARNET &amp; SOUTHGATE COLLEGE</t>
  </si>
  <si>
    <t>BARNARDO'S</t>
  </si>
  <si>
    <t>BARKING AND DAGENHAM COLLEGE</t>
  </si>
  <si>
    <t>BARCHESTER HEALTHCARE LIMITED</t>
  </si>
  <si>
    <t>BAE SYSTEMS PLC</t>
  </si>
  <si>
    <t>BABINGTON BUSINESS COLLEGE LIMITED</t>
  </si>
  <si>
    <t>B-SKILL LIMITED</t>
  </si>
  <si>
    <t>B L TRAINING LIMITED</t>
  </si>
  <si>
    <t>ATG TRAINING</t>
  </si>
  <si>
    <t>AYLESBURY COLLEGE</t>
  </si>
  <si>
    <t>AXIA SOLUTIONS LIMITED</t>
  </si>
  <si>
    <t>AURELIA TRAINING LIMITED</t>
  </si>
  <si>
    <t>ASSET TRAINING &amp; CONSULTANCY LIMITED</t>
  </si>
  <si>
    <t>ASPIRATION TRAINING LIMITED</t>
  </si>
  <si>
    <t>ASKHAM BRYAN COLLEGE</t>
  </si>
  <si>
    <t>ASHTON SIXTH FORM COLLEGE</t>
  </si>
  <si>
    <t>ARTS UNIVERSITY BOURNEMOUTH, THE</t>
  </si>
  <si>
    <t>AQUINAS COLLEGE</t>
  </si>
  <si>
    <t>ANGLIA RUSKIN UNIVERSITY</t>
  </si>
  <si>
    <t>ANDREW COLLINGE TRAINING LIMITED</t>
  </si>
  <si>
    <t>AMERSHAM &amp; WYCOMBE COLLEGE</t>
  </si>
  <si>
    <t>ALTON COLLEGE</t>
  </si>
  <si>
    <t>PRE-SCHOOL LEARNING ALLIANCE</t>
  </si>
  <si>
    <t>ALLIANCE LEARNING</t>
  </si>
  <si>
    <t>ALDER TRAINING LIMITED</t>
  </si>
  <si>
    <t>ACADEMY EDUCATION LIMITED</t>
  </si>
  <si>
    <t>BEXLEY LONDON BOROUGH COUNCIL</t>
  </si>
  <si>
    <t>BARKING &amp; DAGENHAM LONDON BOROUGH COUNCIL</t>
  </si>
  <si>
    <t>A4E LTD</t>
  </si>
  <si>
    <t>ACHIEVEMENT TRAINING LIMITED</t>
  </si>
  <si>
    <t>ACCRINGTON AND ROSSENDALE COLLEGE</t>
  </si>
  <si>
    <t>TRN (TRAIN) LTD.</t>
  </si>
  <si>
    <t>ACCESS TO MUSIC LIMITED</t>
  </si>
  <si>
    <t>ACACIA TRAINING LIMITED</t>
  </si>
  <si>
    <t>ACACIA TRAINING AND DEVELOPMENT LTD</t>
  </si>
  <si>
    <t>ABILITY PROFESSIONAL TRAINING LIMITED</t>
  </si>
  <si>
    <t>WOODSPEEN TRAINING LIMITED</t>
  </si>
  <si>
    <t>5 E LTD.</t>
  </si>
  <si>
    <t xml:space="preserve">Adult Skills Budget + 19+ Apprenticeships + Community Learning </t>
  </si>
  <si>
    <t xml:space="preserve">2013 to 2014 16 to 18 apprenticeships funded </t>
  </si>
  <si>
    <t>19+ ASB  (Including Community Learning and 19+ Discretionary Learner Support)</t>
  </si>
  <si>
    <t>16-18 Apprenticeships 2014/15 
(Including Agency funded 16-18 Traineeships)</t>
  </si>
  <si>
    <t>19+  ASB (inc Community Learning and 19+ Discretionary Learner Support 2015/16)</t>
  </si>
  <si>
    <t>16-18 Apprenticeships and Agency funded 16-18 Traineeships 2015/16</t>
  </si>
  <si>
    <t>*LEP Area(s)</t>
  </si>
  <si>
    <t xml:space="preserve">Provider Name </t>
  </si>
  <si>
    <t>Provider UKPRN</t>
  </si>
  <si>
    <t>2013/2014*</t>
  </si>
  <si>
    <t>2014/2015*</t>
  </si>
  <si>
    <t>2015/2016*</t>
  </si>
  <si>
    <t>Source: www.gov.uk</t>
  </si>
  <si>
    <t>Table 7.1 Allocations Data (2013/14 to 2015/16)</t>
  </si>
  <si>
    <t>Provider Name</t>
  </si>
  <si>
    <t>College / SFC</t>
  </si>
  <si>
    <t>Official Sensitive (Confidential)</t>
  </si>
  <si>
    <t>Top 10 - Providers (Not in Scope) for Area Review</t>
  </si>
  <si>
    <t>Out of Area Review Providers (Top 10)</t>
  </si>
  <si>
    <t>Colleges In Scope</t>
  </si>
  <si>
    <t>Table 8.1 Colleges in Scope and Out of Area Review Providers</t>
  </si>
  <si>
    <t>LA</t>
  </si>
  <si>
    <t>Area Review</t>
  </si>
  <si>
    <t>Table 8.2 Local Authority Information</t>
  </si>
  <si>
    <t xml:space="preserve">This workbook has been compiled to inform discussions on the content of a typical area review. </t>
  </si>
  <si>
    <t xml:space="preserve">Some of the content in this workbook is sourced from the EFA LA residency packs - an automated </t>
  </si>
  <si>
    <t xml:space="preserve">SSRS report that provides uniform, consistent information for each LA in England. </t>
  </si>
  <si>
    <t xml:space="preserve">This file could be used to develop a prototype, to commission a similar style of supporting datapack </t>
  </si>
  <si>
    <t xml:space="preserve">that would support the Area Review process in an efficient, consistent manner. </t>
  </si>
  <si>
    <t xml:space="preserve">To enable this process data sources and comments are included in red font on each tab. </t>
  </si>
  <si>
    <t>EFA Data Analysis Services Post-16 team</t>
  </si>
  <si>
    <t>SFA Modelling and Analysis Team</t>
  </si>
  <si>
    <t>Version control</t>
  </si>
  <si>
    <t>Version</t>
  </si>
  <si>
    <t>Notes</t>
  </si>
  <si>
    <t>Analyst</t>
  </si>
  <si>
    <t>Baseline version for comment</t>
  </si>
  <si>
    <t>HP</t>
  </si>
  <si>
    <t>Quality assured and formatted.</t>
  </si>
  <si>
    <t>CM</t>
  </si>
  <si>
    <t>Added Aim Title Summaries (2.5/2.6)</t>
  </si>
  <si>
    <t>13/14 Allocations data updated</t>
  </si>
  <si>
    <t>FINANCIAL HEALTH</t>
  </si>
  <si>
    <t>Background Information</t>
  </si>
  <si>
    <t>Ratio information is held in a separate spreadsheet, which holds information for colleges from a wide selection of LAs.</t>
  </si>
  <si>
    <t xml:space="preserve">Click on the link below, and, when the spreadsheet opens, select 'Edit Workbook', 'Edit in Excel Online', then, select the college you are </t>
  </si>
  <si>
    <t>interested in from the drop down box.</t>
  </si>
  <si>
    <t>Local Authority: All</t>
  </si>
  <si>
    <t>Notional Level: All</t>
  </si>
  <si>
    <t>Ageband: All</t>
  </si>
  <si>
    <t>Draft for comment February 2016</t>
  </si>
  <si>
    <t xml:space="preserve"> Area Review</t>
  </si>
  <si>
    <t>Data for  LAs has been included in this dataset</t>
  </si>
  <si>
    <t>Select 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</si>
</sst>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&quot;£&quot;#,##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u/>
      <sz val="12"/>
      <color theme="10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1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20"/>
      <color theme="1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0" borderId="2" applyNumberFormat="0" applyAlignment="0" applyProtection="0"/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4" fillId="0" borderId="0"/>
    <xf numFmtId="0" fontId="15" fillId="0" borderId="0"/>
    <xf numFmtId="0" fontId="4" fillId="0" borderId="0"/>
    <xf numFmtId="0" fontId="28" fillId="0" borderId="0"/>
    <xf numFmtId="0" fontId="15" fillId="0" borderId="0"/>
    <xf numFmtId="0" fontId="1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9" fillId="0" borderId="0"/>
    <xf numFmtId="0" fontId="4" fillId="0" borderId="0"/>
    <xf numFmtId="0" fontId="8" fillId="0" borderId="0"/>
    <xf numFmtId="0" fontId="15" fillId="0" borderId="0"/>
    <xf numFmtId="0" fontId="4" fillId="0" borderId="0"/>
    <xf numFmtId="0" fontId="15" fillId="0" borderId="0"/>
    <xf numFmtId="0" fontId="8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6" borderId="8" applyNumberFormat="0" applyFont="0" applyAlignment="0" applyProtection="0"/>
    <xf numFmtId="0" fontId="30" fillId="23" borderId="9" applyNumberFormat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0" borderId="0"/>
  </cellStyleXfs>
  <cellXfs count="31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49" fontId="9" fillId="4" borderId="0" xfId="0" applyNumberFormat="1" applyFont="1" applyFill="1" applyBorder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3" fontId="0" fillId="0" borderId="0" xfId="0" applyNumberFormat="1"/>
    <xf numFmtId="0" fontId="34" fillId="27" borderId="1" xfId="0" applyFont="1" applyFill="1" applyBorder="1" applyAlignment="1">
      <alignment horizontal="center"/>
    </xf>
    <xf numFmtId="3" fontId="34" fillId="27" borderId="1" xfId="0" applyNumberFormat="1" applyFont="1" applyFill="1" applyBorder="1" applyAlignment="1">
      <alignment horizontal="center"/>
    </xf>
    <xf numFmtId="0" fontId="34" fillId="27" borderId="1" xfId="0" applyFont="1" applyFill="1" applyBorder="1" applyAlignment="1">
      <alignment horizontal="left"/>
    </xf>
    <xf numFmtId="9" fontId="4" fillId="0" borderId="1" xfId="2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9" fontId="4" fillId="0" borderId="0" xfId="2" applyFont="1"/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4" fillId="0" borderId="1" xfId="0" applyFont="1" applyBorder="1" applyAlignment="1">
      <alignment horizontal="left" wrapText="1"/>
    </xf>
    <xf numFmtId="0" fontId="0" fillId="0" borderId="0" xfId="0" applyFont="1"/>
    <xf numFmtId="0" fontId="7" fillId="0" borderId="0" xfId="0" applyFont="1" applyFill="1"/>
    <xf numFmtId="0" fontId="3" fillId="0" borderId="0" xfId="0" applyFont="1"/>
    <xf numFmtId="0" fontId="36" fillId="0" borderId="0" xfId="72" applyNumberFormat="1" applyFont="1" applyFill="1" applyBorder="1" applyAlignment="1">
      <alignment readingOrder="1"/>
    </xf>
    <xf numFmtId="0" fontId="0" fillId="0" borderId="11" xfId="0" applyBorder="1"/>
    <xf numFmtId="49" fontId="5" fillId="0" borderId="0" xfId="0" applyNumberFormat="1" applyFont="1"/>
    <xf numFmtId="0" fontId="5" fillId="28" borderId="0" xfId="0" applyFont="1" applyFill="1"/>
    <xf numFmtId="0" fontId="37" fillId="0" borderId="0" xfId="0" applyNumberFormat="1" applyFont="1" applyAlignment="1">
      <alignment horizontal="left" vertical="center" readingOrder="1"/>
    </xf>
    <xf numFmtId="0" fontId="38" fillId="0" borderId="0" xfId="0" applyFont="1"/>
    <xf numFmtId="0" fontId="5" fillId="0" borderId="12" xfId="0" applyFont="1" applyBorder="1"/>
    <xf numFmtId="49" fontId="5" fillId="0" borderId="12" xfId="0" applyNumberFormat="1" applyFont="1" applyBorder="1"/>
    <xf numFmtId="0" fontId="5" fillId="28" borderId="12" xfId="0" applyFont="1" applyFill="1" applyBorder="1"/>
    <xf numFmtId="0" fontId="38" fillId="0" borderId="12" xfId="0" applyFont="1" applyBorder="1"/>
    <xf numFmtId="0" fontId="4" fillId="0" borderId="0" xfId="0" applyFont="1" applyFill="1" applyBorder="1"/>
    <xf numFmtId="9" fontId="39" fillId="0" borderId="1" xfId="0" applyNumberFormat="1" applyFont="1" applyFill="1" applyBorder="1"/>
    <xf numFmtId="0" fontId="39" fillId="0" borderId="0" xfId="0" applyFont="1" applyFill="1" applyBorder="1" applyAlignment="1">
      <alignment horizontal="right"/>
    </xf>
    <xf numFmtId="9" fontId="40" fillId="0" borderId="1" xfId="2" applyFont="1" applyFill="1" applyBorder="1"/>
    <xf numFmtId="0" fontId="4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41" fillId="29" borderId="13" xfId="0" applyFont="1" applyFill="1" applyBorder="1"/>
    <xf numFmtId="0" fontId="41" fillId="29" borderId="14" xfId="0" applyFont="1" applyFill="1" applyBorder="1"/>
    <xf numFmtId="0" fontId="42" fillId="29" borderId="14" xfId="0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vertical="center"/>
    </xf>
    <xf numFmtId="0" fontId="42" fillId="29" borderId="14" xfId="0" applyFont="1" applyFill="1" applyBorder="1" applyAlignment="1">
      <alignment horizontal="right" vertical="center" wrapText="1"/>
    </xf>
    <xf numFmtId="49" fontId="5" fillId="0" borderId="0" xfId="0" applyNumberFormat="1" applyFont="1" applyFill="1"/>
    <xf numFmtId="0" fontId="41" fillId="0" borderId="0" xfId="0" applyFont="1" applyFill="1" applyBorder="1"/>
    <xf numFmtId="0" fontId="44" fillId="0" borderId="0" xfId="0" applyFont="1" applyBorder="1" applyAlignment="1">
      <alignment horizontal="left" vertical="center"/>
    </xf>
    <xf numFmtId="0" fontId="38" fillId="0" borderId="0" xfId="0" applyFont="1" applyFill="1"/>
    <xf numFmtId="0" fontId="45" fillId="0" borderId="0" xfId="0" applyFont="1" applyBorder="1" applyAlignment="1">
      <alignment horizontal="left" vertical="center"/>
    </xf>
    <xf numFmtId="0" fontId="41" fillId="29" borderId="15" xfId="0" applyFont="1" applyFill="1" applyBorder="1"/>
    <xf numFmtId="0" fontId="41" fillId="29" borderId="16" xfId="0" applyFont="1" applyFill="1" applyBorder="1"/>
    <xf numFmtId="0" fontId="43" fillId="29" borderId="17" xfId="0" applyFont="1" applyFill="1" applyBorder="1"/>
    <xf numFmtId="0" fontId="41" fillId="29" borderId="18" xfId="0" applyFont="1" applyFill="1" applyBorder="1"/>
    <xf numFmtId="0" fontId="41" fillId="29" borderId="19" xfId="0" applyFont="1" applyFill="1" applyBorder="1"/>
    <xf numFmtId="0" fontId="43" fillId="29" borderId="20" xfId="0" applyFont="1" applyFill="1" applyBorder="1"/>
    <xf numFmtId="9" fontId="4" fillId="0" borderId="1" xfId="0" applyNumberFormat="1" applyFont="1" applyBorder="1"/>
    <xf numFmtId="0" fontId="34" fillId="29" borderId="0" xfId="0" applyFont="1" applyFill="1" applyAlignment="1">
      <alignment horizontal="left"/>
    </xf>
    <xf numFmtId="3" fontId="34" fillId="29" borderId="0" xfId="0" applyNumberFormat="1" applyFont="1" applyFill="1"/>
    <xf numFmtId="9" fontId="34" fillId="29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47" fillId="0" borderId="0" xfId="0" applyFont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1" fontId="0" fillId="0" borderId="0" xfId="0" applyNumberFormat="1"/>
    <xf numFmtId="0" fontId="50" fillId="0" borderId="24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3" fontId="48" fillId="0" borderId="0" xfId="0" applyNumberFormat="1" applyFont="1" applyBorder="1" applyAlignment="1">
      <alignment vertical="center" wrapText="1"/>
    </xf>
    <xf numFmtId="9" fontId="48" fillId="0" borderId="0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52" fillId="0" borderId="0" xfId="0" applyFont="1" applyBorder="1" applyAlignment="1">
      <alignment horizontal="left" vertical="center"/>
    </xf>
    <xf numFmtId="0" fontId="0" fillId="0" borderId="0" xfId="0" applyBorder="1"/>
    <xf numFmtId="0" fontId="39" fillId="0" borderId="1" xfId="0" applyNumberFormat="1" applyFont="1" applyFill="1" applyBorder="1"/>
    <xf numFmtId="0" fontId="42" fillId="0" borderId="0" xfId="0" applyFont="1" applyFill="1" applyBorder="1" applyAlignment="1">
      <alignment horizontal="left"/>
    </xf>
    <xf numFmtId="0" fontId="2" fillId="27" borderId="1" xfId="0" applyFont="1" applyFill="1" applyBorder="1" applyAlignment="1">
      <alignment horizontal="center" wrapText="1"/>
    </xf>
    <xf numFmtId="0" fontId="3" fillId="30" borderId="1" xfId="0" applyFont="1" applyFill="1" applyBorder="1" applyAlignment="1">
      <alignment horizontal="left"/>
    </xf>
    <xf numFmtId="164" fontId="3" fillId="30" borderId="1" xfId="1" applyNumberFormat="1" applyFont="1" applyFill="1" applyBorder="1"/>
    <xf numFmtId="0" fontId="0" fillId="0" borderId="1" xfId="0" applyBorder="1" applyAlignment="1">
      <alignment horizontal="left" indent="1"/>
    </xf>
    <xf numFmtId="164" fontId="0" fillId="0" borderId="1" xfId="1" applyNumberFormat="1" applyFont="1" applyBorder="1"/>
    <xf numFmtId="0" fontId="3" fillId="31" borderId="1" xfId="0" applyFont="1" applyFill="1" applyBorder="1" applyAlignment="1">
      <alignment horizontal="left"/>
    </xf>
    <xf numFmtId="164" fontId="3" fillId="31" borderId="1" xfId="1" applyNumberFormat="1" applyFont="1" applyFill="1" applyBorder="1"/>
    <xf numFmtId="0" fontId="39" fillId="0" borderId="11" xfId="0" applyFont="1" applyFill="1" applyBorder="1" applyAlignment="1">
      <alignment horizontal="right"/>
    </xf>
    <xf numFmtId="0" fontId="39" fillId="0" borderId="11" xfId="0" applyNumberFormat="1" applyFont="1" applyFill="1" applyBorder="1"/>
    <xf numFmtId="0" fontId="53" fillId="0" borderId="0" xfId="0" applyFont="1"/>
    <xf numFmtId="0" fontId="3" fillId="32" borderId="1" xfId="0" applyFont="1" applyFill="1" applyBorder="1" applyAlignment="1">
      <alignment horizontal="left"/>
    </xf>
    <xf numFmtId="164" fontId="3" fillId="32" borderId="1" xfId="1" applyNumberFormat="1" applyFont="1" applyFill="1" applyBorder="1"/>
    <xf numFmtId="0" fontId="3" fillId="33" borderId="1" xfId="0" applyFont="1" applyFill="1" applyBorder="1" applyAlignment="1">
      <alignment horizontal="left"/>
    </xf>
    <xf numFmtId="164" fontId="3" fillId="33" borderId="1" xfId="1" applyNumberFormat="1" applyFont="1" applyFill="1" applyBorder="1"/>
    <xf numFmtId="0" fontId="42" fillId="29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4" fontId="3" fillId="31" borderId="1" xfId="1" applyNumberFormat="1" applyFont="1" applyFill="1" applyBorder="1" applyAlignment="1">
      <alignment horizontal="left"/>
    </xf>
    <xf numFmtId="0" fontId="2" fillId="27" borderId="26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0" fillId="31" borderId="1" xfId="0" applyFont="1" applyFill="1" applyBorder="1"/>
    <xf numFmtId="0" fontId="3" fillId="31" borderId="1" xfId="0" applyFont="1" applyFill="1" applyBorder="1"/>
    <xf numFmtId="0" fontId="54" fillId="29" borderId="19" xfId="0" applyFont="1" applyFill="1" applyBorder="1"/>
    <xf numFmtId="0" fontId="55" fillId="29" borderId="19" xfId="0" applyFont="1" applyFill="1" applyBorder="1"/>
    <xf numFmtId="0" fontId="55" fillId="29" borderId="18" xfId="0" applyFont="1" applyFill="1" applyBorder="1"/>
    <xf numFmtId="0" fontId="55" fillId="29" borderId="16" xfId="0" applyFont="1" applyFill="1" applyBorder="1"/>
    <xf numFmtId="0" fontId="55" fillId="29" borderId="15" xfId="0" applyFont="1" applyFill="1" applyBorder="1"/>
    <xf numFmtId="0" fontId="56" fillId="0" borderId="0" xfId="0" applyFont="1" applyFill="1" applyBorder="1"/>
    <xf numFmtId="0" fontId="55" fillId="0" borderId="0" xfId="0" applyFont="1" applyFill="1" applyBorder="1"/>
    <xf numFmtId="0" fontId="57" fillId="0" borderId="0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6" fillId="0" borderId="11" xfId="0" applyFont="1" applyFill="1" applyBorder="1"/>
    <xf numFmtId="0" fontId="55" fillId="0" borderId="11" xfId="0" applyFont="1" applyFill="1" applyBorder="1"/>
    <xf numFmtId="0" fontId="58" fillId="0" borderId="0" xfId="0" applyFont="1"/>
    <xf numFmtId="0" fontId="59" fillId="0" borderId="0" xfId="0" applyFont="1"/>
    <xf numFmtId="0" fontId="2" fillId="27" borderId="1" xfId="0" applyFont="1" applyFill="1" applyBorder="1" applyAlignment="1">
      <alignment vertical="top"/>
    </xf>
    <xf numFmtId="0" fontId="2" fillId="27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164" fontId="2" fillId="27" borderId="1" xfId="1" applyNumberFormat="1" applyFont="1" applyFill="1" applyBorder="1" applyAlignment="1">
      <alignment horizontal="left"/>
    </xf>
    <xf numFmtId="164" fontId="2" fillId="27" borderId="1" xfId="1" applyNumberFormat="1" applyFont="1" applyFill="1" applyBorder="1"/>
    <xf numFmtId="0" fontId="60" fillId="0" borderId="0" xfId="0" applyFont="1" applyBorder="1" applyAlignment="1">
      <alignment horizontal="left" vertical="center"/>
    </xf>
    <xf numFmtId="0" fontId="59" fillId="0" borderId="0" xfId="0" applyFont="1" applyAlignment="1"/>
    <xf numFmtId="0" fontId="0" fillId="0" borderId="1" xfId="0" applyNumberFormat="1" applyBorder="1"/>
    <xf numFmtId="0" fontId="2" fillId="27" borderId="1" xfId="0" applyFont="1" applyFill="1" applyBorder="1" applyAlignment="1">
      <alignment horizontal="left"/>
    </xf>
    <xf numFmtId="0" fontId="0" fillId="0" borderId="0" xfId="0" applyNumberFormat="1"/>
    <xf numFmtId="0" fontId="61" fillId="27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NumberFormat="1" applyFont="1" applyBorder="1"/>
    <xf numFmtId="9" fontId="5" fillId="0" borderId="1" xfId="0" applyNumberFormat="1" applyFont="1" applyBorder="1"/>
    <xf numFmtId="0" fontId="41" fillId="29" borderId="1" xfId="0" applyFont="1" applyFill="1" applyBorder="1"/>
    <xf numFmtId="0" fontId="41" fillId="29" borderId="1" xfId="0" applyNumberFormat="1" applyFont="1" applyFill="1" applyBorder="1"/>
    <xf numFmtId="9" fontId="41" fillId="29" borderId="1" xfId="0" applyNumberFormat="1" applyFont="1" applyFill="1" applyBorder="1"/>
    <xf numFmtId="0" fontId="62" fillId="0" borderId="0" xfId="0" applyFont="1" applyBorder="1" applyAlignment="1">
      <alignment horizontal="left" vertical="center"/>
    </xf>
    <xf numFmtId="0" fontId="42" fillId="29" borderId="25" xfId="0" applyFont="1" applyFill="1" applyBorder="1" applyAlignment="1">
      <alignment horizontal="right" vertical="center" wrapText="1"/>
    </xf>
    <xf numFmtId="0" fontId="5" fillId="29" borderId="14" xfId="0" applyFont="1" applyFill="1" applyBorder="1"/>
    <xf numFmtId="49" fontId="5" fillId="29" borderId="14" xfId="0" applyNumberFormat="1" applyFont="1" applyFill="1" applyBorder="1"/>
    <xf numFmtId="0" fontId="5" fillId="29" borderId="13" xfId="0" applyFont="1" applyFill="1" applyBorder="1"/>
    <xf numFmtId="0" fontId="5" fillId="0" borderId="12" xfId="0" applyFont="1" applyFill="1" applyBorder="1"/>
    <xf numFmtId="49" fontId="5" fillId="0" borderId="12" xfId="0" applyNumberFormat="1" applyFont="1" applyFill="1" applyBorder="1"/>
    <xf numFmtId="164" fontId="0" fillId="0" borderId="1" xfId="1" applyNumberFormat="1" applyFont="1" applyFill="1" applyBorder="1"/>
    <xf numFmtId="0" fontId="0" fillId="0" borderId="0" xfId="0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49" fillId="0" borderId="0" xfId="0" applyFont="1" applyAlignment="1">
      <alignment horizontal="center" vertical="center"/>
    </xf>
    <xf numFmtId="165" fontId="49" fillId="0" borderId="29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left" vertical="center" indent="1"/>
    </xf>
    <xf numFmtId="0" fontId="49" fillId="0" borderId="31" xfId="0" applyFont="1" applyBorder="1" applyAlignment="1">
      <alignment horizontal="left" vertical="center" indent="1"/>
    </xf>
    <xf numFmtId="0" fontId="46" fillId="29" borderId="32" xfId="0" applyFont="1" applyFill="1" applyBorder="1" applyAlignment="1">
      <alignment horizontal="center" vertical="center"/>
    </xf>
    <xf numFmtId="0" fontId="46" fillId="29" borderId="33" xfId="0" applyFont="1" applyFill="1" applyBorder="1" applyAlignment="1">
      <alignment horizontal="center" vertical="center"/>
    </xf>
    <xf numFmtId="0" fontId="46" fillId="29" borderId="34" xfId="0" applyFont="1" applyFill="1" applyBorder="1" applyAlignment="1">
      <alignment horizontal="center" vertical="center"/>
    </xf>
    <xf numFmtId="0" fontId="61" fillId="29" borderId="35" xfId="0" applyFont="1" applyFill="1" applyBorder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61" fillId="29" borderId="4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64" fillId="28" borderId="0" xfId="0" applyFont="1" applyFill="1" applyAlignment="1">
      <alignment vertical="center"/>
    </xf>
    <xf numFmtId="1" fontId="65" fillId="0" borderId="0" xfId="0" applyNumberFormat="1" applyFont="1" applyAlignment="1">
      <alignment vertical="center"/>
    </xf>
    <xf numFmtId="165" fontId="49" fillId="0" borderId="0" xfId="0" applyNumberFormat="1" applyFont="1" applyFill="1" applyBorder="1" applyAlignment="1">
      <alignment horizontal="center" vertical="center"/>
    </xf>
    <xf numFmtId="165" fontId="49" fillId="0" borderId="41" xfId="0" applyNumberFormat="1" applyFont="1" applyFill="1" applyBorder="1" applyAlignment="1">
      <alignment horizontal="center" vertical="center"/>
    </xf>
    <xf numFmtId="165" fontId="49" fillId="0" borderId="42" xfId="0" applyNumberFormat="1" applyFont="1" applyFill="1" applyBorder="1" applyAlignment="1">
      <alignment horizontal="center" vertical="center"/>
    </xf>
    <xf numFmtId="165" fontId="49" fillId="0" borderId="43" xfId="0" applyNumberFormat="1" applyFont="1" applyFill="1" applyBorder="1" applyAlignment="1">
      <alignment horizontal="center" vertical="center"/>
    </xf>
    <xf numFmtId="165" fontId="49" fillId="0" borderId="44" xfId="0" applyNumberFormat="1" applyFont="1" applyFill="1" applyBorder="1" applyAlignment="1">
      <alignment horizontal="center" vertical="center"/>
    </xf>
    <xf numFmtId="165" fontId="49" fillId="0" borderId="29" xfId="0" applyNumberFormat="1" applyFont="1" applyFill="1" applyBorder="1" applyAlignment="1">
      <alignment horizontal="center" vertical="center"/>
    </xf>
    <xf numFmtId="165" fontId="49" fillId="0" borderId="45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28" borderId="0" xfId="0" applyFont="1" applyFill="1" applyAlignment="1">
      <alignment vertical="center"/>
    </xf>
    <xf numFmtId="0" fontId="49" fillId="28" borderId="0" xfId="0" applyFont="1" applyFill="1" applyAlignment="1">
      <alignment horizontal="center" vertical="center"/>
    </xf>
    <xf numFmtId="0" fontId="66" fillId="0" borderId="0" xfId="0" applyFont="1"/>
    <xf numFmtId="0" fontId="66" fillId="0" borderId="0" xfId="0" applyFont="1" applyAlignment="1">
      <alignment vertical="center"/>
    </xf>
    <xf numFmtId="0" fontId="66" fillId="28" borderId="0" xfId="0" applyFont="1" applyFill="1" applyAlignment="1">
      <alignment horizontal="center" vertical="center"/>
    </xf>
    <xf numFmtId="0" fontId="66" fillId="28" borderId="0" xfId="0" applyFont="1" applyFill="1" applyAlignment="1">
      <alignment vertical="center"/>
    </xf>
    <xf numFmtId="49" fontId="66" fillId="0" borderId="0" xfId="0" applyNumberFormat="1" applyFont="1" applyFill="1"/>
    <xf numFmtId="0" fontId="66" fillId="0" borderId="0" xfId="0" applyFont="1" applyFill="1"/>
    <xf numFmtId="0" fontId="67" fillId="0" borderId="0" xfId="0" applyFont="1" applyFill="1" applyBorder="1"/>
    <xf numFmtId="0" fontId="68" fillId="0" borderId="0" xfId="0" applyFont="1" applyFill="1" applyBorder="1"/>
    <xf numFmtId="0" fontId="67" fillId="0" borderId="0" xfId="0" applyFont="1" applyFill="1"/>
    <xf numFmtId="49" fontId="66" fillId="0" borderId="0" xfId="0" applyNumberFormat="1" applyFont="1"/>
    <xf numFmtId="0" fontId="67" fillId="29" borderId="0" xfId="0" applyFont="1" applyFill="1" applyBorder="1"/>
    <xf numFmtId="0" fontId="67" fillId="29" borderId="16" xfId="0" applyFont="1" applyFill="1" applyBorder="1"/>
    <xf numFmtId="0" fontId="68" fillId="29" borderId="16" xfId="0" applyFont="1" applyFill="1" applyBorder="1"/>
    <xf numFmtId="164" fontId="69" fillId="0" borderId="0" xfId="1" applyNumberFormat="1" applyFont="1" applyBorder="1"/>
    <xf numFmtId="166" fontId="0" fillId="0" borderId="0" xfId="0" applyNumberFormat="1" applyBorder="1"/>
    <xf numFmtId="0" fontId="5" fillId="0" borderId="0" xfId="0" applyFont="1" applyFill="1" applyBorder="1" applyAlignment="1"/>
    <xf numFmtId="0" fontId="5" fillId="0" borderId="0" xfId="1" applyNumberFormat="1" applyFont="1" applyAlignment="1">
      <alignment horizontal="left"/>
    </xf>
    <xf numFmtId="166" fontId="5" fillId="0" borderId="0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1" applyNumberFormat="1" applyFont="1" applyFill="1" applyBorder="1" applyAlignment="1">
      <alignment horizontal="left"/>
    </xf>
    <xf numFmtId="164" fontId="69" fillId="0" borderId="19" xfId="1" applyNumberFormat="1" applyFont="1" applyBorder="1"/>
    <xf numFmtId="164" fontId="69" fillId="0" borderId="0" xfId="1" applyNumberFormat="1" applyFont="1" applyFill="1" applyBorder="1" applyAlignment="1">
      <alignment vertical="top"/>
    </xf>
    <xf numFmtId="164" fontId="69" fillId="0" borderId="0" xfId="1" applyNumberFormat="1" applyFont="1" applyFill="1" applyBorder="1" applyAlignment="1">
      <alignment vertical="top" wrapText="1"/>
    </xf>
    <xf numFmtId="0" fontId="69" fillId="0" borderId="0" xfId="1" applyNumberFormat="1" applyFont="1" applyFill="1" applyBorder="1" applyAlignment="1">
      <alignment horizontal="left" vertical="top"/>
    </xf>
    <xf numFmtId="166" fontId="69" fillId="0" borderId="1" xfId="1" applyNumberFormat="1" applyFont="1" applyBorder="1"/>
    <xf numFmtId="166" fontId="69" fillId="0" borderId="1" xfId="1" applyNumberFormat="1" applyFont="1" applyFill="1" applyBorder="1" applyAlignment="1">
      <alignment vertical="top"/>
    </xf>
    <xf numFmtId="164" fontId="69" fillId="0" borderId="1" xfId="1" applyNumberFormat="1" applyFont="1" applyFill="1" applyBorder="1" applyAlignment="1">
      <alignment vertical="top" wrapText="1"/>
    </xf>
    <xf numFmtId="164" fontId="69" fillId="0" borderId="1" xfId="1" applyNumberFormat="1" applyFont="1" applyFill="1" applyBorder="1" applyAlignment="1">
      <alignment vertical="top"/>
    </xf>
    <xf numFmtId="0" fontId="69" fillId="0" borderId="1" xfId="1" applyNumberFormat="1" applyFont="1" applyFill="1" applyBorder="1" applyAlignment="1">
      <alignment horizontal="left" vertical="top"/>
    </xf>
    <xf numFmtId="166" fontId="69" fillId="0" borderId="1" xfId="1" applyNumberFormat="1" applyFont="1" applyFill="1" applyBorder="1"/>
    <xf numFmtId="0" fontId="70" fillId="34" borderId="1" xfId="0" applyFont="1" applyFill="1" applyBorder="1" applyAlignment="1">
      <alignment horizontal="center" vertical="center" wrapText="1"/>
    </xf>
    <xf numFmtId="0" fontId="70" fillId="35" borderId="1" xfId="0" applyFont="1" applyFill="1" applyBorder="1" applyAlignment="1">
      <alignment horizontal="center" vertical="center" wrapText="1"/>
    </xf>
    <xf numFmtId="0" fontId="70" fillId="35" borderId="0" xfId="0" applyFont="1" applyFill="1" applyAlignment="1">
      <alignment horizontal="center" vertical="center" wrapText="1"/>
    </xf>
    <xf numFmtId="6" fontId="71" fillId="35" borderId="26" xfId="0" applyNumberFormat="1" applyFont="1" applyFill="1" applyBorder="1" applyAlignment="1">
      <alignment horizontal="center" vertical="center" wrapText="1"/>
    </xf>
    <xf numFmtId="6" fontId="71" fillId="36" borderId="27" xfId="0" applyNumberFormat="1" applyFont="1" applyFill="1" applyBorder="1" applyAlignment="1">
      <alignment horizontal="center" vertical="center" wrapText="1"/>
    </xf>
    <xf numFmtId="6" fontId="72" fillId="29" borderId="26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3" fillId="0" borderId="0" xfId="0" applyFont="1" applyAlignment="1">
      <alignment horizontal="left" vertical="center" indent="8"/>
    </xf>
    <xf numFmtId="0" fontId="74" fillId="0" borderId="0" xfId="0" applyFont="1" applyFill="1"/>
    <xf numFmtId="0" fontId="50" fillId="0" borderId="0" xfId="0" applyFont="1"/>
    <xf numFmtId="0" fontId="68" fillId="29" borderId="0" xfId="0" applyFont="1" applyFill="1" applyBorder="1"/>
    <xf numFmtId="0" fontId="55" fillId="29" borderId="0" xfId="0" applyFont="1" applyFill="1" applyBorder="1"/>
    <xf numFmtId="0" fontId="43" fillId="29" borderId="47" xfId="0" applyFont="1" applyFill="1" applyBorder="1"/>
    <xf numFmtId="0" fontId="41" fillId="29" borderId="0" xfId="0" applyFont="1" applyFill="1" applyBorder="1"/>
    <xf numFmtId="0" fontId="4" fillId="0" borderId="0" xfId="80"/>
    <xf numFmtId="0" fontId="0" fillId="0" borderId="15" xfId="0" applyFont="1" applyBorder="1"/>
    <xf numFmtId="0" fontId="0" fillId="0" borderId="28" xfId="0" applyFont="1" applyBorder="1"/>
    <xf numFmtId="0" fontId="0" fillId="0" borderId="17" xfId="0" applyFont="1" applyBorder="1"/>
    <xf numFmtId="0" fontId="0" fillId="0" borderId="48" xfId="0" applyFont="1" applyBorder="1"/>
    <xf numFmtId="0" fontId="0" fillId="0" borderId="27" xfId="0" applyFont="1" applyBorder="1"/>
    <xf numFmtId="0" fontId="4" fillId="0" borderId="0" xfId="80" applyBorder="1"/>
    <xf numFmtId="0" fontId="0" fillId="0" borderId="15" xfId="80" applyFont="1" applyBorder="1" applyAlignment="1">
      <alignment vertical="center"/>
    </xf>
    <xf numFmtId="0" fontId="0" fillId="0" borderId="28" xfId="80" applyFont="1" applyBorder="1" applyAlignment="1">
      <alignment vertical="center"/>
    </xf>
    <xf numFmtId="0" fontId="0" fillId="0" borderId="48" xfId="80" applyFont="1" applyBorder="1"/>
    <xf numFmtId="0" fontId="1" fillId="0" borderId="27" xfId="80" applyFont="1" applyBorder="1"/>
    <xf numFmtId="0" fontId="0" fillId="0" borderId="47" xfId="80" applyFont="1" applyBorder="1" applyAlignment="1">
      <alignment vertical="center"/>
    </xf>
    <xf numFmtId="0" fontId="0" fillId="0" borderId="48" xfId="80" applyFont="1" applyBorder="1" applyAlignment="1">
      <alignment vertical="center"/>
    </xf>
    <xf numFmtId="0" fontId="1" fillId="0" borderId="27" xfId="80" applyFont="1" applyBorder="1" applyAlignment="1">
      <alignment vertical="center"/>
    </xf>
    <xf numFmtId="0" fontId="1" fillId="0" borderId="48" xfId="80" applyFont="1" applyBorder="1" applyAlignment="1">
      <alignment vertical="center"/>
    </xf>
    <xf numFmtId="0" fontId="1" fillId="0" borderId="47" xfId="80" applyFont="1" applyBorder="1" applyAlignment="1">
      <alignment vertical="center"/>
    </xf>
    <xf numFmtId="0" fontId="0" fillId="0" borderId="47" xfId="0" applyFont="1" applyBorder="1"/>
    <xf numFmtId="0" fontId="1" fillId="0" borderId="48" xfId="80" applyFont="1" applyBorder="1" applyAlignment="1">
      <alignment horizontal="left" vertical="center" wrapText="1"/>
    </xf>
    <xf numFmtId="0" fontId="1" fillId="0" borderId="26" xfId="80" applyFont="1" applyBorder="1" applyAlignment="1">
      <alignment vertical="center"/>
    </xf>
    <xf numFmtId="0" fontId="1" fillId="0" borderId="18" xfId="80" applyFont="1" applyBorder="1" applyAlignment="1">
      <alignment vertical="center"/>
    </xf>
    <xf numFmtId="0" fontId="1" fillId="0" borderId="20" xfId="80" applyFont="1" applyBorder="1" applyAlignment="1">
      <alignment vertical="center"/>
    </xf>
    <xf numFmtId="0" fontId="3" fillId="37" borderId="13" xfId="80" applyFont="1" applyFill="1" applyBorder="1"/>
    <xf numFmtId="0" fontId="3" fillId="37" borderId="1" xfId="80" applyFont="1" applyFill="1" applyBorder="1"/>
    <xf numFmtId="0" fontId="3" fillId="37" borderId="25" xfId="80" applyFont="1" applyFill="1" applyBorder="1" applyAlignment="1">
      <alignment horizontal="left"/>
    </xf>
    <xf numFmtId="0" fontId="3" fillId="37" borderId="18" xfId="80" applyFont="1" applyFill="1" applyBorder="1"/>
    <xf numFmtId="0" fontId="3" fillId="37" borderId="26" xfId="80" applyFont="1" applyFill="1" applyBorder="1"/>
    <xf numFmtId="0" fontId="3" fillId="37" borderId="20" xfId="80" applyFont="1" applyFill="1" applyBorder="1"/>
    <xf numFmtId="0" fontId="35" fillId="29" borderId="0" xfId="80" applyFont="1" applyFill="1"/>
    <xf numFmtId="0" fontId="42" fillId="29" borderId="0" xfId="80" applyFont="1" applyFill="1"/>
    <xf numFmtId="0" fontId="46" fillId="29" borderId="0" xfId="80" applyFont="1" applyFill="1"/>
    <xf numFmtId="0" fontId="4" fillId="0" borderId="0" xfId="71"/>
    <xf numFmtId="0" fontId="4" fillId="0" borderId="1" xfId="0" applyFont="1" applyFill="1" applyBorder="1"/>
    <xf numFmtId="0" fontId="4" fillId="0" borderId="1" xfId="71" applyFont="1" applyBorder="1"/>
    <xf numFmtId="0" fontId="34" fillId="29" borderId="1" xfId="71" applyFont="1" applyFill="1" applyBorder="1"/>
    <xf numFmtId="0" fontId="6" fillId="0" borderId="0" xfId="71" applyFont="1" applyBorder="1" applyAlignment="1">
      <alignment horizontal="left" vertical="center"/>
    </xf>
    <xf numFmtId="0" fontId="7" fillId="0" borderId="0" xfId="71" applyFont="1"/>
    <xf numFmtId="0" fontId="42" fillId="0" borderId="0" xfId="0" applyFont="1" applyFill="1" applyBorder="1"/>
    <xf numFmtId="0" fontId="66" fillId="0" borderId="0" xfId="0" applyFont="1" applyFill="1" applyBorder="1"/>
    <xf numFmtId="0" fontId="75" fillId="0" borderId="0" xfId="0" applyFont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4" fillId="0" borderId="0" xfId="71" applyFont="1"/>
    <xf numFmtId="0" fontId="5" fillId="2" borderId="1" xfId="0" applyFont="1" applyFill="1" applyBorder="1" applyAlignment="1">
      <alignment horizontal="center" vertical="center" wrapText="1"/>
    </xf>
    <xf numFmtId="0" fontId="22" fillId="0" borderId="0" xfId="63" applyFill="1" applyAlignment="1">
      <alignment horizontal="left"/>
    </xf>
    <xf numFmtId="0" fontId="42" fillId="29" borderId="14" xfId="0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horizontal="left" vertical="center" readingOrder="1"/>
    </xf>
    <xf numFmtId="0" fontId="34" fillId="27" borderId="1" xfId="0" applyFont="1" applyFill="1" applyBorder="1" applyAlignment="1">
      <alignment horizontal="center" wrapText="1"/>
    </xf>
    <xf numFmtId="0" fontId="35" fillId="27" borderId="1" xfId="0" applyFont="1" applyFill="1" applyBorder="1" applyAlignment="1">
      <alignment horizontal="center" wrapText="1"/>
    </xf>
    <xf numFmtId="0" fontId="2" fillId="27" borderId="1" xfId="0" applyFont="1" applyFill="1" applyBorder="1" applyAlignment="1">
      <alignment horizontal="center" wrapText="1"/>
    </xf>
    <xf numFmtId="0" fontId="43" fillId="29" borderId="17" xfId="0" applyFont="1" applyFill="1" applyBorder="1" applyAlignment="1">
      <alignment horizontal="left"/>
    </xf>
    <xf numFmtId="0" fontId="43" fillId="29" borderId="16" xfId="0" applyFont="1" applyFill="1" applyBorder="1" applyAlignment="1">
      <alignment horizontal="left"/>
    </xf>
    <xf numFmtId="0" fontId="2" fillId="29" borderId="1" xfId="0" applyFont="1" applyFill="1" applyBorder="1" applyAlignment="1">
      <alignment horizontal="center" vertical="top"/>
    </xf>
    <xf numFmtId="0" fontId="2" fillId="27" borderId="1" xfId="0" applyFont="1" applyFill="1" applyBorder="1" applyAlignment="1">
      <alignment horizontal="center"/>
    </xf>
    <xf numFmtId="0" fontId="2" fillId="29" borderId="1" xfId="0" applyFont="1" applyFill="1" applyBorder="1" applyAlignment="1">
      <alignment horizontal="center" vertical="top" wrapText="1"/>
    </xf>
    <xf numFmtId="0" fontId="2" fillId="27" borderId="25" xfId="0" applyFont="1" applyFill="1" applyBorder="1" applyAlignment="1">
      <alignment horizontal="center" wrapText="1"/>
    </xf>
    <xf numFmtId="0" fontId="2" fillId="27" borderId="14" xfId="0" applyFont="1" applyFill="1" applyBorder="1" applyAlignment="1">
      <alignment horizontal="center" wrapText="1"/>
    </xf>
    <xf numFmtId="0" fontId="2" fillId="27" borderId="13" xfId="0" applyFont="1" applyFill="1" applyBorder="1" applyAlignment="1">
      <alignment horizontal="center" wrapText="1"/>
    </xf>
    <xf numFmtId="0" fontId="43" fillId="29" borderId="0" xfId="0" applyFont="1" applyFill="1" applyBorder="1" applyAlignment="1">
      <alignment horizontal="left"/>
    </xf>
    <xf numFmtId="0" fontId="2" fillId="29" borderId="26" xfId="0" applyFont="1" applyFill="1" applyBorder="1" applyAlignment="1">
      <alignment horizontal="center" vertical="center" wrapText="1"/>
    </xf>
    <xf numFmtId="0" fontId="2" fillId="29" borderId="27" xfId="0" applyFont="1" applyFill="1" applyBorder="1" applyAlignment="1">
      <alignment horizontal="center" vertical="center" wrapText="1"/>
    </xf>
    <xf numFmtId="0" fontId="2" fillId="29" borderId="28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/>
    </xf>
    <xf numFmtId="0" fontId="2" fillId="27" borderId="14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2" fillId="29" borderId="26" xfId="0" applyFont="1" applyFill="1" applyBorder="1" applyAlignment="1">
      <alignment horizontal="center" vertical="top" wrapText="1"/>
    </xf>
    <xf numFmtId="0" fontId="2" fillId="29" borderId="27" xfId="0" applyFont="1" applyFill="1" applyBorder="1" applyAlignment="1">
      <alignment horizontal="center" vertical="top" wrapText="1"/>
    </xf>
    <xf numFmtId="0" fontId="61" fillId="27" borderId="26" xfId="0" applyFont="1" applyFill="1" applyBorder="1" applyAlignment="1">
      <alignment horizontal="center" vertical="top" wrapText="1"/>
    </xf>
    <xf numFmtId="0" fontId="61" fillId="27" borderId="28" xfId="0" applyFont="1" applyFill="1" applyBorder="1" applyAlignment="1">
      <alignment horizontal="center" vertical="top" wrapText="1"/>
    </xf>
    <xf numFmtId="0" fontId="61" fillId="27" borderId="1" xfId="0" applyFont="1" applyFill="1" applyBorder="1" applyAlignment="1">
      <alignment horizontal="center"/>
    </xf>
    <xf numFmtId="0" fontId="2" fillId="27" borderId="26" xfId="0" applyFont="1" applyFill="1" applyBorder="1" applyAlignment="1">
      <alignment horizontal="left" vertical="top" wrapText="1"/>
    </xf>
    <xf numFmtId="0" fontId="2" fillId="27" borderId="28" xfId="0" applyFont="1" applyFill="1" applyBorder="1" applyAlignment="1">
      <alignment horizontal="left" vertical="top" wrapText="1"/>
    </xf>
    <xf numFmtId="0" fontId="42" fillId="29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6" fillId="0" borderId="46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6" fillId="29" borderId="39" xfId="0" applyFont="1" applyFill="1" applyBorder="1" applyAlignment="1">
      <alignment horizontal="center" wrapText="1"/>
    </xf>
    <xf numFmtId="0" fontId="46" fillId="29" borderId="36" xfId="0" applyFont="1" applyFill="1" applyBorder="1" applyAlignment="1">
      <alignment horizontal="center" wrapText="1"/>
    </xf>
    <xf numFmtId="0" fontId="46" fillId="29" borderId="38" xfId="0" applyFont="1" applyFill="1" applyBorder="1" applyAlignment="1">
      <alignment horizontal="center" wrapText="1"/>
    </xf>
    <xf numFmtId="0" fontId="46" fillId="29" borderId="37" xfId="0" applyFont="1" applyFill="1" applyBorder="1" applyAlignment="1">
      <alignment horizontal="center" wrapText="1"/>
    </xf>
    <xf numFmtId="0" fontId="70" fillId="36" borderId="25" xfId="0" applyFont="1" applyFill="1" applyBorder="1" applyAlignment="1">
      <alignment horizontal="center" wrapText="1"/>
    </xf>
    <xf numFmtId="0" fontId="70" fillId="36" borderId="14" xfId="0" applyFont="1" applyFill="1" applyBorder="1" applyAlignment="1">
      <alignment horizontal="center" wrapText="1"/>
    </xf>
    <xf numFmtId="0" fontId="70" fillId="36" borderId="13" xfId="0" applyFont="1" applyFill="1" applyBorder="1" applyAlignment="1">
      <alignment horizontal="center" wrapText="1"/>
    </xf>
    <xf numFmtId="0" fontId="70" fillId="35" borderId="25" xfId="0" applyFont="1" applyFill="1" applyBorder="1" applyAlignment="1">
      <alignment horizontal="center" wrapText="1"/>
    </xf>
    <xf numFmtId="0" fontId="70" fillId="35" borderId="14" xfId="0" applyFont="1" applyFill="1" applyBorder="1" applyAlignment="1">
      <alignment horizontal="center" wrapText="1"/>
    </xf>
    <xf numFmtId="0" fontId="70" fillId="35" borderId="13" xfId="0" applyFont="1" applyFill="1" applyBorder="1" applyAlignment="1">
      <alignment horizontal="center" wrapText="1"/>
    </xf>
    <xf numFmtId="0" fontId="70" fillId="34" borderId="1" xfId="0" applyFont="1" applyFill="1" applyBorder="1" applyAlignment="1">
      <alignment horizontal="center" wrapText="1"/>
    </xf>
  </cellXfs>
  <cellStyles count="11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2 2" xfId="31"/>
    <cellStyle name="Comma 2 2 2" xfId="32"/>
    <cellStyle name="Comma 2 3" xfId="33"/>
    <cellStyle name="Comma 2 4" xfId="34"/>
    <cellStyle name="Comma 3" xfId="35"/>
    <cellStyle name="Comma 3 2" xfId="36"/>
    <cellStyle name="Comma 3 2 2" xfId="37"/>
    <cellStyle name="Comma 3 3" xfId="38"/>
    <cellStyle name="Comma 3 4" xfId="39"/>
    <cellStyle name="Comma 4" xfId="40"/>
    <cellStyle name="Comma 4 2" xfId="41"/>
    <cellStyle name="Comma 5" xfId="42"/>
    <cellStyle name="Comma 5 2" xfId="43"/>
    <cellStyle name="Comma 5 3" xfId="44"/>
    <cellStyle name="Comma 6" xfId="45"/>
    <cellStyle name="Comma 7" xfId="46"/>
    <cellStyle name="Comma 8" xfId="47"/>
    <cellStyle name="Comma 9" xfId="48"/>
    <cellStyle name="Currency 2" xfId="49"/>
    <cellStyle name="Currency 2 2" xfId="50"/>
    <cellStyle name="Currency 3" xfId="51"/>
    <cellStyle name="Currency 5" xfId="52"/>
    <cellStyle name="Currency 5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Hyperlink 2" xfId="60"/>
    <cellStyle name="Hyperlink 3" xfId="61"/>
    <cellStyle name="Hyperlink 4" xfId="62"/>
    <cellStyle name="Hyperlink 5" xfId="63"/>
    <cellStyle name="Hyperlink 6" xfId="64"/>
    <cellStyle name="Hyperlink 7" xfId="65"/>
    <cellStyle name="Input 2" xfId="66"/>
    <cellStyle name="Linked Cell 2" xfId="67"/>
    <cellStyle name="Neutral 2" xfId="68"/>
    <cellStyle name="Normal" xfId="0" builtinId="0"/>
    <cellStyle name="Normal 10" xfId="69"/>
    <cellStyle name="Normal 10 2" xfId="70"/>
    <cellStyle name="Normal 11" xfId="71"/>
    <cellStyle name="Normal 11 2" xfId="117"/>
    <cellStyle name="Normal 2" xfId="72"/>
    <cellStyle name="Normal 2 2" xfId="73"/>
    <cellStyle name="Normal 2 2 2" xfId="74"/>
    <cellStyle name="Normal 2 3" xfId="75"/>
    <cellStyle name="Normal 2 3 2" xfId="76"/>
    <cellStyle name="Normal 2 3 3" xfId="77"/>
    <cellStyle name="Normal 2 4" xfId="78"/>
    <cellStyle name="Normal 2 5" xfId="79"/>
    <cellStyle name="Normal 2 6" xfId="80"/>
    <cellStyle name="Normal 2 6 2" xfId="118"/>
    <cellStyle name="Normal 2_Glossary LR Pivots" xfId="81"/>
    <cellStyle name="Normal 3" xfId="82"/>
    <cellStyle name="Normal 4" xfId="83"/>
    <cellStyle name="Normal 4 2" xfId="84"/>
    <cellStyle name="Normal 4 3" xfId="85"/>
    <cellStyle name="Normal 4 4" xfId="86"/>
    <cellStyle name="Normal 5" xfId="87"/>
    <cellStyle name="Normal 5 2" xfId="88"/>
    <cellStyle name="Normal 6" xfId="89"/>
    <cellStyle name="Normal 6 2" xfId="90"/>
    <cellStyle name="Normal 7" xfId="91"/>
    <cellStyle name="Normal 7 2" xfId="92"/>
    <cellStyle name="Normal 7 2 2" xfId="93"/>
    <cellStyle name="Normal 8" xfId="94"/>
    <cellStyle name="Normal 8 2" xfId="95"/>
    <cellStyle name="Normal 9" xfId="96"/>
    <cellStyle name="Normal 9 2" xfId="97"/>
    <cellStyle name="Normal 9 3" xfId="98"/>
    <cellStyle name="Note 2" xfId="99"/>
    <cellStyle name="Output 2" xfId="100"/>
    <cellStyle name="Percent" xfId="2" builtinId="5"/>
    <cellStyle name="Percent 2" xfId="101"/>
    <cellStyle name="Percent 2 2" xfId="102"/>
    <cellStyle name="Percent 3" xfId="103"/>
    <cellStyle name="Percent 3 2" xfId="104"/>
    <cellStyle name="Percent 3 3" xfId="105"/>
    <cellStyle name="Percent 3 4" xfId="106"/>
    <cellStyle name="Percent 4" xfId="107"/>
    <cellStyle name="Percent 5" xfId="108"/>
    <cellStyle name="Percent 5 2" xfId="109"/>
    <cellStyle name="Percent 5 3" xfId="110"/>
    <cellStyle name="Percent 6" xfId="111"/>
    <cellStyle name="Percent 7" xfId="112"/>
    <cellStyle name="Percent 8" xfId="113"/>
    <cellStyle name="Title 2" xfId="114"/>
    <cellStyle name="Total 2" xfId="115"/>
    <cellStyle name="Warning Text 2" xfId="116"/>
  </cellStyles>
  <dxfs count="17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2012/13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01.3 Health and Social Care</c:v>
              </c:pt>
              <c:pt idx="1">
                <c:v>02.1 Science</c:v>
              </c:pt>
              <c:pt idx="2">
                <c:v>02.2 Mathematics and Statistics</c:v>
              </c:pt>
              <c:pt idx="3">
                <c:v>05.2 Building and Construction</c:v>
              </c:pt>
              <c:pt idx="4">
                <c:v>06.1 ICT Practitioners</c:v>
              </c:pt>
              <c:pt idx="5">
                <c:v>06.2 ICT for Users</c:v>
              </c:pt>
              <c:pt idx="6">
                <c:v>07.3 Service Enterprises</c:v>
              </c:pt>
              <c:pt idx="7">
                <c:v>07.4 Hospitality and Catering</c:v>
              </c:pt>
              <c:pt idx="8">
                <c:v>08.1 Sport, Leisure and Recreation</c:v>
              </c:pt>
              <c:pt idx="9">
                <c:v>09.2 Crafts, Creative Arts and Design</c:v>
              </c:pt>
              <c:pt idx="10">
                <c:v>12.1 Languages, Literature and Culture of the British Isles</c:v>
              </c:pt>
              <c:pt idx="11">
                <c:v>14.1 Foundations for Learning and Life</c:v>
              </c:pt>
              <c:pt idx="12">
                <c:v>14.2 Preparation for Work</c:v>
              </c:pt>
              <c:pt idx="13">
                <c:v>15.2 Administration</c:v>
              </c:pt>
              <c:pt idx="14">
                <c:v>15.3 Business Management</c:v>
              </c:pt>
            </c:strLit>
          </c:cat>
          <c:val>
            <c:numLit>
              <c:formatCode>#,##0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2"/>
          <c:order val="1"/>
          <c:tx>
            <c:v>2013/14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01.3 Health and Social Care</c:v>
              </c:pt>
              <c:pt idx="1">
                <c:v>02.1 Science</c:v>
              </c:pt>
              <c:pt idx="2">
                <c:v>02.2 Mathematics and Statistics</c:v>
              </c:pt>
              <c:pt idx="3">
                <c:v>05.2 Building and Construction</c:v>
              </c:pt>
              <c:pt idx="4">
                <c:v>06.1 ICT Practitioners</c:v>
              </c:pt>
              <c:pt idx="5">
                <c:v>06.2 ICT for Users</c:v>
              </c:pt>
              <c:pt idx="6">
                <c:v>07.3 Service Enterprises</c:v>
              </c:pt>
              <c:pt idx="7">
                <c:v>07.4 Hospitality and Catering</c:v>
              </c:pt>
              <c:pt idx="8">
                <c:v>08.1 Sport, Leisure and Recreation</c:v>
              </c:pt>
              <c:pt idx="9">
                <c:v>09.2 Crafts, Creative Arts and Design</c:v>
              </c:pt>
              <c:pt idx="10">
                <c:v>12.1 Languages, Literature and Culture of the British Isles</c:v>
              </c:pt>
              <c:pt idx="11">
                <c:v>14.1 Foundations for Learning and Life</c:v>
              </c:pt>
              <c:pt idx="12">
                <c:v>14.2 Preparation for Work</c:v>
              </c:pt>
              <c:pt idx="13">
                <c:v>15.2 Administration</c:v>
              </c:pt>
              <c:pt idx="14">
                <c:v>15.3 Business Management</c:v>
              </c:pt>
            </c:strLit>
          </c:cat>
          <c:val>
            <c:numLit>
              <c:formatCode>#,##0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4"/>
          <c:order val="2"/>
          <c:tx>
            <c:v>2014/15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01.3 Health and Social Care</c:v>
              </c:pt>
              <c:pt idx="1">
                <c:v>02.1 Science</c:v>
              </c:pt>
              <c:pt idx="2">
                <c:v>02.2 Mathematics and Statistics</c:v>
              </c:pt>
              <c:pt idx="3">
                <c:v>05.2 Building and Construction</c:v>
              </c:pt>
              <c:pt idx="4">
                <c:v>06.1 ICT Practitioners</c:v>
              </c:pt>
              <c:pt idx="5">
                <c:v>06.2 ICT for Users</c:v>
              </c:pt>
              <c:pt idx="6">
                <c:v>07.3 Service Enterprises</c:v>
              </c:pt>
              <c:pt idx="7">
                <c:v>07.4 Hospitality and Catering</c:v>
              </c:pt>
              <c:pt idx="8">
                <c:v>08.1 Sport, Leisure and Recreation</c:v>
              </c:pt>
              <c:pt idx="9">
                <c:v>09.2 Crafts, Creative Arts and Design</c:v>
              </c:pt>
              <c:pt idx="10">
                <c:v>12.1 Languages, Literature and Culture of the British Isles</c:v>
              </c:pt>
              <c:pt idx="11">
                <c:v>14.1 Foundations for Learning and Life</c:v>
              </c:pt>
              <c:pt idx="12">
                <c:v>14.2 Preparation for Work</c:v>
              </c:pt>
              <c:pt idx="13">
                <c:v>15.2 Administration</c:v>
              </c:pt>
              <c:pt idx="14">
                <c:v>15.3 Business Management</c:v>
              </c:pt>
            </c:strLit>
          </c:cat>
          <c:val>
            <c:numLit>
              <c:formatCode>#,##0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19712"/>
        <c:axId val="1560215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'[1]1.1'!$E$52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'[1]Report 1'!$A$4:$A$67</c15:sqref>
                        </c15:formulaRef>
                      </c:ext>
                    </c:extLst>
                    <c:strCache>
                      <c:ptCount val="15"/>
                      <c:pt idx="0">
                        <c:v>01.3 Health and Social Care</c:v>
                      </c:pt>
                      <c:pt idx="1">
                        <c:v>02.1 Science</c:v>
                      </c:pt>
                      <c:pt idx="2">
                        <c:v>02.2 Mathematics and Statistics</c:v>
                      </c:pt>
                      <c:pt idx="3">
                        <c:v>05.2 Building and Construction</c:v>
                      </c:pt>
                      <c:pt idx="4">
                        <c:v>06.1 ICT Practitioners</c:v>
                      </c:pt>
                      <c:pt idx="5">
                        <c:v>06.2 ICT for Users</c:v>
                      </c:pt>
                      <c:pt idx="6">
                        <c:v>07.3 Service Enterprises</c:v>
                      </c:pt>
                      <c:pt idx="7">
                        <c:v>07.4 Hospitality and Catering</c:v>
                      </c:pt>
                      <c:pt idx="8">
                        <c:v>08.1 Sport, Leisure and Recreation</c:v>
                      </c:pt>
                      <c:pt idx="9">
                        <c:v>09.2 Crafts, Creative Arts and Design</c:v>
                      </c:pt>
                      <c:pt idx="10">
                        <c:v>12.1 Languages, Literature and Culture of the British Isles</c:v>
                      </c:pt>
                      <c:pt idx="11">
                        <c:v>14.1 Foundations for Learning and Life</c:v>
                      </c:pt>
                      <c:pt idx="12">
                        <c:v>14.2 Preparation for Work</c:v>
                      </c:pt>
                      <c:pt idx="13">
                        <c:v>15.2 Administration</c:v>
                      </c:pt>
                      <c:pt idx="14">
                        <c:v>15.3 Business Management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'[1]1.1'!$E$53:$E$69</c15:sqref>
                        </c15:formulaRef>
                      </c:ext>
                    </c:extLst>
                    <c:numCache>
                      <c:formatCode>0%</c:formatCode>
                      <c:ptCount val="17"/>
                      <c:pt idx="0" formatCode="General">
                        <c:v>0</c:v>
                      </c:pt>
                      <c:pt idx="1">
                        <c:v>3.4336040098831158E-3</c:v>
                      </c:pt>
                      <c:pt idx="2">
                        <c:v>9.9114342553327053E-5</c:v>
                      </c:pt>
                      <c:pt idx="3">
                        <c:v>5.5291643952963161E-3</c:v>
                      </c:pt>
                      <c:pt idx="4">
                        <c:v>4.903328118031023E-2</c:v>
                      </c:pt>
                      <c:pt idx="5">
                        <c:v>7.2141082187028764E-3</c:v>
                      </c:pt>
                      <c:pt idx="6">
                        <c:v>1.8675973975405484E-2</c:v>
                      </c:pt>
                      <c:pt idx="7">
                        <c:v>5.5220847993996504E-4</c:v>
                      </c:pt>
                      <c:pt idx="8">
                        <c:v>2.6980339962194958E-2</c:v>
                      </c:pt>
                      <c:pt idx="9">
                        <c:v>1.5759180465979003E-2</c:v>
                      </c:pt>
                      <c:pt idx="10">
                        <c:v>4.5309413738663795E-4</c:v>
                      </c:pt>
                      <c:pt idx="11">
                        <c:v>1.7345009946832235E-3</c:v>
                      </c:pt>
                      <c:pt idx="12">
                        <c:v>6.562785396209584E-3</c:v>
                      </c:pt>
                      <c:pt idx="13">
                        <c:v>5.2247417717396693E-3</c:v>
                      </c:pt>
                      <c:pt idx="14">
                        <c:v>6.3716363069995965E-4</c:v>
                      </c:pt>
                      <c:pt idx="15">
                        <c:v>2.4283013925565128E-3</c:v>
                      </c:pt>
                      <c:pt idx="16">
                        <c:v>9.4371013302560688E-3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'[1]1.1'!$G$52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'[1]Report 1'!$A$4:$A$67</c15:sqref>
                        </c15:formulaRef>
                      </c:ext>
                    </c:extLst>
                    <c:strCache>
                      <c:ptCount val="15"/>
                      <c:pt idx="0">
                        <c:v>01.3 Health and Social Care</c:v>
                      </c:pt>
                      <c:pt idx="1">
                        <c:v>02.1 Science</c:v>
                      </c:pt>
                      <c:pt idx="2">
                        <c:v>02.2 Mathematics and Statistics</c:v>
                      </c:pt>
                      <c:pt idx="3">
                        <c:v>05.2 Building and Construction</c:v>
                      </c:pt>
                      <c:pt idx="4">
                        <c:v>06.1 ICT Practitioners</c:v>
                      </c:pt>
                      <c:pt idx="5">
                        <c:v>06.2 ICT for Users</c:v>
                      </c:pt>
                      <c:pt idx="6">
                        <c:v>07.3 Service Enterprises</c:v>
                      </c:pt>
                      <c:pt idx="7">
                        <c:v>07.4 Hospitality and Catering</c:v>
                      </c:pt>
                      <c:pt idx="8">
                        <c:v>08.1 Sport, Leisure and Recreation</c:v>
                      </c:pt>
                      <c:pt idx="9">
                        <c:v>09.2 Crafts, Creative Arts and Design</c:v>
                      </c:pt>
                      <c:pt idx="10">
                        <c:v>12.1 Languages, Literature and Culture of the British Isles</c:v>
                      </c:pt>
                      <c:pt idx="11">
                        <c:v>14.1 Foundations for Learning and Life</c:v>
                      </c:pt>
                      <c:pt idx="12">
                        <c:v>14.2 Preparation for Work</c:v>
                      </c:pt>
                      <c:pt idx="13">
                        <c:v>15.2 Administration</c:v>
                      </c:pt>
                      <c:pt idx="14">
                        <c:v>15.3 Business Management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'[1]1.1'!$G$53:$G$69</c15:sqref>
                        </c15:formulaRef>
                      </c:ext>
                    </c:extLst>
                    <c:numCache>
                      <c:formatCode>0%</c:formatCode>
                      <c:ptCount val="17"/>
                      <c:pt idx="0" formatCode="General">
                        <c:v>0</c:v>
                      </c:pt>
                      <c:pt idx="1">
                        <c:v>1.3495400547160457E-3</c:v>
                      </c:pt>
                      <c:pt idx="2">
                        <c:v>2.5705524851734202E-4</c:v>
                      </c:pt>
                      <c:pt idx="3">
                        <c:v>2.0105392651892109E-3</c:v>
                      </c:pt>
                      <c:pt idx="4">
                        <c:v>4.9547399151717679E-2</c:v>
                      </c:pt>
                      <c:pt idx="5">
                        <c:v>7.9411710702678891E-3</c:v>
                      </c:pt>
                      <c:pt idx="6">
                        <c:v>1.2770137524557957E-2</c:v>
                      </c:pt>
                      <c:pt idx="7">
                        <c:v>1.4688871343848116E-4</c:v>
                      </c:pt>
                      <c:pt idx="8">
                        <c:v>3.4518847658043077E-2</c:v>
                      </c:pt>
                      <c:pt idx="9">
                        <c:v>2.4943539650772083E-2</c:v>
                      </c:pt>
                      <c:pt idx="10">
                        <c:v>4.5902722949525367E-4</c:v>
                      </c:pt>
                      <c:pt idx="11">
                        <c:v>4.3883003139746253E-3</c:v>
                      </c:pt>
                      <c:pt idx="12">
                        <c:v>8.5195453794319077E-3</c:v>
                      </c:pt>
                      <c:pt idx="13">
                        <c:v>3.1030240713879149E-3</c:v>
                      </c:pt>
                      <c:pt idx="14">
                        <c:v>4.4066614031544349E-4</c:v>
                      </c:pt>
                      <c:pt idx="15">
                        <c:v>3.6722178359620291E-5</c:v>
                      </c:pt>
                      <c:pt idx="16">
                        <c:v>1.1108458953785139E-2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'[1]1.1'!$I$52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'[1]Report 1'!$A$4:$A$67</c15:sqref>
                        </c15:formulaRef>
                      </c:ext>
                    </c:extLst>
                    <c:strCache>
                      <c:ptCount val="15"/>
                      <c:pt idx="0">
                        <c:v>01.3 Health and Social Care</c:v>
                      </c:pt>
                      <c:pt idx="1">
                        <c:v>02.1 Science</c:v>
                      </c:pt>
                      <c:pt idx="2">
                        <c:v>02.2 Mathematics and Statistics</c:v>
                      </c:pt>
                      <c:pt idx="3">
                        <c:v>05.2 Building and Construction</c:v>
                      </c:pt>
                      <c:pt idx="4">
                        <c:v>06.1 ICT Practitioners</c:v>
                      </c:pt>
                      <c:pt idx="5">
                        <c:v>06.2 ICT for Users</c:v>
                      </c:pt>
                      <c:pt idx="6">
                        <c:v>07.3 Service Enterprises</c:v>
                      </c:pt>
                      <c:pt idx="7">
                        <c:v>07.4 Hospitality and Catering</c:v>
                      </c:pt>
                      <c:pt idx="8">
                        <c:v>08.1 Sport, Leisure and Recreation</c:v>
                      </c:pt>
                      <c:pt idx="9">
                        <c:v>09.2 Crafts, Creative Arts and Design</c:v>
                      </c:pt>
                      <c:pt idx="10">
                        <c:v>12.1 Languages, Literature and Culture of the British Isles</c:v>
                      </c:pt>
                      <c:pt idx="11">
                        <c:v>14.1 Foundations for Learning and Life</c:v>
                      </c:pt>
                      <c:pt idx="12">
                        <c:v>14.2 Preparation for Work</c:v>
                      </c:pt>
                      <c:pt idx="13">
                        <c:v>15.2 Administration</c:v>
                      </c:pt>
                      <c:pt idx="14">
                        <c:v>15.3 Business Management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'[1]1.1'!$I$53:$I$69</c15:sqref>
                        </c15:formulaRef>
                      </c:ext>
                    </c:extLst>
                    <c:numCache>
                      <c:formatCode>0%</c:formatCode>
                      <c:ptCount val="17"/>
                      <c:pt idx="0" formatCode="General">
                        <c:v>0</c:v>
                      </c:pt>
                      <c:pt idx="1">
                        <c:v>0</c:v>
                      </c:pt>
                      <c:pt idx="2">
                        <c:v>3.5195688025421344E-4</c:v>
                      </c:pt>
                      <c:pt idx="3">
                        <c:v>8.7486424520333056E-4</c:v>
                      </c:pt>
                      <c:pt idx="4">
                        <c:v>5.6383492216724992E-2</c:v>
                      </c:pt>
                      <c:pt idx="5">
                        <c:v>8.7788101846265239E-3</c:v>
                      </c:pt>
                      <c:pt idx="6">
                        <c:v>1.1252564257270423E-2</c:v>
                      </c:pt>
                      <c:pt idx="7">
                        <c:v>0</c:v>
                      </c:pt>
                      <c:pt idx="8">
                        <c:v>3.6814689674590721E-2</c:v>
                      </c:pt>
                      <c:pt idx="9">
                        <c:v>3.1193435501387715E-2</c:v>
                      </c:pt>
                      <c:pt idx="10">
                        <c:v>1.4078275210168537E-4</c:v>
                      </c:pt>
                      <c:pt idx="11">
                        <c:v>3.4290656047624795E-3</c:v>
                      </c:pt>
                      <c:pt idx="12">
                        <c:v>8.3162382848638427E-3</c:v>
                      </c:pt>
                      <c:pt idx="13">
                        <c:v>3.9117493262539717E-3</c:v>
                      </c:pt>
                      <c:pt idx="14">
                        <c:v>3.3184505852540121E-4</c:v>
                      </c:pt>
                      <c:pt idx="15">
                        <c:v>0</c:v>
                      </c:pt>
                      <c:pt idx="16">
                        <c:v>1.2026869393829694E-2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560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21504"/>
        <c:crosses val="autoZero"/>
        <c:auto val="1"/>
        <c:lblAlgn val="ctr"/>
        <c:lblOffset val="100"/>
        <c:noMultiLvlLbl val="0"/>
      </c:catAx>
      <c:valAx>
        <c:axId val="1560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1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Drop" dropStyle="combo" dx="25" fmlaRange="[2]Lookups!$D$4:$D$6" noThreeD="1" sel="0" val="0"/>
</file>

<file path=xl/ctrlProps/ctrlProp2.xml><?xml version="1.0" encoding="utf-8"?>
<formControlPr xmlns="http://schemas.microsoft.com/office/spreadsheetml/2009/9/main" objectType="Drop" dropStyle="combo" dx="25" fmlaRange="[2]Lookups!$G$4:$G$7" noThreeD="1" sel="0" val="0"/>
</file>

<file path=xl/ctrlProps/ctrlProp3.xml><?xml version="1.0" encoding="utf-8"?>
<formControlPr xmlns="http://schemas.microsoft.com/office/spreadsheetml/2009/9/main" objectType="Drop" dropStyle="combo" dx="25" fmlaRange="[2]Lookups!$J$4:$J$9" noThreeD="1" sel="0" val="0"/>
</file>

<file path=xl/ctrlProps/ctrlProp4.xml><?xml version="1.0" encoding="utf-8"?>
<formControlPr xmlns="http://schemas.microsoft.com/office/spreadsheetml/2009/9/main" objectType="Drop" dropStyle="combo" dx="25" fmlaRange="[2]Lookups!$D$4:$D$6" noThreeD="1" sel="0" val="0"/>
</file>

<file path=xl/ctrlProps/ctrlProp5.xml><?xml version="1.0" encoding="utf-8"?>
<formControlPr xmlns="http://schemas.microsoft.com/office/spreadsheetml/2009/9/main" objectType="Drop" dropStyle="combo" dx="25" fmlaRange="[2]Lookups!$G$4:$G$7" noThreeD="1" sel="0" val="0"/>
</file>

<file path=xl/ctrlProps/ctrlProp6.xml><?xml version="1.0" encoding="utf-8"?>
<formControlPr xmlns="http://schemas.microsoft.com/office/spreadsheetml/2009/9/main" objectType="Drop" dropStyle="combo" dx="25" fmlaRange="[2]Lookups!$J$4:$J$9" noThreeD="1" sel="0" val="0"/>
</file>

<file path=xl/ctrlProps/ctrlProp7.xml><?xml version="1.0" encoding="utf-8"?>
<formControlPr xmlns="http://schemas.microsoft.com/office/spreadsheetml/2009/9/main" objectType="Drop" dropStyle="combo" dx="25" fmlaRange="[2]Lookups!$G$4:$G$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577851</xdr:colOff>
      <xdr:row>17</xdr:row>
      <xdr:rowOff>0</xdr:rowOff>
    </xdr:from>
    <xdr:to>
      <xdr:col>7</xdr:col>
      <xdr:colOff>996951</xdr:colOff>
      <xdr:row>39</xdr:row>
      <xdr:rowOff>180061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358140</xdr:colOff>
          <xdr:row>5</xdr:row>
          <xdr:rowOff>152400</xdr:rowOff>
        </xdr:from>
        <xdr:to>
          <xdr:col>2</xdr:col>
          <xdr:colOff>2286000</xdr:colOff>
          <xdr:row>5</xdr:row>
          <xdr:rowOff>335280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5</xdr:row>
          <xdr:rowOff>144780</xdr:rowOff>
        </xdr:from>
        <xdr:to>
          <xdr:col>9</xdr:col>
          <xdr:colOff>160020</xdr:colOff>
          <xdr:row>5</xdr:row>
          <xdr:rowOff>327660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5</xdr:row>
          <xdr:rowOff>594360</xdr:rowOff>
        </xdr:from>
        <xdr:to>
          <xdr:col>9</xdr:col>
          <xdr:colOff>160020</xdr:colOff>
          <xdr:row>5</xdr:row>
          <xdr:rowOff>777240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358140</xdr:colOff>
          <xdr:row>5</xdr:row>
          <xdr:rowOff>281940</xdr:rowOff>
        </xdr:from>
        <xdr:to>
          <xdr:col>4</xdr:col>
          <xdr:colOff>190500</xdr:colOff>
          <xdr:row>5</xdr:row>
          <xdr:rowOff>449580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5</xdr:row>
          <xdr:rowOff>182880</xdr:rowOff>
        </xdr:from>
        <xdr:to>
          <xdr:col>9</xdr:col>
          <xdr:colOff>563880</xdr:colOff>
          <xdr:row>5</xdr:row>
          <xdr:rowOff>365760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5</xdr:row>
          <xdr:rowOff>594360</xdr:rowOff>
        </xdr:from>
        <xdr:to>
          <xdr:col>9</xdr:col>
          <xdr:colOff>563880</xdr:colOff>
          <xdr:row>5</xdr:row>
          <xdr:rowOff>777240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4</xdr:row>
          <xdr:rowOff>320040</xdr:rowOff>
        </xdr:from>
        <xdr:to>
          <xdr:col>6</xdr:col>
          <xdr:colOff>53340</xdr:colOff>
          <xdr:row>4</xdr:row>
          <xdr:rowOff>571500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killsfundingagency.sharepoint.com/sites/ops-allocationssyst/AP/OPS%20%20Allocation%20and%20System/Allocations/2016_2017/02%20Unified%20Adult%20Skills%20Budget/1617%20Unified%20ASB%20Allocations%20Model%20v0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grady\AppData\Local\Microsoft\Windows\Temporary%20Internet%20Files\Content.IE5\KY0HCX4A\Annex%209b%20Skills%20Funding%20Agency%20Data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inance"/>
      <sheetName val="Allocations"/>
      <sheetName val="SDI"/>
      <sheetName val="Baselines"/>
      <sheetName val="Pivot-LIVE"/>
      <sheetName val="Summary- LIVE"/>
      <sheetName val="Graph Data"/>
      <sheetName val="Graphs"/>
      <sheetName val="1415MAS v28"/>
      <sheetName val="1516MAS v7"/>
      <sheetName val="Source"/>
      <sheetName val="1.1"/>
      <sheetName val="Report 1"/>
    </sheetNames>
    <sheetDataSet>
      <sheetData sheetId="0"/>
      <sheetData sheetId="1"/>
      <sheetData sheetId="2">
        <row r="1">
          <cell r="B1">
            <v>0</v>
          </cell>
        </row>
        <row r="2">
          <cell r="B2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2">
          <cell r="A12" t="str">
            <v>Comments</v>
          </cell>
          <cell r="B12" t="str">
            <v>Issue funding statement?</v>
          </cell>
          <cell r="C12" t="str">
            <v>UKPRN</v>
          </cell>
          <cell r="D12" t="str">
            <v>Provider Name</v>
          </cell>
          <cell r="E12" t="str">
            <v>Provider Type</v>
          </cell>
          <cell r="F12" t="str">
            <v>UPIN</v>
          </cell>
          <cell r="G12" t="str">
            <v>Ofsted</v>
          </cell>
          <cell r="H12" t="str">
            <v>Financial health</v>
          </cell>
          <cell r="I12" t="str">
            <v>LA/LEA</v>
          </cell>
          <cell r="J12" t="str">
            <v>ROTO flag</v>
          </cell>
          <cell r="K12" t="str">
            <v>Allocation category</v>
          </cell>
          <cell r="L12" t="str">
            <v>Exception Flag</v>
          </cell>
          <cell r="M12" t="str">
            <v>2014/15 non-apprenticeships contract</v>
          </cell>
          <cell r="N12" t="str">
            <v>2014/15 Community learning contract</v>
          </cell>
          <cell r="O12" t="str">
            <v>2014/15 discretionary learner support contract</v>
          </cell>
          <cell r="P12" t="str">
            <v>2014/15 Unified adult skills budget contract TOTAL</v>
          </cell>
          <cell r="Q12" t="str">
            <v>2014/15 non-apprenticeships delivery</v>
          </cell>
          <cell r="R12" t="str">
            <v>2014/15 Community learning delivery</v>
          </cell>
          <cell r="S12" t="str">
            <v>2014/15 discretionary learner support delivery</v>
          </cell>
          <cell r="T12" t="str">
            <v>2014/15 Unified adult skills budget delivery TOTAL</v>
          </cell>
          <cell r="U12" t="str">
            <v>2015/16 non-apprenticeships contract</v>
          </cell>
          <cell r="V12" t="str">
            <v>2015/16 Community learning contract</v>
          </cell>
          <cell r="W12" t="str">
            <v>2015/16 discretionary learner support contract</v>
          </cell>
          <cell r="X12" t="str">
            <v>2015/16 Unified adult skills budget total</v>
          </cell>
          <cell r="Y12" t="str">
            <v>2016/17 baseline - traineeships</v>
          </cell>
          <cell r="Z12" t="str">
            <v>2016/17 baseline - English &amp; maths</v>
          </cell>
          <cell r="AA12" t="str">
            <v>2016/17 baseline -other adult skills</v>
          </cell>
          <cell r="AB12" t="str">
            <v>2016/17 baseline - community learning</v>
          </cell>
          <cell r="AC12" t="str">
            <v>2016/17 baseline - discretionary learner support</v>
          </cell>
          <cell r="AD12" t="str">
            <v>2016/17 baseline - TOTAL UASB</v>
          </cell>
          <cell r="AE12" t="str">
            <v>baseline manual override - traineeships</v>
          </cell>
          <cell r="AF12" t="str">
            <v>baseline manual override - English &amp; maths</v>
          </cell>
          <cell r="AG12" t="str">
            <v>baseline manual override -other adult skills</v>
          </cell>
          <cell r="AH12" t="str">
            <v>baseline manual override - community learning</v>
          </cell>
          <cell r="AI12" t="str">
            <v>baseline manual override - discretionary learner support</v>
          </cell>
          <cell r="AJ12" t="str">
            <v>baseline manual override - TOTAL UASB</v>
          </cell>
          <cell r="AK12" t="str">
            <v>Manual Override reason</v>
          </cell>
          <cell r="AL12" t="str">
            <v>2016/17 final baseline - traineeships</v>
          </cell>
          <cell r="AM12" t="str">
            <v>2016/17 final baseline - English &amp; maths</v>
          </cell>
          <cell r="AN12" t="str">
            <v>2016/17 final baseline -other adult skills</v>
          </cell>
          <cell r="AO12" t="str">
            <v>2016/17 final baseline - community learning</v>
          </cell>
          <cell r="AP12" t="str">
            <v>2016/17 final baseline - discretionary learner support</v>
          </cell>
          <cell r="AQ12" t="str">
            <v>2016/17 final baseline - TOTAL UASB</v>
          </cell>
          <cell r="AR12" t="str">
            <v>OPTION1:</v>
          </cell>
          <cell r="AS12" t="str">
            <v>OPTION1: National factor -  traineeships</v>
          </cell>
          <cell r="AT12" t="str">
            <v>OPTION1: National factor - English &amp;maths</v>
          </cell>
          <cell r="AU12" t="str">
            <v>OPTION1: National factor -  other adult skills</v>
          </cell>
          <cell r="AV12" t="str">
            <v>OPTION1: National factor -  Community learning</v>
          </cell>
          <cell r="AW12" t="str">
            <v>OPTION1: National factor -  discretionary learner support</v>
          </cell>
          <cell r="AX12" t="str">
            <v>OPTION1: 2016/17 Calculated allocations - traineeships</v>
          </cell>
          <cell r="AY12" t="str">
            <v>OPTION1: 2016/17 Calculated allocations - English &amp; maths</v>
          </cell>
          <cell r="AZ12" t="str">
            <v>OPTION1: 2016/17 Calculated allocations - other adult skills</v>
          </cell>
          <cell r="BA12" t="str">
            <v>OPTION1: 2016/17 Calculated allocations - community learning</v>
          </cell>
          <cell r="BB12" t="str">
            <v>OPTION1: 2016/17 Calculated allocations - discretionary learner support</v>
          </cell>
          <cell r="BC12" t="str">
            <v>OPTION1: 2016/17 Calculated allocations - TOTAL UASB</v>
          </cell>
          <cell r="BD12" t="str">
            <v>allocation manual override - traineeships</v>
          </cell>
          <cell r="BE12" t="str">
            <v>allocation manual override - English &amp; maths</v>
          </cell>
          <cell r="BF12" t="str">
            <v>allocation manual override -other adult skills</v>
          </cell>
          <cell r="BG12" t="str">
            <v>allocation manual override - community learning</v>
          </cell>
          <cell r="BH12" t="str">
            <v>allocation manual override - discretionary learner support</v>
          </cell>
          <cell r="BI12" t="str">
            <v>allocation manual override - TOTAL UASB</v>
          </cell>
          <cell r="BJ12" t="str">
            <v>Manual Override reason</v>
          </cell>
          <cell r="BK12" t="str">
            <v>OPTION1: 2016/17 Final allocations - traineeships</v>
          </cell>
          <cell r="BL12" t="str">
            <v>OPTION1: 2016/17 Final allocations - English &amp; maths</v>
          </cell>
          <cell r="BM12" t="str">
            <v>OPTION1: 2016/17 Final allocations - other adult skills</v>
          </cell>
          <cell r="BN12" t="str">
            <v>OPTION1: 2016/17 Final allocations - community learning</v>
          </cell>
          <cell r="BO12" t="str">
            <v>OPTION1: 2016/17 Final allocations - discretionary learner support</v>
          </cell>
          <cell r="BP12" t="str">
            <v>OPTION1: 2016/17 Final allocations - TOTAL UASB</v>
          </cell>
          <cell r="BQ12" t="str">
            <v>OPTION1: Cash change from 2015/16</v>
          </cell>
          <cell r="BR12" t="str">
            <v>OPTION1: percentage change from 2015/16</v>
          </cell>
          <cell r="BS12" t="str">
            <v>Column15</v>
          </cell>
          <cell r="BT12" t="str">
            <v>Column16</v>
          </cell>
          <cell r="BU12" t="str">
            <v>Column17</v>
          </cell>
          <cell r="BV12" t="str">
            <v>Column18</v>
          </cell>
          <cell r="BW12" t="str">
            <v>OPTION2:</v>
          </cell>
          <cell r="BX12" t="str">
            <v>OPTION2: National factor -  traineeships</v>
          </cell>
          <cell r="BY12" t="str">
            <v>OPTION2: National factor - English &amp;maths</v>
          </cell>
          <cell r="BZ12" t="str">
            <v>OPTION2: National factor -  other adult skills</v>
          </cell>
          <cell r="CA12" t="str">
            <v>OPTION2: National factor -  Community learning</v>
          </cell>
          <cell r="CB12" t="str">
            <v>OPTION2: National factor -  discretionary learner support</v>
          </cell>
          <cell r="CC12" t="str">
            <v>OPTION2: 2016/17 Calculated allocations - traineeships</v>
          </cell>
          <cell r="CD12" t="str">
            <v>OPTION2: 2016/17 Calculated allocations - English &amp; maths</v>
          </cell>
          <cell r="CE12" t="str">
            <v>OPTION2: 2016/17 Calculated allocations - other adult skills</v>
          </cell>
          <cell r="CF12" t="str">
            <v>OPTION2: 2016/17 Calculated allocations - community learning</v>
          </cell>
          <cell r="CG12" t="str">
            <v>OPTION2: 2016/17 Calculated allocations - discretionary learner support</v>
          </cell>
          <cell r="CH12" t="str">
            <v>OPTION2: 2016/17 Calculated allocations - TOTAL UASB</v>
          </cell>
          <cell r="CI12" t="str">
            <v>allocation manual override - traineeships</v>
          </cell>
          <cell r="CJ12" t="str">
            <v>allocation manual override - English &amp; maths</v>
          </cell>
          <cell r="CK12" t="str">
            <v>allocation manual override -other adult skills</v>
          </cell>
          <cell r="CL12" t="str">
            <v>allocation manual override - community learning</v>
          </cell>
          <cell r="CM12" t="str">
            <v>allocation manual override - discretionary learner support</v>
          </cell>
          <cell r="CN12" t="str">
            <v>allocation manual override - TOTAL UASB</v>
          </cell>
          <cell r="CO12" t="str">
            <v>Manual Override reason</v>
          </cell>
          <cell r="CP12" t="str">
            <v>OPTION2: 2016/17 Final allocations - traineeships</v>
          </cell>
          <cell r="CQ12" t="str">
            <v>OPTION2: 2016/17 Final allocations - English &amp; maths</v>
          </cell>
          <cell r="CR12" t="str">
            <v>OPTION2: 2016/17 Final allocations - other adult skills</v>
          </cell>
          <cell r="CS12" t="str">
            <v>OPTION2: 2016/17 Final allocations - community learning</v>
          </cell>
          <cell r="CT12" t="str">
            <v>OPTION2: 2016/17 Final allocations - discretionary learner support</v>
          </cell>
          <cell r="CU12" t="str">
            <v>OPTION2: 2016/17 Final allocations - TOTAL UASB</v>
          </cell>
          <cell r="CV12" t="str">
            <v>OPTION2: Cash change from 2015/16</v>
          </cell>
          <cell r="CW12" t="str">
            <v>OPTION2: percentage change from 2015/16</v>
          </cell>
          <cell r="CX12" t="str">
            <v>Column15</v>
          </cell>
          <cell r="CY12" t="str">
            <v>Column16</v>
          </cell>
          <cell r="CZ12" t="str">
            <v>Column17</v>
          </cell>
          <cell r="DA12" t="str">
            <v>Column18</v>
          </cell>
          <cell r="DB12" t="str">
            <v>Column19</v>
          </cell>
          <cell r="DC12" t="str">
            <v>Column20</v>
          </cell>
          <cell r="DD12" t="str">
            <v>Column21</v>
          </cell>
          <cell r="DE12" t="str">
            <v>Column22</v>
          </cell>
          <cell r="DF12" t="str">
            <v>Column23</v>
          </cell>
          <cell r="DG12" t="str">
            <v>Column24</v>
          </cell>
          <cell r="DH12" t="str">
            <v>Column25</v>
          </cell>
          <cell r="DI12" t="str">
            <v>Column26</v>
          </cell>
          <cell r="DJ12" t="str">
            <v>Column27</v>
          </cell>
          <cell r="DK12" t="str">
            <v>Column28</v>
          </cell>
          <cell r="DL12" t="str">
            <v>Column29</v>
          </cell>
          <cell r="DM12" t="str">
            <v>Column30</v>
          </cell>
          <cell r="DN12" t="str">
            <v>Column31</v>
          </cell>
          <cell r="DO12" t="str">
            <v>Column32</v>
          </cell>
          <cell r="DP12" t="str">
            <v>Column33</v>
          </cell>
          <cell r="DQ12" t="str">
            <v>Column34</v>
          </cell>
          <cell r="DR12" t="str">
            <v>Column35</v>
          </cell>
          <cell r="DS12" t="str">
            <v>Column36</v>
          </cell>
          <cell r="DT12" t="str">
            <v>Column37</v>
          </cell>
          <cell r="DU12" t="str">
            <v>Column38</v>
          </cell>
          <cell r="DV12" t="str">
            <v>Column39</v>
          </cell>
          <cell r="DW12" t="str">
            <v>Column40</v>
          </cell>
          <cell r="DX12" t="str">
            <v>Column41</v>
          </cell>
          <cell r="DY12" t="str">
            <v>Column42</v>
          </cell>
          <cell r="DZ12" t="str">
            <v>Column43</v>
          </cell>
          <cell r="EA12" t="str">
            <v>Column44</v>
          </cell>
          <cell r="EB12" t="str">
            <v>Column45</v>
          </cell>
          <cell r="EC12" t="str">
            <v>Column46</v>
          </cell>
          <cell r="ED12" t="str">
            <v>Column47</v>
          </cell>
          <cell r="EE12" t="str">
            <v>Column48</v>
          </cell>
          <cell r="EF12" t="str">
            <v>Column49</v>
          </cell>
          <cell r="EG12" t="str">
            <v>Column50</v>
          </cell>
          <cell r="EH12" t="str">
            <v>Column51</v>
          </cell>
          <cell r="EI12" t="str">
            <v>Column52</v>
          </cell>
          <cell r="EJ12" t="str">
            <v>Column53</v>
          </cell>
          <cell r="EK12" t="str">
            <v>Column54</v>
          </cell>
          <cell r="EL12" t="str">
            <v>Column55</v>
          </cell>
          <cell r="EM12" t="str">
            <v>Column56</v>
          </cell>
          <cell r="EN12" t="str">
            <v>Column57</v>
          </cell>
        </row>
        <row r="13">
          <cell r="B13" t="str">
            <v>Issue</v>
          </cell>
        </row>
        <row r="14">
          <cell r="B14" t="str">
            <v>Issue</v>
          </cell>
        </row>
        <row r="15">
          <cell r="B15" t="str">
            <v>Issue</v>
          </cell>
        </row>
        <row r="16">
          <cell r="B16" t="str">
            <v>Issue</v>
          </cell>
        </row>
        <row r="17">
          <cell r="B17" t="str">
            <v>Issue</v>
          </cell>
        </row>
        <row r="18">
          <cell r="B18" t="str">
            <v>Issue</v>
          </cell>
        </row>
        <row r="19">
          <cell r="B19" t="str">
            <v>Issue</v>
          </cell>
        </row>
        <row r="20">
          <cell r="B20" t="str">
            <v>Issue</v>
          </cell>
        </row>
        <row r="21">
          <cell r="B21" t="str">
            <v>Issue</v>
          </cell>
        </row>
        <row r="22">
          <cell r="B22" t="str">
            <v>Issue</v>
          </cell>
        </row>
        <row r="23">
          <cell r="B23" t="str">
            <v>Issue</v>
          </cell>
        </row>
        <row r="24">
          <cell r="B24" t="str">
            <v>Issue</v>
          </cell>
        </row>
        <row r="25">
          <cell r="B25" t="str">
            <v>Issue</v>
          </cell>
        </row>
        <row r="26">
          <cell r="B26" t="str">
            <v>Issue</v>
          </cell>
        </row>
        <row r="27">
          <cell r="B27" t="str">
            <v>Issue</v>
          </cell>
        </row>
        <row r="28">
          <cell r="B28" t="str">
            <v>Issue</v>
          </cell>
        </row>
        <row r="29">
          <cell r="B29" t="str">
            <v>Issue</v>
          </cell>
        </row>
        <row r="30">
          <cell r="B30" t="str">
            <v>Issue</v>
          </cell>
        </row>
        <row r="31">
          <cell r="B31" t="str">
            <v>Issue</v>
          </cell>
        </row>
        <row r="32">
          <cell r="B32" t="str">
            <v>Issue</v>
          </cell>
        </row>
        <row r="33">
          <cell r="B33" t="str">
            <v>Issue</v>
          </cell>
        </row>
        <row r="34">
          <cell r="B34" t="str">
            <v>Issue</v>
          </cell>
        </row>
        <row r="35">
          <cell r="B35" t="str">
            <v>Issue</v>
          </cell>
        </row>
        <row r="36">
          <cell r="B36" t="str">
            <v>Issue</v>
          </cell>
        </row>
        <row r="37">
          <cell r="B37" t="str">
            <v>Issue</v>
          </cell>
        </row>
        <row r="38">
          <cell r="B38" t="str">
            <v>Issue</v>
          </cell>
        </row>
        <row r="39">
          <cell r="B39" t="str">
            <v>Issue</v>
          </cell>
        </row>
        <row r="40">
          <cell r="B40" t="str">
            <v>Issue</v>
          </cell>
        </row>
        <row r="41">
          <cell r="B41" t="str">
            <v>Issue</v>
          </cell>
        </row>
        <row r="42">
          <cell r="B42" t="str">
            <v>Issue</v>
          </cell>
        </row>
        <row r="43">
          <cell r="B43" t="str">
            <v>Issue</v>
          </cell>
        </row>
        <row r="44">
          <cell r="B44" t="str">
            <v>Issue</v>
          </cell>
        </row>
        <row r="45">
          <cell r="B45" t="str">
            <v>Issue</v>
          </cell>
        </row>
        <row r="46">
          <cell r="B46" t="str">
            <v>Issue</v>
          </cell>
        </row>
        <row r="47">
          <cell r="B47" t="str">
            <v>Issue</v>
          </cell>
        </row>
        <row r="48">
          <cell r="B48" t="str">
            <v>Issue</v>
          </cell>
        </row>
        <row r="49">
          <cell r="B49" t="str">
            <v>Issue</v>
          </cell>
        </row>
        <row r="50">
          <cell r="B50" t="str">
            <v>Issue</v>
          </cell>
        </row>
        <row r="51">
          <cell r="B51" t="str">
            <v>Issue</v>
          </cell>
        </row>
        <row r="52">
          <cell r="B52" t="str">
            <v>Issue</v>
          </cell>
        </row>
        <row r="53">
          <cell r="B53" t="str">
            <v>Issue</v>
          </cell>
        </row>
        <row r="54">
          <cell r="B54" t="str">
            <v>Issue</v>
          </cell>
        </row>
        <row r="55">
          <cell r="B55" t="str">
            <v>Issue</v>
          </cell>
        </row>
        <row r="56">
          <cell r="B56" t="str">
            <v>Issue</v>
          </cell>
        </row>
        <row r="57">
          <cell r="B57" t="str">
            <v>Issue</v>
          </cell>
        </row>
        <row r="58">
          <cell r="B58" t="str">
            <v>Issue</v>
          </cell>
        </row>
        <row r="59">
          <cell r="B59" t="str">
            <v>Issue</v>
          </cell>
        </row>
        <row r="60">
          <cell r="B60" t="str">
            <v>Issue</v>
          </cell>
        </row>
        <row r="61">
          <cell r="B61" t="str">
            <v>Issue</v>
          </cell>
        </row>
        <row r="62">
          <cell r="B62" t="str">
            <v>Issue</v>
          </cell>
        </row>
        <row r="63">
          <cell r="B63" t="str">
            <v>Issue</v>
          </cell>
        </row>
        <row r="64">
          <cell r="B64" t="str">
            <v>Issue</v>
          </cell>
        </row>
        <row r="65">
          <cell r="B65" t="str">
            <v>Issue</v>
          </cell>
        </row>
        <row r="66">
          <cell r="B66" t="str">
            <v>Issue</v>
          </cell>
        </row>
        <row r="67">
          <cell r="B67" t="str">
            <v>Issue</v>
          </cell>
        </row>
        <row r="68">
          <cell r="B68" t="str">
            <v>Issue</v>
          </cell>
        </row>
        <row r="69">
          <cell r="B69" t="str">
            <v>Issue</v>
          </cell>
        </row>
        <row r="70">
          <cell r="B70" t="str">
            <v>Issue</v>
          </cell>
        </row>
        <row r="71">
          <cell r="B71" t="str">
            <v>Issue</v>
          </cell>
        </row>
        <row r="72">
          <cell r="B72" t="str">
            <v>Issue</v>
          </cell>
        </row>
        <row r="73">
          <cell r="B73" t="str">
            <v>Issue</v>
          </cell>
        </row>
        <row r="74">
          <cell r="B74" t="str">
            <v>Issue</v>
          </cell>
        </row>
        <row r="75">
          <cell r="B75" t="str">
            <v>Issue</v>
          </cell>
        </row>
        <row r="76">
          <cell r="B76" t="str">
            <v>Issue</v>
          </cell>
        </row>
        <row r="77">
          <cell r="B77" t="str">
            <v>Issue</v>
          </cell>
        </row>
        <row r="78">
          <cell r="B78" t="str">
            <v>Issue</v>
          </cell>
        </row>
        <row r="79">
          <cell r="B79" t="str">
            <v>Issue</v>
          </cell>
        </row>
        <row r="80">
          <cell r="B80" t="str">
            <v>Issue</v>
          </cell>
        </row>
        <row r="81">
          <cell r="B81" t="str">
            <v>Issue</v>
          </cell>
        </row>
        <row r="82">
          <cell r="B82" t="str">
            <v>Issue</v>
          </cell>
        </row>
        <row r="83">
          <cell r="B83" t="str">
            <v>Issue</v>
          </cell>
        </row>
        <row r="84">
          <cell r="B84" t="str">
            <v>Issue</v>
          </cell>
        </row>
        <row r="85">
          <cell r="B85" t="str">
            <v>Issue</v>
          </cell>
        </row>
        <row r="86">
          <cell r="B86" t="str">
            <v>Issue</v>
          </cell>
        </row>
        <row r="87">
          <cell r="B87" t="str">
            <v>Issue</v>
          </cell>
        </row>
        <row r="88">
          <cell r="B88" t="str">
            <v>Issue</v>
          </cell>
        </row>
        <row r="89">
          <cell r="B89" t="str">
            <v>Issue</v>
          </cell>
        </row>
        <row r="90">
          <cell r="B90" t="str">
            <v>Issue</v>
          </cell>
        </row>
        <row r="91">
          <cell r="B91" t="str">
            <v>Issue</v>
          </cell>
        </row>
        <row r="92">
          <cell r="B92" t="str">
            <v>Issue</v>
          </cell>
        </row>
        <row r="93">
          <cell r="B93" t="str">
            <v>Issue</v>
          </cell>
        </row>
        <row r="94">
          <cell r="B94" t="str">
            <v>Issue</v>
          </cell>
        </row>
        <row r="95">
          <cell r="B95" t="str">
            <v>Issue</v>
          </cell>
        </row>
        <row r="96">
          <cell r="B96" t="str">
            <v>Issue</v>
          </cell>
        </row>
        <row r="97">
          <cell r="B97" t="str">
            <v>Issue</v>
          </cell>
        </row>
        <row r="98">
          <cell r="B98" t="str">
            <v>Issue</v>
          </cell>
        </row>
        <row r="99">
          <cell r="B99" t="str">
            <v>Issue</v>
          </cell>
        </row>
        <row r="100">
          <cell r="B100" t="str">
            <v>Issue</v>
          </cell>
        </row>
        <row r="101">
          <cell r="B101" t="str">
            <v>Issue</v>
          </cell>
        </row>
        <row r="102">
          <cell r="B102" t="str">
            <v>Issue</v>
          </cell>
        </row>
        <row r="103">
          <cell r="B103" t="str">
            <v>Issue</v>
          </cell>
        </row>
        <row r="104">
          <cell r="B104" t="str">
            <v>Issue</v>
          </cell>
        </row>
        <row r="105">
          <cell r="B105" t="str">
            <v>Issue</v>
          </cell>
        </row>
        <row r="106">
          <cell r="B106" t="str">
            <v>Issue</v>
          </cell>
        </row>
        <row r="107">
          <cell r="B107" t="str">
            <v>Issue</v>
          </cell>
        </row>
        <row r="108">
          <cell r="B108" t="str">
            <v>Issue</v>
          </cell>
        </row>
        <row r="109">
          <cell r="B109" t="str">
            <v>Issue</v>
          </cell>
        </row>
        <row r="110">
          <cell r="B110" t="str">
            <v>Issue</v>
          </cell>
        </row>
        <row r="111">
          <cell r="B111" t="str">
            <v>Issue</v>
          </cell>
        </row>
        <row r="112">
          <cell r="B112" t="str">
            <v>Issue</v>
          </cell>
        </row>
        <row r="113">
          <cell r="B113" t="str">
            <v>Issue</v>
          </cell>
        </row>
        <row r="114">
          <cell r="B114" t="str">
            <v>Issue</v>
          </cell>
        </row>
        <row r="115">
          <cell r="B115" t="str">
            <v>Issue</v>
          </cell>
        </row>
        <row r="116">
          <cell r="B116" t="str">
            <v>Issue</v>
          </cell>
        </row>
        <row r="117">
          <cell r="B117" t="str">
            <v>Issue</v>
          </cell>
        </row>
        <row r="118">
          <cell r="B118" t="str">
            <v>Issue</v>
          </cell>
        </row>
        <row r="119">
          <cell r="B119" t="str">
            <v>Issue</v>
          </cell>
        </row>
        <row r="120">
          <cell r="B120" t="str">
            <v>Issue</v>
          </cell>
        </row>
        <row r="121">
          <cell r="B121" t="str">
            <v>Issue</v>
          </cell>
        </row>
        <row r="122">
          <cell r="B122" t="str">
            <v>Issue</v>
          </cell>
        </row>
        <row r="123">
          <cell r="B123" t="str">
            <v>Issue</v>
          </cell>
        </row>
        <row r="124">
          <cell r="B124" t="str">
            <v>Issue</v>
          </cell>
        </row>
        <row r="125">
          <cell r="B125" t="str">
            <v>Issue</v>
          </cell>
        </row>
        <row r="126">
          <cell r="B126" t="str">
            <v>Issue</v>
          </cell>
        </row>
        <row r="127">
          <cell r="B127" t="str">
            <v>Issue</v>
          </cell>
        </row>
        <row r="128">
          <cell r="B128" t="str">
            <v>Issue</v>
          </cell>
        </row>
        <row r="129">
          <cell r="B129" t="str">
            <v>Issue</v>
          </cell>
        </row>
        <row r="130">
          <cell r="B130" t="str">
            <v>Issue</v>
          </cell>
        </row>
        <row r="131">
          <cell r="B131" t="str">
            <v>Issue</v>
          </cell>
        </row>
        <row r="132">
          <cell r="B132" t="str">
            <v>Issue</v>
          </cell>
        </row>
        <row r="133">
          <cell r="B133" t="str">
            <v>Issue</v>
          </cell>
        </row>
        <row r="134">
          <cell r="B134" t="str">
            <v>Issue</v>
          </cell>
        </row>
        <row r="135">
          <cell r="B135" t="str">
            <v>Issue</v>
          </cell>
        </row>
        <row r="136">
          <cell r="B136" t="str">
            <v>Issue</v>
          </cell>
        </row>
        <row r="137">
          <cell r="B137" t="str">
            <v>Issue</v>
          </cell>
        </row>
        <row r="138">
          <cell r="B138" t="str">
            <v>Issue</v>
          </cell>
        </row>
        <row r="139">
          <cell r="B139" t="str">
            <v>Issue</v>
          </cell>
        </row>
        <row r="140">
          <cell r="B140" t="str">
            <v>Issue</v>
          </cell>
        </row>
        <row r="141">
          <cell r="B141" t="str">
            <v>Issue</v>
          </cell>
        </row>
        <row r="142">
          <cell r="B142" t="str">
            <v>Issue</v>
          </cell>
        </row>
        <row r="143">
          <cell r="B143" t="str">
            <v>Issue</v>
          </cell>
        </row>
        <row r="144">
          <cell r="B144" t="str">
            <v>Issue</v>
          </cell>
        </row>
        <row r="145">
          <cell r="B145" t="str">
            <v>Issue</v>
          </cell>
        </row>
        <row r="146">
          <cell r="B146" t="str">
            <v>Issue</v>
          </cell>
        </row>
        <row r="147">
          <cell r="B147" t="str">
            <v>Issue</v>
          </cell>
        </row>
        <row r="148">
          <cell r="B148" t="str">
            <v>Issue</v>
          </cell>
        </row>
        <row r="149">
          <cell r="B149" t="str">
            <v>Issue</v>
          </cell>
        </row>
        <row r="150">
          <cell r="B150" t="str">
            <v>Issue</v>
          </cell>
        </row>
        <row r="151">
          <cell r="B151" t="str">
            <v>Issue</v>
          </cell>
        </row>
        <row r="152">
          <cell r="B152" t="str">
            <v>Issue</v>
          </cell>
        </row>
        <row r="153">
          <cell r="B153" t="str">
            <v>Issue</v>
          </cell>
        </row>
        <row r="154">
          <cell r="B154" t="str">
            <v>Issue</v>
          </cell>
        </row>
        <row r="155">
          <cell r="B155" t="str">
            <v>Issue</v>
          </cell>
        </row>
        <row r="156">
          <cell r="B156" t="str">
            <v>Issue</v>
          </cell>
        </row>
        <row r="157">
          <cell r="B157" t="str">
            <v>Issue</v>
          </cell>
        </row>
        <row r="158">
          <cell r="B158" t="str">
            <v>Issue</v>
          </cell>
        </row>
        <row r="159">
          <cell r="B159" t="str">
            <v>Issue</v>
          </cell>
        </row>
        <row r="160">
          <cell r="B160" t="str">
            <v>Issue</v>
          </cell>
        </row>
        <row r="161">
          <cell r="B161" t="str">
            <v>Issue</v>
          </cell>
        </row>
        <row r="162">
          <cell r="B162" t="str">
            <v>Issue</v>
          </cell>
        </row>
        <row r="163">
          <cell r="B163" t="str">
            <v>Issue</v>
          </cell>
        </row>
        <row r="164">
          <cell r="B164" t="str">
            <v>Issue</v>
          </cell>
        </row>
        <row r="165">
          <cell r="B165" t="str">
            <v>Issue</v>
          </cell>
        </row>
        <row r="166">
          <cell r="B166" t="str">
            <v>Issue</v>
          </cell>
        </row>
        <row r="167">
          <cell r="B167" t="str">
            <v>Issue</v>
          </cell>
        </row>
        <row r="168">
          <cell r="B168" t="str">
            <v>Issue</v>
          </cell>
        </row>
        <row r="169">
          <cell r="B169" t="str">
            <v>Issue</v>
          </cell>
        </row>
        <row r="170">
          <cell r="B170" t="str">
            <v>Issue</v>
          </cell>
        </row>
        <row r="171">
          <cell r="B171" t="str">
            <v>Issue</v>
          </cell>
        </row>
        <row r="172">
          <cell r="B172" t="str">
            <v>Issue</v>
          </cell>
        </row>
        <row r="173">
          <cell r="B173" t="str">
            <v>Issue</v>
          </cell>
        </row>
        <row r="174">
          <cell r="B174" t="str">
            <v>Issue</v>
          </cell>
        </row>
        <row r="175">
          <cell r="B175" t="str">
            <v>Issue</v>
          </cell>
        </row>
        <row r="176">
          <cell r="B176" t="str">
            <v>Issue</v>
          </cell>
        </row>
        <row r="177">
          <cell r="B177" t="str">
            <v>Issue</v>
          </cell>
        </row>
        <row r="178">
          <cell r="B178" t="str">
            <v>Issue</v>
          </cell>
        </row>
        <row r="179">
          <cell r="B179" t="str">
            <v>Issue</v>
          </cell>
        </row>
        <row r="180">
          <cell r="B180" t="str">
            <v>Issue</v>
          </cell>
        </row>
        <row r="181">
          <cell r="B181" t="str">
            <v>Issue</v>
          </cell>
        </row>
        <row r="182">
          <cell r="B182" t="str">
            <v>Issue</v>
          </cell>
        </row>
        <row r="183">
          <cell r="B183" t="str">
            <v>Issue</v>
          </cell>
        </row>
        <row r="184">
          <cell r="B184" t="str">
            <v>Issue</v>
          </cell>
        </row>
        <row r="185">
          <cell r="B185" t="str">
            <v>Issue</v>
          </cell>
        </row>
        <row r="186">
          <cell r="B186" t="str">
            <v>Issue</v>
          </cell>
        </row>
        <row r="187">
          <cell r="B187" t="str">
            <v>Issue</v>
          </cell>
        </row>
        <row r="188">
          <cell r="B188" t="str">
            <v>Issue</v>
          </cell>
        </row>
        <row r="189">
          <cell r="B189" t="str">
            <v>Issue</v>
          </cell>
        </row>
        <row r="190">
          <cell r="B190" t="str">
            <v>Issue</v>
          </cell>
        </row>
        <row r="191">
          <cell r="B191" t="str">
            <v>Issue</v>
          </cell>
        </row>
        <row r="192">
          <cell r="B192" t="str">
            <v>Issue</v>
          </cell>
        </row>
        <row r="193">
          <cell r="B193" t="str">
            <v>Issue</v>
          </cell>
        </row>
        <row r="194">
          <cell r="B194" t="str">
            <v>Issue</v>
          </cell>
        </row>
        <row r="195">
          <cell r="B195" t="str">
            <v>Issue</v>
          </cell>
        </row>
        <row r="196">
          <cell r="B196" t="str">
            <v>Issue</v>
          </cell>
        </row>
        <row r="197">
          <cell r="B197" t="str">
            <v>Issue</v>
          </cell>
        </row>
        <row r="198">
          <cell r="B198" t="str">
            <v>Issue</v>
          </cell>
        </row>
        <row r="199">
          <cell r="B199" t="str">
            <v>Issue</v>
          </cell>
        </row>
        <row r="200">
          <cell r="B200" t="str">
            <v>Issue</v>
          </cell>
        </row>
        <row r="201">
          <cell r="B201" t="str">
            <v>Issue</v>
          </cell>
        </row>
        <row r="202">
          <cell r="B202" t="str">
            <v>Issue</v>
          </cell>
        </row>
        <row r="203">
          <cell r="B203" t="str">
            <v>Issue</v>
          </cell>
        </row>
        <row r="204">
          <cell r="B204" t="str">
            <v>Issue</v>
          </cell>
        </row>
        <row r="205">
          <cell r="B205" t="str">
            <v>Issue</v>
          </cell>
        </row>
        <row r="206">
          <cell r="B206" t="str">
            <v>Issue</v>
          </cell>
        </row>
        <row r="207">
          <cell r="B207" t="str">
            <v>Issue</v>
          </cell>
        </row>
        <row r="208">
          <cell r="B208" t="str">
            <v>Issue</v>
          </cell>
        </row>
        <row r="209">
          <cell r="B209" t="str">
            <v>Issue</v>
          </cell>
        </row>
        <row r="210">
          <cell r="B210" t="str">
            <v>Issue</v>
          </cell>
        </row>
        <row r="211">
          <cell r="B211" t="str">
            <v>Issue</v>
          </cell>
        </row>
        <row r="212">
          <cell r="B212" t="str">
            <v>Issue</v>
          </cell>
        </row>
        <row r="213">
          <cell r="B213" t="str">
            <v>Issue</v>
          </cell>
        </row>
        <row r="214">
          <cell r="B214" t="str">
            <v>Issue</v>
          </cell>
        </row>
        <row r="215">
          <cell r="B215" t="str">
            <v>Issue</v>
          </cell>
        </row>
        <row r="216">
          <cell r="B216" t="str">
            <v>Issue</v>
          </cell>
        </row>
        <row r="217">
          <cell r="B217" t="str">
            <v>Issue</v>
          </cell>
        </row>
        <row r="218">
          <cell r="B218" t="str">
            <v>Issue</v>
          </cell>
        </row>
        <row r="219">
          <cell r="B219" t="str">
            <v>Issue</v>
          </cell>
        </row>
        <row r="220">
          <cell r="B220" t="str">
            <v>Issue</v>
          </cell>
        </row>
        <row r="221">
          <cell r="B221" t="str">
            <v>Issue</v>
          </cell>
        </row>
        <row r="222">
          <cell r="B222" t="str">
            <v>Issue</v>
          </cell>
        </row>
        <row r="223">
          <cell r="B223" t="str">
            <v>Issue</v>
          </cell>
        </row>
        <row r="224">
          <cell r="B224" t="str">
            <v>Issue</v>
          </cell>
        </row>
        <row r="225">
          <cell r="B225" t="str">
            <v>Issue</v>
          </cell>
        </row>
        <row r="226">
          <cell r="B226" t="str">
            <v>Issue</v>
          </cell>
        </row>
        <row r="227">
          <cell r="B227" t="str">
            <v>Issue</v>
          </cell>
        </row>
        <row r="228">
          <cell r="B228" t="str">
            <v>Issue</v>
          </cell>
        </row>
        <row r="229">
          <cell r="B229" t="str">
            <v>Issue</v>
          </cell>
        </row>
        <row r="230">
          <cell r="B230" t="str">
            <v>Issue</v>
          </cell>
        </row>
        <row r="231">
          <cell r="B231" t="str">
            <v>Issue</v>
          </cell>
        </row>
        <row r="232">
          <cell r="B232" t="str">
            <v>Issue</v>
          </cell>
        </row>
        <row r="233">
          <cell r="B233" t="str">
            <v>Issue</v>
          </cell>
        </row>
        <row r="234">
          <cell r="B234" t="str">
            <v>Issue</v>
          </cell>
        </row>
        <row r="235">
          <cell r="B235" t="str">
            <v>Issue</v>
          </cell>
        </row>
        <row r="236">
          <cell r="B236" t="str">
            <v>Issue</v>
          </cell>
        </row>
        <row r="237">
          <cell r="B237" t="str">
            <v>Issue</v>
          </cell>
        </row>
        <row r="238">
          <cell r="B238" t="str">
            <v>Issue</v>
          </cell>
        </row>
        <row r="239">
          <cell r="B239" t="str">
            <v>Issue</v>
          </cell>
        </row>
        <row r="240">
          <cell r="B240" t="str">
            <v>Issue</v>
          </cell>
        </row>
        <row r="241">
          <cell r="B241" t="str">
            <v>Issue</v>
          </cell>
        </row>
        <row r="242">
          <cell r="B242" t="str">
            <v>Issue</v>
          </cell>
        </row>
        <row r="243">
          <cell r="B243" t="str">
            <v>Issue</v>
          </cell>
        </row>
        <row r="244">
          <cell r="B244" t="str">
            <v>Issue</v>
          </cell>
        </row>
        <row r="245">
          <cell r="B245" t="str">
            <v>Issue</v>
          </cell>
        </row>
        <row r="246">
          <cell r="B246" t="str">
            <v>Issue</v>
          </cell>
        </row>
        <row r="247">
          <cell r="B247" t="str">
            <v>Issue</v>
          </cell>
        </row>
        <row r="248">
          <cell r="B248" t="str">
            <v>Issue</v>
          </cell>
        </row>
        <row r="249">
          <cell r="B249" t="str">
            <v>Issue</v>
          </cell>
        </row>
        <row r="250">
          <cell r="B250" t="str">
            <v>Issue</v>
          </cell>
        </row>
        <row r="251">
          <cell r="B251" t="str">
            <v>Issue</v>
          </cell>
        </row>
        <row r="252">
          <cell r="B252" t="str">
            <v>Issue</v>
          </cell>
        </row>
        <row r="253">
          <cell r="B253" t="str">
            <v>Issue</v>
          </cell>
        </row>
        <row r="254">
          <cell r="B254" t="str">
            <v>Issue</v>
          </cell>
        </row>
        <row r="255">
          <cell r="B255" t="str">
            <v>Issue</v>
          </cell>
        </row>
        <row r="256">
          <cell r="B256" t="str">
            <v>Issue</v>
          </cell>
        </row>
        <row r="257">
          <cell r="B257" t="str">
            <v>Issue</v>
          </cell>
        </row>
        <row r="258">
          <cell r="B258" t="str">
            <v>Issue</v>
          </cell>
        </row>
        <row r="259">
          <cell r="B259" t="str">
            <v>Issue</v>
          </cell>
        </row>
        <row r="260">
          <cell r="B260" t="str">
            <v>Issue</v>
          </cell>
        </row>
        <row r="261">
          <cell r="B261" t="str">
            <v>Issue</v>
          </cell>
        </row>
        <row r="262">
          <cell r="B262" t="str">
            <v>Issue</v>
          </cell>
        </row>
        <row r="263">
          <cell r="B263" t="str">
            <v>Issue</v>
          </cell>
        </row>
        <row r="264">
          <cell r="B264" t="str">
            <v>Issue</v>
          </cell>
        </row>
        <row r="265">
          <cell r="B265" t="str">
            <v>Issue</v>
          </cell>
        </row>
        <row r="266">
          <cell r="B266" t="str">
            <v>Issue</v>
          </cell>
        </row>
        <row r="267">
          <cell r="B267" t="str">
            <v>Issue</v>
          </cell>
        </row>
        <row r="268">
          <cell r="B268" t="str">
            <v>Issue</v>
          </cell>
        </row>
        <row r="269">
          <cell r="B269" t="str">
            <v>Issue</v>
          </cell>
        </row>
        <row r="270">
          <cell r="B270" t="str">
            <v>Issue</v>
          </cell>
        </row>
        <row r="271">
          <cell r="B271" t="str">
            <v>Issue</v>
          </cell>
        </row>
        <row r="272">
          <cell r="B272" t="str">
            <v>Issue</v>
          </cell>
        </row>
        <row r="273">
          <cell r="B273" t="str">
            <v>Issue</v>
          </cell>
        </row>
        <row r="274">
          <cell r="B274" t="str">
            <v>Issue</v>
          </cell>
        </row>
        <row r="275">
          <cell r="B275" t="str">
            <v>Issue</v>
          </cell>
        </row>
        <row r="276">
          <cell r="B276" t="str">
            <v>Issue</v>
          </cell>
        </row>
        <row r="277">
          <cell r="B277" t="str">
            <v>Issue</v>
          </cell>
        </row>
        <row r="278">
          <cell r="B278" t="str">
            <v>Issue</v>
          </cell>
        </row>
        <row r="279">
          <cell r="B279" t="str">
            <v>Issue</v>
          </cell>
        </row>
        <row r="280">
          <cell r="B280" t="str">
            <v>Issue</v>
          </cell>
        </row>
        <row r="281">
          <cell r="B281" t="str">
            <v>Issue</v>
          </cell>
        </row>
        <row r="282">
          <cell r="B282" t="str">
            <v>Issue</v>
          </cell>
        </row>
        <row r="283">
          <cell r="B283" t="str">
            <v>Issue</v>
          </cell>
        </row>
        <row r="284">
          <cell r="B284" t="str">
            <v>Issue</v>
          </cell>
        </row>
        <row r="285">
          <cell r="B285" t="str">
            <v>Issue</v>
          </cell>
        </row>
        <row r="286">
          <cell r="B286" t="str">
            <v>Issue</v>
          </cell>
        </row>
        <row r="287">
          <cell r="B287" t="str">
            <v>Issue</v>
          </cell>
        </row>
        <row r="288">
          <cell r="B288" t="str">
            <v>Issue</v>
          </cell>
        </row>
        <row r="289">
          <cell r="B289" t="str">
            <v>Issue</v>
          </cell>
        </row>
        <row r="290">
          <cell r="B290" t="str">
            <v>Issue</v>
          </cell>
        </row>
        <row r="291">
          <cell r="B291" t="str">
            <v>Issue</v>
          </cell>
        </row>
        <row r="292">
          <cell r="B292" t="str">
            <v>Issue</v>
          </cell>
        </row>
        <row r="293">
          <cell r="B293" t="str">
            <v>Issue</v>
          </cell>
        </row>
        <row r="294">
          <cell r="B294" t="str">
            <v>Issue</v>
          </cell>
        </row>
        <row r="295">
          <cell r="B295" t="str">
            <v>Issue</v>
          </cell>
        </row>
        <row r="296">
          <cell r="B296" t="str">
            <v>Issue</v>
          </cell>
        </row>
        <row r="297">
          <cell r="B297" t="str">
            <v>Issue</v>
          </cell>
        </row>
        <row r="298">
          <cell r="B298" t="str">
            <v>Issue</v>
          </cell>
        </row>
        <row r="299">
          <cell r="B299" t="str">
            <v>Issue</v>
          </cell>
        </row>
        <row r="300">
          <cell r="B300" t="str">
            <v>Issue</v>
          </cell>
        </row>
        <row r="301">
          <cell r="B301" t="str">
            <v>Issue</v>
          </cell>
        </row>
        <row r="302">
          <cell r="B302" t="str">
            <v>Issue</v>
          </cell>
        </row>
        <row r="303">
          <cell r="B303" t="str">
            <v>Issue</v>
          </cell>
        </row>
        <row r="304">
          <cell r="B304" t="str">
            <v>Issue</v>
          </cell>
        </row>
        <row r="305">
          <cell r="B305" t="str">
            <v>Issue</v>
          </cell>
        </row>
        <row r="306">
          <cell r="B306" t="str">
            <v>Issue</v>
          </cell>
        </row>
        <row r="307">
          <cell r="B307" t="str">
            <v>Issue</v>
          </cell>
        </row>
        <row r="308">
          <cell r="B308" t="str">
            <v>Issue</v>
          </cell>
        </row>
        <row r="309">
          <cell r="B309" t="str">
            <v>Issue</v>
          </cell>
        </row>
        <row r="310">
          <cell r="B310" t="str">
            <v>Issue</v>
          </cell>
        </row>
        <row r="311">
          <cell r="B311" t="str">
            <v>Issue</v>
          </cell>
        </row>
        <row r="312">
          <cell r="B312" t="str">
            <v>Issue</v>
          </cell>
        </row>
        <row r="313">
          <cell r="B313" t="str">
            <v>Issue</v>
          </cell>
        </row>
        <row r="314">
          <cell r="B314" t="str">
            <v>Issue</v>
          </cell>
        </row>
        <row r="315">
          <cell r="B315" t="str">
            <v>Issue</v>
          </cell>
        </row>
        <row r="316">
          <cell r="B316" t="str">
            <v>Issue</v>
          </cell>
        </row>
        <row r="317">
          <cell r="B317" t="str">
            <v>Issue</v>
          </cell>
        </row>
        <row r="318">
          <cell r="B318" t="str">
            <v>Issue</v>
          </cell>
        </row>
        <row r="319">
          <cell r="B319" t="str">
            <v>Issue</v>
          </cell>
        </row>
        <row r="320">
          <cell r="B320" t="str">
            <v>Issue</v>
          </cell>
        </row>
        <row r="321">
          <cell r="B321" t="str">
            <v>Issue</v>
          </cell>
        </row>
        <row r="322">
          <cell r="B322" t="str">
            <v>Issue</v>
          </cell>
        </row>
        <row r="323">
          <cell r="B323" t="str">
            <v>Issue</v>
          </cell>
        </row>
        <row r="324">
          <cell r="B324" t="str">
            <v>Issue</v>
          </cell>
        </row>
        <row r="325">
          <cell r="B325" t="str">
            <v>Issue</v>
          </cell>
        </row>
        <row r="326">
          <cell r="B326" t="str">
            <v>Issue</v>
          </cell>
        </row>
        <row r="327">
          <cell r="B327" t="str">
            <v>Issue</v>
          </cell>
        </row>
        <row r="328">
          <cell r="B328" t="str">
            <v>Issue</v>
          </cell>
        </row>
        <row r="329">
          <cell r="B329" t="str">
            <v>Issue</v>
          </cell>
        </row>
        <row r="330">
          <cell r="B330" t="str">
            <v>Issue</v>
          </cell>
        </row>
        <row r="331">
          <cell r="B331" t="str">
            <v>Issue</v>
          </cell>
        </row>
        <row r="332">
          <cell r="B332" t="str">
            <v>Issue</v>
          </cell>
        </row>
        <row r="333">
          <cell r="B333" t="str">
            <v>Issue</v>
          </cell>
        </row>
        <row r="334">
          <cell r="B334" t="str">
            <v>Issue</v>
          </cell>
        </row>
        <row r="335">
          <cell r="B335" t="str">
            <v>Issue</v>
          </cell>
        </row>
        <row r="336">
          <cell r="B336" t="str">
            <v>Issue</v>
          </cell>
        </row>
        <row r="337">
          <cell r="B337" t="str">
            <v>Issue</v>
          </cell>
        </row>
        <row r="338">
          <cell r="B338" t="str">
            <v>Issue</v>
          </cell>
        </row>
        <row r="339">
          <cell r="B339" t="str">
            <v>Issue</v>
          </cell>
        </row>
        <row r="340">
          <cell r="B340" t="str">
            <v>Issue</v>
          </cell>
        </row>
        <row r="341">
          <cell r="B341" t="str">
            <v>Issue</v>
          </cell>
        </row>
        <row r="342">
          <cell r="B342" t="str">
            <v>Issue</v>
          </cell>
        </row>
        <row r="343">
          <cell r="B343" t="str">
            <v>Issue</v>
          </cell>
        </row>
        <row r="344">
          <cell r="B344" t="str">
            <v>Issue</v>
          </cell>
        </row>
        <row r="345">
          <cell r="B345" t="str">
            <v>Issue</v>
          </cell>
        </row>
        <row r="346">
          <cell r="B346" t="str">
            <v>Issue</v>
          </cell>
        </row>
        <row r="347">
          <cell r="B347" t="str">
            <v>Issue</v>
          </cell>
        </row>
        <row r="348">
          <cell r="B348" t="str">
            <v>Issue</v>
          </cell>
        </row>
        <row r="349">
          <cell r="B349" t="str">
            <v>Issue</v>
          </cell>
        </row>
        <row r="350">
          <cell r="B350" t="str">
            <v>Issue</v>
          </cell>
        </row>
        <row r="351">
          <cell r="B351" t="str">
            <v>Issue</v>
          </cell>
        </row>
        <row r="352">
          <cell r="B352" t="str">
            <v>Issue</v>
          </cell>
        </row>
        <row r="353">
          <cell r="B353" t="str">
            <v>Issue</v>
          </cell>
        </row>
        <row r="354">
          <cell r="B354" t="str">
            <v>Issue</v>
          </cell>
        </row>
        <row r="355">
          <cell r="B355" t="str">
            <v>Issue</v>
          </cell>
        </row>
        <row r="356">
          <cell r="B356" t="str">
            <v>Issue</v>
          </cell>
        </row>
        <row r="357">
          <cell r="B357" t="str">
            <v>Issue</v>
          </cell>
        </row>
        <row r="358">
          <cell r="B358" t="str">
            <v>Issue</v>
          </cell>
        </row>
        <row r="359">
          <cell r="B359" t="str">
            <v>Issue</v>
          </cell>
        </row>
        <row r="360">
          <cell r="B360" t="str">
            <v>Issue</v>
          </cell>
        </row>
        <row r="361">
          <cell r="B361" t="str">
            <v>Issue</v>
          </cell>
        </row>
        <row r="362">
          <cell r="B362" t="str">
            <v>Issue</v>
          </cell>
        </row>
        <row r="363">
          <cell r="B363" t="str">
            <v>Issue</v>
          </cell>
        </row>
        <row r="364">
          <cell r="B364" t="str">
            <v>Issue</v>
          </cell>
        </row>
        <row r="365">
          <cell r="B365" t="str">
            <v>Issue</v>
          </cell>
        </row>
        <row r="366">
          <cell r="B366" t="str">
            <v>Issue</v>
          </cell>
        </row>
        <row r="367">
          <cell r="B367" t="str">
            <v>Issue</v>
          </cell>
        </row>
        <row r="368">
          <cell r="B368" t="str">
            <v>Issue</v>
          </cell>
        </row>
        <row r="369">
          <cell r="B369" t="str">
            <v>Issue</v>
          </cell>
        </row>
        <row r="370">
          <cell r="B370" t="str">
            <v>Issue</v>
          </cell>
        </row>
        <row r="371">
          <cell r="B371" t="str">
            <v>Issue</v>
          </cell>
        </row>
        <row r="372">
          <cell r="B372" t="str">
            <v>Issue</v>
          </cell>
        </row>
        <row r="373">
          <cell r="B373" t="str">
            <v>Issue</v>
          </cell>
        </row>
        <row r="374">
          <cell r="B374" t="str">
            <v>Issue</v>
          </cell>
        </row>
        <row r="375">
          <cell r="B375" t="str">
            <v>Issue</v>
          </cell>
        </row>
        <row r="376">
          <cell r="B376" t="str">
            <v>Issue</v>
          </cell>
        </row>
        <row r="377">
          <cell r="B377" t="str">
            <v>Issue</v>
          </cell>
        </row>
        <row r="378">
          <cell r="B378" t="str">
            <v>Issue</v>
          </cell>
        </row>
        <row r="379">
          <cell r="B379" t="str">
            <v>Issue</v>
          </cell>
        </row>
        <row r="380">
          <cell r="B380" t="str">
            <v>Issue</v>
          </cell>
        </row>
        <row r="381">
          <cell r="B381" t="str">
            <v>Issue</v>
          </cell>
        </row>
        <row r="382">
          <cell r="B382" t="str">
            <v>Issue</v>
          </cell>
        </row>
        <row r="383">
          <cell r="B383" t="str">
            <v>Issue</v>
          </cell>
        </row>
        <row r="384">
          <cell r="B384" t="str">
            <v>Issue</v>
          </cell>
        </row>
        <row r="385">
          <cell r="B385" t="str">
            <v>Issue</v>
          </cell>
        </row>
        <row r="386">
          <cell r="B386" t="str">
            <v>Issue</v>
          </cell>
        </row>
        <row r="387">
          <cell r="B387" t="str">
            <v>Issue</v>
          </cell>
        </row>
        <row r="388">
          <cell r="B388" t="str">
            <v>Issue</v>
          </cell>
        </row>
        <row r="389">
          <cell r="B389" t="str">
            <v>Issue</v>
          </cell>
        </row>
        <row r="390">
          <cell r="B390" t="str">
            <v>Issue</v>
          </cell>
        </row>
        <row r="391">
          <cell r="B391" t="str">
            <v>Issue</v>
          </cell>
        </row>
        <row r="392">
          <cell r="B392" t="str">
            <v>Issue</v>
          </cell>
        </row>
        <row r="393">
          <cell r="B393" t="str">
            <v>Issue</v>
          </cell>
        </row>
        <row r="394">
          <cell r="B394" t="str">
            <v>Issue</v>
          </cell>
        </row>
        <row r="395">
          <cell r="B395" t="str">
            <v>Issue</v>
          </cell>
        </row>
        <row r="396">
          <cell r="B396" t="str">
            <v>Issue</v>
          </cell>
        </row>
        <row r="397">
          <cell r="B397" t="str">
            <v>Issue</v>
          </cell>
        </row>
        <row r="398">
          <cell r="B398" t="str">
            <v>Issue</v>
          </cell>
        </row>
        <row r="399">
          <cell r="B399" t="str">
            <v>Issue</v>
          </cell>
        </row>
        <row r="400">
          <cell r="B400" t="str">
            <v>Issue</v>
          </cell>
        </row>
        <row r="401">
          <cell r="B401" t="str">
            <v>Issue</v>
          </cell>
        </row>
        <row r="402">
          <cell r="B402" t="str">
            <v>Issue</v>
          </cell>
        </row>
        <row r="403">
          <cell r="B403" t="str">
            <v>Issue</v>
          </cell>
        </row>
        <row r="404">
          <cell r="B404" t="str">
            <v>Issue</v>
          </cell>
        </row>
        <row r="405">
          <cell r="B405" t="str">
            <v>Issue</v>
          </cell>
        </row>
        <row r="406">
          <cell r="B406" t="str">
            <v>Issue</v>
          </cell>
        </row>
        <row r="407">
          <cell r="B407" t="str">
            <v>Issue</v>
          </cell>
        </row>
        <row r="408">
          <cell r="B408" t="str">
            <v>Issue</v>
          </cell>
        </row>
        <row r="409">
          <cell r="B409" t="str">
            <v>Issue</v>
          </cell>
        </row>
        <row r="410">
          <cell r="B410" t="str">
            <v>Issue</v>
          </cell>
        </row>
        <row r="411">
          <cell r="B411" t="str">
            <v>Issue</v>
          </cell>
        </row>
        <row r="412">
          <cell r="B412" t="str">
            <v>Issue</v>
          </cell>
        </row>
        <row r="413">
          <cell r="B413" t="str">
            <v>Issue</v>
          </cell>
        </row>
        <row r="414">
          <cell r="B414" t="str">
            <v>Issue</v>
          </cell>
        </row>
        <row r="415">
          <cell r="B415" t="str">
            <v>Issue</v>
          </cell>
        </row>
        <row r="416">
          <cell r="B416" t="str">
            <v>Issue</v>
          </cell>
        </row>
        <row r="417">
          <cell r="B417" t="str">
            <v>Issue</v>
          </cell>
        </row>
        <row r="418">
          <cell r="B418" t="str">
            <v>Issue</v>
          </cell>
        </row>
        <row r="419">
          <cell r="B419" t="str">
            <v>Issue</v>
          </cell>
        </row>
        <row r="420">
          <cell r="B420" t="str">
            <v>Issue</v>
          </cell>
        </row>
        <row r="421">
          <cell r="B421" t="str">
            <v>Issue</v>
          </cell>
        </row>
        <row r="422">
          <cell r="B422" t="str">
            <v>Issue</v>
          </cell>
        </row>
        <row r="423">
          <cell r="B423" t="str">
            <v>Issue</v>
          </cell>
        </row>
        <row r="424">
          <cell r="B424" t="str">
            <v>Issue</v>
          </cell>
        </row>
        <row r="425">
          <cell r="B425" t="str">
            <v>Issue</v>
          </cell>
        </row>
        <row r="426">
          <cell r="B426" t="str">
            <v>Issue</v>
          </cell>
        </row>
        <row r="427">
          <cell r="B427" t="str">
            <v>Issue</v>
          </cell>
        </row>
        <row r="428">
          <cell r="B428" t="str">
            <v>Issue</v>
          </cell>
        </row>
        <row r="429">
          <cell r="B429" t="str">
            <v>Issue</v>
          </cell>
        </row>
        <row r="430">
          <cell r="B430" t="str">
            <v>Issue</v>
          </cell>
        </row>
        <row r="431">
          <cell r="B431" t="str">
            <v>Issue</v>
          </cell>
        </row>
        <row r="432">
          <cell r="B432" t="str">
            <v>Issue</v>
          </cell>
        </row>
        <row r="433">
          <cell r="B433" t="str">
            <v>Issue</v>
          </cell>
        </row>
        <row r="434">
          <cell r="B434" t="str">
            <v>Issue</v>
          </cell>
        </row>
        <row r="435">
          <cell r="B435" t="str">
            <v>Issue</v>
          </cell>
        </row>
        <row r="436">
          <cell r="B436" t="str">
            <v>Issue</v>
          </cell>
        </row>
        <row r="437">
          <cell r="B437" t="str">
            <v>Issue</v>
          </cell>
        </row>
        <row r="438">
          <cell r="B438" t="str">
            <v>Issue</v>
          </cell>
        </row>
        <row r="439">
          <cell r="B439" t="str">
            <v>Issue</v>
          </cell>
        </row>
        <row r="440">
          <cell r="B440" t="str">
            <v>Issue</v>
          </cell>
        </row>
        <row r="441">
          <cell r="B441" t="str">
            <v>Issue</v>
          </cell>
        </row>
        <row r="442">
          <cell r="B442" t="str">
            <v>Issue</v>
          </cell>
        </row>
        <row r="443">
          <cell r="B443" t="str">
            <v>Issue</v>
          </cell>
        </row>
        <row r="444">
          <cell r="B444" t="str">
            <v>Issue</v>
          </cell>
        </row>
        <row r="445">
          <cell r="B445" t="str">
            <v>Issue</v>
          </cell>
        </row>
        <row r="446">
          <cell r="B446" t="str">
            <v>Issue</v>
          </cell>
        </row>
        <row r="447">
          <cell r="B447" t="str">
            <v>Issue</v>
          </cell>
        </row>
        <row r="448">
          <cell r="B448" t="str">
            <v>Issue</v>
          </cell>
        </row>
        <row r="449">
          <cell r="B449" t="str">
            <v>Issue</v>
          </cell>
        </row>
        <row r="450">
          <cell r="B450" t="str">
            <v>Issue</v>
          </cell>
        </row>
        <row r="451">
          <cell r="B451" t="str">
            <v>Issue</v>
          </cell>
        </row>
        <row r="452">
          <cell r="B452" t="str">
            <v>Issue</v>
          </cell>
        </row>
        <row r="453">
          <cell r="B453" t="str">
            <v>Issue</v>
          </cell>
        </row>
        <row r="454">
          <cell r="B454" t="str">
            <v>Issue</v>
          </cell>
        </row>
        <row r="455">
          <cell r="B455" t="str">
            <v>Issue</v>
          </cell>
        </row>
        <row r="456">
          <cell r="B456" t="str">
            <v>Issue</v>
          </cell>
        </row>
        <row r="457">
          <cell r="B457" t="str">
            <v>Issue</v>
          </cell>
        </row>
        <row r="458">
          <cell r="B458" t="str">
            <v>Issue</v>
          </cell>
        </row>
        <row r="459">
          <cell r="B459" t="str">
            <v>Issue</v>
          </cell>
        </row>
        <row r="460">
          <cell r="B460" t="str">
            <v>Issue</v>
          </cell>
        </row>
        <row r="461">
          <cell r="B461" t="str">
            <v>Issue</v>
          </cell>
        </row>
        <row r="462">
          <cell r="B462" t="str">
            <v>Issue</v>
          </cell>
        </row>
        <row r="463">
          <cell r="B463" t="str">
            <v>Issue</v>
          </cell>
        </row>
        <row r="464">
          <cell r="B464" t="str">
            <v>Issue</v>
          </cell>
        </row>
        <row r="465">
          <cell r="B465" t="str">
            <v>Issue</v>
          </cell>
        </row>
        <row r="466">
          <cell r="B466" t="str">
            <v>Issue</v>
          </cell>
        </row>
        <row r="467">
          <cell r="B467" t="str">
            <v>Issue</v>
          </cell>
        </row>
        <row r="468">
          <cell r="B468" t="str">
            <v>Issue</v>
          </cell>
        </row>
        <row r="469">
          <cell r="B469" t="str">
            <v>Issue</v>
          </cell>
        </row>
        <row r="470">
          <cell r="B470" t="str">
            <v>Issue</v>
          </cell>
        </row>
        <row r="471">
          <cell r="B471" t="str">
            <v>Issue</v>
          </cell>
        </row>
        <row r="472">
          <cell r="B472" t="str">
            <v>Issue</v>
          </cell>
        </row>
        <row r="473">
          <cell r="B473" t="str">
            <v>Issue</v>
          </cell>
        </row>
        <row r="474">
          <cell r="B474" t="str">
            <v>Issue</v>
          </cell>
        </row>
        <row r="475">
          <cell r="B475" t="str">
            <v>Issue</v>
          </cell>
        </row>
        <row r="476">
          <cell r="B476" t="str">
            <v>Issue</v>
          </cell>
        </row>
        <row r="477">
          <cell r="B477" t="str">
            <v>Issue</v>
          </cell>
        </row>
        <row r="478">
          <cell r="B478" t="str">
            <v>Issue</v>
          </cell>
        </row>
        <row r="479">
          <cell r="B479" t="str">
            <v>Issue</v>
          </cell>
        </row>
        <row r="480">
          <cell r="B480" t="str">
            <v>Issue</v>
          </cell>
        </row>
        <row r="481">
          <cell r="B481" t="str">
            <v>Issue</v>
          </cell>
        </row>
        <row r="482">
          <cell r="B482" t="str">
            <v>Issue</v>
          </cell>
        </row>
        <row r="483">
          <cell r="B483" t="str">
            <v>Issue</v>
          </cell>
        </row>
        <row r="484">
          <cell r="B484" t="str">
            <v>Issue</v>
          </cell>
        </row>
        <row r="485">
          <cell r="B485" t="str">
            <v>Issue</v>
          </cell>
        </row>
        <row r="486">
          <cell r="B486" t="str">
            <v>Issue</v>
          </cell>
        </row>
        <row r="487">
          <cell r="B487" t="str">
            <v>Issue</v>
          </cell>
        </row>
        <row r="488">
          <cell r="B488" t="str">
            <v>Issue</v>
          </cell>
        </row>
        <row r="489">
          <cell r="B489" t="str">
            <v>Issue</v>
          </cell>
        </row>
        <row r="490">
          <cell r="B490" t="str">
            <v>Issue</v>
          </cell>
        </row>
        <row r="491">
          <cell r="B491" t="str">
            <v>Issue</v>
          </cell>
        </row>
        <row r="492">
          <cell r="B492" t="str">
            <v>Issue</v>
          </cell>
        </row>
        <row r="493">
          <cell r="B493" t="str">
            <v>Issue</v>
          </cell>
        </row>
        <row r="494">
          <cell r="B494" t="str">
            <v>Issue</v>
          </cell>
        </row>
        <row r="495">
          <cell r="B495" t="str">
            <v>Issue</v>
          </cell>
        </row>
        <row r="496">
          <cell r="B496" t="str">
            <v>Issue</v>
          </cell>
        </row>
        <row r="497">
          <cell r="B497" t="str">
            <v>Issue</v>
          </cell>
        </row>
        <row r="498">
          <cell r="B498" t="str">
            <v>Issue</v>
          </cell>
        </row>
        <row r="499">
          <cell r="B499" t="str">
            <v>Issue</v>
          </cell>
        </row>
        <row r="500">
          <cell r="B500" t="str">
            <v>Issue</v>
          </cell>
        </row>
        <row r="501">
          <cell r="B501" t="str">
            <v>Issue</v>
          </cell>
        </row>
        <row r="502">
          <cell r="B502" t="str">
            <v>Issue</v>
          </cell>
        </row>
        <row r="503">
          <cell r="B503" t="str">
            <v>Issue</v>
          </cell>
        </row>
        <row r="504">
          <cell r="B504" t="str">
            <v>Issue</v>
          </cell>
        </row>
        <row r="505">
          <cell r="B505" t="str">
            <v>Issue</v>
          </cell>
        </row>
        <row r="506">
          <cell r="B506" t="str">
            <v>Issue</v>
          </cell>
        </row>
        <row r="507">
          <cell r="B507" t="str">
            <v>Issue</v>
          </cell>
        </row>
        <row r="508">
          <cell r="B508" t="str">
            <v>Issue</v>
          </cell>
        </row>
        <row r="509">
          <cell r="B509" t="str">
            <v>Issue</v>
          </cell>
        </row>
        <row r="510">
          <cell r="B510" t="str">
            <v>Issue</v>
          </cell>
        </row>
        <row r="511">
          <cell r="B511" t="str">
            <v>Issue</v>
          </cell>
        </row>
        <row r="512">
          <cell r="B512" t="str">
            <v>Issue</v>
          </cell>
        </row>
        <row r="513">
          <cell r="B513" t="str">
            <v>Issue</v>
          </cell>
        </row>
        <row r="514">
          <cell r="B514" t="str">
            <v>Issue</v>
          </cell>
        </row>
        <row r="515">
          <cell r="B515" t="str">
            <v>Issue</v>
          </cell>
        </row>
        <row r="516">
          <cell r="B516" t="str">
            <v>Issue</v>
          </cell>
        </row>
        <row r="517">
          <cell r="B517" t="str">
            <v>Issue</v>
          </cell>
        </row>
        <row r="518">
          <cell r="B518" t="str">
            <v>Issue</v>
          </cell>
        </row>
        <row r="519">
          <cell r="B519" t="str">
            <v>Issue</v>
          </cell>
        </row>
        <row r="520">
          <cell r="B520" t="str">
            <v>Issue</v>
          </cell>
        </row>
        <row r="521">
          <cell r="B521" t="str">
            <v>Issue</v>
          </cell>
        </row>
        <row r="522">
          <cell r="B522" t="str">
            <v>Issue</v>
          </cell>
        </row>
        <row r="523">
          <cell r="B523" t="str">
            <v>Issue</v>
          </cell>
        </row>
        <row r="524">
          <cell r="B524" t="str">
            <v>Issue</v>
          </cell>
        </row>
        <row r="525">
          <cell r="B525" t="str">
            <v>Issue</v>
          </cell>
        </row>
        <row r="526">
          <cell r="B526" t="str">
            <v>Issue</v>
          </cell>
        </row>
        <row r="527">
          <cell r="B527" t="str">
            <v>Issue</v>
          </cell>
        </row>
        <row r="528">
          <cell r="B528" t="str">
            <v>Issue</v>
          </cell>
        </row>
        <row r="529">
          <cell r="B529" t="str">
            <v>Issue</v>
          </cell>
        </row>
        <row r="530">
          <cell r="B530" t="str">
            <v>Issue</v>
          </cell>
        </row>
        <row r="531">
          <cell r="B531" t="str">
            <v>Issue</v>
          </cell>
        </row>
        <row r="532">
          <cell r="B532" t="str">
            <v>Issue</v>
          </cell>
        </row>
        <row r="533">
          <cell r="B533" t="str">
            <v>Issue</v>
          </cell>
        </row>
        <row r="534">
          <cell r="B534" t="str">
            <v>Issue</v>
          </cell>
        </row>
        <row r="535">
          <cell r="B535" t="str">
            <v>Issue</v>
          </cell>
        </row>
        <row r="536">
          <cell r="B536" t="str">
            <v>Issue</v>
          </cell>
        </row>
        <row r="537">
          <cell r="B537" t="str">
            <v>Issue</v>
          </cell>
        </row>
        <row r="538">
          <cell r="B538" t="str">
            <v>Issue</v>
          </cell>
        </row>
        <row r="539">
          <cell r="B539" t="str">
            <v>Issue</v>
          </cell>
        </row>
        <row r="540">
          <cell r="B540" t="str">
            <v>Issue</v>
          </cell>
        </row>
        <row r="541">
          <cell r="B541" t="str">
            <v>Issue</v>
          </cell>
        </row>
        <row r="542">
          <cell r="B542" t="str">
            <v>Issue</v>
          </cell>
        </row>
        <row r="543">
          <cell r="B543" t="str">
            <v>Issue</v>
          </cell>
        </row>
        <row r="544">
          <cell r="B544" t="str">
            <v>Issue</v>
          </cell>
        </row>
        <row r="545">
          <cell r="B545" t="str">
            <v>Issue</v>
          </cell>
        </row>
        <row r="546">
          <cell r="B546" t="str">
            <v>Issue</v>
          </cell>
        </row>
        <row r="547">
          <cell r="B547" t="str">
            <v>Issue</v>
          </cell>
        </row>
        <row r="548">
          <cell r="B548" t="str">
            <v>Issue</v>
          </cell>
        </row>
        <row r="549">
          <cell r="B549" t="str">
            <v>Issue</v>
          </cell>
        </row>
        <row r="550">
          <cell r="B550" t="str">
            <v>Issue</v>
          </cell>
        </row>
        <row r="551">
          <cell r="B551" t="str">
            <v>Issue</v>
          </cell>
        </row>
        <row r="552">
          <cell r="B552" t="str">
            <v>Issue</v>
          </cell>
        </row>
        <row r="553">
          <cell r="B553" t="str">
            <v>Issue</v>
          </cell>
        </row>
        <row r="554">
          <cell r="B554" t="str">
            <v>Issue</v>
          </cell>
        </row>
        <row r="555">
          <cell r="B555" t="str">
            <v>Issue</v>
          </cell>
        </row>
        <row r="556">
          <cell r="B556" t="str">
            <v>Issue</v>
          </cell>
        </row>
        <row r="557">
          <cell r="B557" t="str">
            <v>Issue</v>
          </cell>
        </row>
        <row r="558">
          <cell r="B558" t="str">
            <v>Issue</v>
          </cell>
        </row>
        <row r="559">
          <cell r="B559" t="str">
            <v>Issue</v>
          </cell>
        </row>
        <row r="560">
          <cell r="B560" t="str">
            <v>Issue</v>
          </cell>
        </row>
        <row r="561">
          <cell r="B561" t="str">
            <v>Issue</v>
          </cell>
        </row>
        <row r="562">
          <cell r="B562" t="str">
            <v>Issue</v>
          </cell>
        </row>
        <row r="563">
          <cell r="B563" t="str">
            <v>Issue</v>
          </cell>
        </row>
        <row r="564">
          <cell r="B564" t="str">
            <v>Issue</v>
          </cell>
        </row>
        <row r="565">
          <cell r="B565" t="str">
            <v>Issue</v>
          </cell>
        </row>
        <row r="566">
          <cell r="B566" t="str">
            <v>Issue</v>
          </cell>
        </row>
        <row r="567">
          <cell r="B567" t="str">
            <v>Issue</v>
          </cell>
        </row>
        <row r="568">
          <cell r="B568" t="str">
            <v>Issue</v>
          </cell>
        </row>
        <row r="569">
          <cell r="B569" t="str">
            <v>Issue</v>
          </cell>
        </row>
        <row r="570">
          <cell r="B570" t="str">
            <v>Issue</v>
          </cell>
        </row>
        <row r="571">
          <cell r="B571" t="str">
            <v>Issue</v>
          </cell>
        </row>
        <row r="572">
          <cell r="B572" t="str">
            <v>Issue</v>
          </cell>
        </row>
        <row r="573">
          <cell r="B573" t="str">
            <v>Issue</v>
          </cell>
        </row>
        <row r="574">
          <cell r="B574" t="str">
            <v>Issue</v>
          </cell>
        </row>
        <row r="575">
          <cell r="B575" t="str">
            <v>Issue</v>
          </cell>
        </row>
        <row r="576">
          <cell r="B576" t="str">
            <v>Issue</v>
          </cell>
        </row>
        <row r="577">
          <cell r="B577" t="str">
            <v>Issue</v>
          </cell>
        </row>
        <row r="578">
          <cell r="B578" t="str">
            <v>Issue</v>
          </cell>
        </row>
        <row r="579">
          <cell r="B579" t="str">
            <v>Issue</v>
          </cell>
        </row>
        <row r="580">
          <cell r="B580" t="str">
            <v>Issue</v>
          </cell>
        </row>
        <row r="581">
          <cell r="B581" t="str">
            <v>Issue</v>
          </cell>
        </row>
        <row r="582">
          <cell r="B582" t="str">
            <v>Issue</v>
          </cell>
        </row>
        <row r="583">
          <cell r="B583" t="str">
            <v>Issue</v>
          </cell>
        </row>
        <row r="584">
          <cell r="B584" t="str">
            <v>Issue</v>
          </cell>
        </row>
        <row r="585">
          <cell r="B585" t="str">
            <v>Issue</v>
          </cell>
        </row>
        <row r="586">
          <cell r="B586" t="str">
            <v>Issue</v>
          </cell>
        </row>
        <row r="587">
          <cell r="B587" t="str">
            <v>Issue</v>
          </cell>
        </row>
        <row r="588">
          <cell r="B588" t="str">
            <v>Issue</v>
          </cell>
        </row>
        <row r="589">
          <cell r="B589" t="str">
            <v>Issue</v>
          </cell>
        </row>
        <row r="590">
          <cell r="B590" t="str">
            <v>Issue</v>
          </cell>
        </row>
        <row r="591">
          <cell r="B591" t="str">
            <v>Issue</v>
          </cell>
        </row>
        <row r="592">
          <cell r="B592" t="str">
            <v>Issue</v>
          </cell>
        </row>
        <row r="593">
          <cell r="B593" t="str">
            <v>Issue</v>
          </cell>
        </row>
        <row r="594">
          <cell r="B594" t="str">
            <v>Issue</v>
          </cell>
        </row>
        <row r="595">
          <cell r="B595" t="str">
            <v>Issue</v>
          </cell>
        </row>
        <row r="596">
          <cell r="B596" t="str">
            <v>Issue</v>
          </cell>
        </row>
        <row r="597">
          <cell r="B597" t="str">
            <v>Issue</v>
          </cell>
        </row>
        <row r="598">
          <cell r="B598" t="str">
            <v>Issue</v>
          </cell>
        </row>
        <row r="599">
          <cell r="B599" t="str">
            <v>Issue</v>
          </cell>
        </row>
        <row r="600">
          <cell r="B600" t="str">
            <v>Issue</v>
          </cell>
        </row>
        <row r="601">
          <cell r="B601" t="str">
            <v>Issue</v>
          </cell>
        </row>
        <row r="602">
          <cell r="B602" t="str">
            <v>Issue</v>
          </cell>
        </row>
        <row r="603">
          <cell r="B603" t="str">
            <v>Issue</v>
          </cell>
        </row>
        <row r="604">
          <cell r="B604" t="str">
            <v>Issue</v>
          </cell>
        </row>
        <row r="605">
          <cell r="B605" t="str">
            <v>Issue</v>
          </cell>
        </row>
        <row r="606">
          <cell r="B606" t="str">
            <v>Issue</v>
          </cell>
        </row>
        <row r="607">
          <cell r="B607" t="str">
            <v>Issue</v>
          </cell>
        </row>
        <row r="608">
          <cell r="B608" t="str">
            <v>Issue</v>
          </cell>
        </row>
        <row r="609">
          <cell r="B609" t="str">
            <v>Issue</v>
          </cell>
        </row>
        <row r="610">
          <cell r="B610" t="str">
            <v>Issue</v>
          </cell>
        </row>
        <row r="611">
          <cell r="B611" t="str">
            <v>Issue</v>
          </cell>
        </row>
        <row r="612">
          <cell r="B612" t="str">
            <v>Issue</v>
          </cell>
        </row>
        <row r="613">
          <cell r="B613" t="str">
            <v>Issue</v>
          </cell>
        </row>
        <row r="614">
          <cell r="B614" t="str">
            <v>Issue</v>
          </cell>
        </row>
        <row r="615">
          <cell r="B615" t="str">
            <v>Issue</v>
          </cell>
        </row>
        <row r="616">
          <cell r="B616" t="str">
            <v>Issue</v>
          </cell>
        </row>
        <row r="617">
          <cell r="B617" t="str">
            <v>Issue</v>
          </cell>
        </row>
        <row r="618">
          <cell r="B618" t="str">
            <v>Issue</v>
          </cell>
        </row>
        <row r="619">
          <cell r="B619" t="str">
            <v>Issue</v>
          </cell>
        </row>
        <row r="620">
          <cell r="B620" t="str">
            <v>Issue</v>
          </cell>
        </row>
        <row r="621">
          <cell r="B621" t="str">
            <v>Issue</v>
          </cell>
        </row>
        <row r="622">
          <cell r="B622" t="str">
            <v>Issue</v>
          </cell>
        </row>
        <row r="623">
          <cell r="B623" t="str">
            <v>Issue</v>
          </cell>
        </row>
        <row r="624">
          <cell r="B624" t="str">
            <v>Issue</v>
          </cell>
        </row>
        <row r="625">
          <cell r="B625" t="str">
            <v>Issue</v>
          </cell>
        </row>
        <row r="626">
          <cell r="B626" t="str">
            <v>Issue</v>
          </cell>
        </row>
        <row r="627">
          <cell r="B627" t="str">
            <v>Issue</v>
          </cell>
        </row>
        <row r="628">
          <cell r="B628" t="str">
            <v>Issue</v>
          </cell>
        </row>
        <row r="629">
          <cell r="B629" t="str">
            <v>Issue</v>
          </cell>
        </row>
        <row r="630">
          <cell r="B630" t="str">
            <v>Issue</v>
          </cell>
        </row>
        <row r="631">
          <cell r="B631" t="str">
            <v>Issue</v>
          </cell>
        </row>
        <row r="632">
          <cell r="B632" t="str">
            <v>Issue</v>
          </cell>
        </row>
        <row r="633">
          <cell r="B633" t="str">
            <v>Issue</v>
          </cell>
        </row>
        <row r="634">
          <cell r="B634" t="str">
            <v>Issue</v>
          </cell>
        </row>
        <row r="635">
          <cell r="B635" t="str">
            <v>Issue</v>
          </cell>
        </row>
        <row r="636">
          <cell r="B636" t="str">
            <v>Issue</v>
          </cell>
        </row>
        <row r="637">
          <cell r="B637" t="str">
            <v>Issue</v>
          </cell>
        </row>
        <row r="638">
          <cell r="B638" t="str">
            <v>Issue</v>
          </cell>
        </row>
        <row r="639">
          <cell r="B639" t="str">
            <v>Issue</v>
          </cell>
        </row>
        <row r="640">
          <cell r="B640" t="str">
            <v>Issue</v>
          </cell>
        </row>
        <row r="641">
          <cell r="B641" t="str">
            <v>Issue</v>
          </cell>
        </row>
        <row r="642">
          <cell r="B642" t="str">
            <v>Issue</v>
          </cell>
        </row>
        <row r="643">
          <cell r="B643" t="str">
            <v>Issue</v>
          </cell>
        </row>
        <row r="644">
          <cell r="B644" t="str">
            <v>Issue</v>
          </cell>
        </row>
        <row r="645">
          <cell r="B645" t="str">
            <v>Issue</v>
          </cell>
        </row>
        <row r="646">
          <cell r="B646" t="str">
            <v>Issue</v>
          </cell>
        </row>
        <row r="647">
          <cell r="B647" t="str">
            <v>Issue</v>
          </cell>
        </row>
        <row r="648">
          <cell r="B648" t="str">
            <v>Issue</v>
          </cell>
        </row>
        <row r="649">
          <cell r="B649" t="str">
            <v>Issue</v>
          </cell>
        </row>
        <row r="650">
          <cell r="B650" t="str">
            <v>Issue</v>
          </cell>
        </row>
        <row r="651">
          <cell r="B651" t="str">
            <v>Issue</v>
          </cell>
        </row>
        <row r="652">
          <cell r="B652" t="str">
            <v>Issue</v>
          </cell>
        </row>
        <row r="653">
          <cell r="B653" t="str">
            <v>Issue</v>
          </cell>
        </row>
        <row r="654">
          <cell r="B654" t="str">
            <v>Issue</v>
          </cell>
        </row>
        <row r="655">
          <cell r="B655" t="str">
            <v>Issue</v>
          </cell>
        </row>
        <row r="656">
          <cell r="B656" t="str">
            <v>Issue</v>
          </cell>
        </row>
        <row r="657">
          <cell r="B657" t="str">
            <v>Issue</v>
          </cell>
        </row>
        <row r="658">
          <cell r="B658" t="str">
            <v>Issue</v>
          </cell>
        </row>
        <row r="659">
          <cell r="B659" t="str">
            <v>Issue</v>
          </cell>
        </row>
        <row r="660">
          <cell r="B660" t="str">
            <v>Issue</v>
          </cell>
        </row>
        <row r="661">
          <cell r="B661" t="str">
            <v>Issue</v>
          </cell>
        </row>
        <row r="662">
          <cell r="B662" t="str">
            <v>Issue</v>
          </cell>
        </row>
        <row r="663">
          <cell r="B663" t="str">
            <v>Issue</v>
          </cell>
        </row>
        <row r="664">
          <cell r="B664" t="str">
            <v>Issue</v>
          </cell>
        </row>
        <row r="665">
          <cell r="B665" t="str">
            <v>Issue</v>
          </cell>
        </row>
        <row r="666">
          <cell r="B666" t="str">
            <v>Issue</v>
          </cell>
        </row>
        <row r="667">
          <cell r="B667" t="str">
            <v>Issue</v>
          </cell>
        </row>
        <row r="668">
          <cell r="B668" t="str">
            <v>Issue</v>
          </cell>
        </row>
        <row r="669">
          <cell r="B669" t="str">
            <v>Issue</v>
          </cell>
        </row>
        <row r="670">
          <cell r="B670" t="str">
            <v>Issue</v>
          </cell>
        </row>
        <row r="671">
          <cell r="B671" t="str">
            <v>Issue</v>
          </cell>
        </row>
        <row r="672">
          <cell r="B672" t="str">
            <v>Issue</v>
          </cell>
        </row>
        <row r="673">
          <cell r="B673" t="str">
            <v>Issue</v>
          </cell>
        </row>
        <row r="674">
          <cell r="B674" t="str">
            <v>Issue</v>
          </cell>
        </row>
        <row r="675">
          <cell r="B675" t="str">
            <v>Issue</v>
          </cell>
        </row>
        <row r="676">
          <cell r="B676" t="str">
            <v>Issue</v>
          </cell>
        </row>
        <row r="677">
          <cell r="B677" t="str">
            <v>Issue</v>
          </cell>
        </row>
        <row r="678">
          <cell r="B678" t="str">
            <v>Issue</v>
          </cell>
        </row>
        <row r="679">
          <cell r="B679" t="str">
            <v>Issue</v>
          </cell>
        </row>
        <row r="680">
          <cell r="B680" t="str">
            <v>Issue</v>
          </cell>
        </row>
        <row r="681">
          <cell r="B681" t="str">
            <v>Issue</v>
          </cell>
        </row>
        <row r="682">
          <cell r="B682" t="str">
            <v>Issue</v>
          </cell>
        </row>
        <row r="683">
          <cell r="B683" t="str">
            <v>Issue</v>
          </cell>
        </row>
        <row r="684">
          <cell r="B684" t="str">
            <v>Issue</v>
          </cell>
        </row>
        <row r="685">
          <cell r="B685" t="str">
            <v>Issue</v>
          </cell>
        </row>
        <row r="686">
          <cell r="B686" t="str">
            <v>Issue</v>
          </cell>
        </row>
        <row r="687">
          <cell r="B687" t="str">
            <v>Issue</v>
          </cell>
        </row>
        <row r="688">
          <cell r="B688" t="str">
            <v>Issue</v>
          </cell>
        </row>
        <row r="689">
          <cell r="B689" t="str">
            <v>Issue</v>
          </cell>
        </row>
        <row r="690">
          <cell r="B690" t="str">
            <v>Issue</v>
          </cell>
        </row>
        <row r="691">
          <cell r="B691" t="str">
            <v>Issue</v>
          </cell>
        </row>
        <row r="692">
          <cell r="B692" t="str">
            <v>Issue</v>
          </cell>
        </row>
        <row r="693">
          <cell r="B693" t="str">
            <v>Issue</v>
          </cell>
        </row>
        <row r="694">
          <cell r="B694" t="str">
            <v>Issue</v>
          </cell>
        </row>
        <row r="695">
          <cell r="B695" t="str">
            <v>Issue</v>
          </cell>
        </row>
        <row r="696">
          <cell r="B696" t="str">
            <v>Issue</v>
          </cell>
        </row>
        <row r="697">
          <cell r="B697" t="str">
            <v>Issue</v>
          </cell>
        </row>
        <row r="698">
          <cell r="B698" t="str">
            <v>Issue</v>
          </cell>
        </row>
        <row r="699">
          <cell r="B699" t="str">
            <v>Issue</v>
          </cell>
        </row>
        <row r="700">
          <cell r="B700" t="str">
            <v>Issue</v>
          </cell>
        </row>
        <row r="701">
          <cell r="B701" t="str">
            <v>Issue</v>
          </cell>
        </row>
        <row r="702">
          <cell r="B702" t="str">
            <v>Issue</v>
          </cell>
        </row>
        <row r="703">
          <cell r="B703" t="str">
            <v>Issue</v>
          </cell>
        </row>
        <row r="704">
          <cell r="B704" t="str">
            <v>Issue</v>
          </cell>
        </row>
        <row r="705">
          <cell r="B705" t="str">
            <v>Issue</v>
          </cell>
        </row>
        <row r="706">
          <cell r="B706" t="str">
            <v>Issue</v>
          </cell>
        </row>
        <row r="707">
          <cell r="B707" t="str">
            <v>Issue</v>
          </cell>
        </row>
        <row r="708">
          <cell r="B708" t="str">
            <v>Issue</v>
          </cell>
        </row>
        <row r="709">
          <cell r="B709" t="str">
            <v>Issue</v>
          </cell>
        </row>
        <row r="710">
          <cell r="B710" t="str">
            <v>Issue</v>
          </cell>
        </row>
        <row r="711">
          <cell r="B711" t="str">
            <v>Issue</v>
          </cell>
        </row>
        <row r="712">
          <cell r="B712" t="str">
            <v>Issue</v>
          </cell>
        </row>
        <row r="713">
          <cell r="B713" t="str">
            <v>Issue</v>
          </cell>
        </row>
        <row r="714">
          <cell r="B714" t="str">
            <v>Issue</v>
          </cell>
        </row>
        <row r="715">
          <cell r="B715" t="str">
            <v>Issue</v>
          </cell>
        </row>
        <row r="716">
          <cell r="B716" t="str">
            <v>Issue</v>
          </cell>
        </row>
        <row r="717">
          <cell r="B717" t="str">
            <v>Issue</v>
          </cell>
        </row>
        <row r="718">
          <cell r="B718" t="str">
            <v>Issue</v>
          </cell>
        </row>
        <row r="719">
          <cell r="B719" t="str">
            <v>Issue</v>
          </cell>
        </row>
        <row r="720">
          <cell r="B720" t="str">
            <v>Issue</v>
          </cell>
        </row>
        <row r="721">
          <cell r="B721" t="str">
            <v>Issue</v>
          </cell>
        </row>
        <row r="722">
          <cell r="B722" t="str">
            <v>Issue</v>
          </cell>
        </row>
        <row r="723">
          <cell r="B723" t="str">
            <v>Issue</v>
          </cell>
        </row>
        <row r="724">
          <cell r="B724" t="str">
            <v>Issue</v>
          </cell>
        </row>
        <row r="725">
          <cell r="B725" t="str">
            <v>Issue</v>
          </cell>
        </row>
        <row r="726">
          <cell r="B726" t="str">
            <v>Issue</v>
          </cell>
        </row>
        <row r="727">
          <cell r="B727" t="str">
            <v>Issue</v>
          </cell>
        </row>
        <row r="728">
          <cell r="B728" t="str">
            <v>Issue</v>
          </cell>
        </row>
        <row r="729">
          <cell r="B729" t="str">
            <v>Issue</v>
          </cell>
        </row>
        <row r="730">
          <cell r="B730" t="str">
            <v>Issue</v>
          </cell>
        </row>
        <row r="731">
          <cell r="B731" t="str">
            <v>Issue</v>
          </cell>
        </row>
        <row r="732">
          <cell r="B732" t="str">
            <v>Issue</v>
          </cell>
        </row>
        <row r="733">
          <cell r="B733" t="str">
            <v>Issue</v>
          </cell>
        </row>
        <row r="734">
          <cell r="B734" t="str">
            <v>Issue</v>
          </cell>
        </row>
        <row r="735">
          <cell r="B735" t="str">
            <v>Issue</v>
          </cell>
        </row>
        <row r="736">
          <cell r="B736" t="str">
            <v>Issue</v>
          </cell>
        </row>
        <row r="737">
          <cell r="B737" t="str">
            <v>Issue</v>
          </cell>
        </row>
        <row r="738">
          <cell r="B738" t="str">
            <v>Issue</v>
          </cell>
        </row>
        <row r="739">
          <cell r="B739" t="str">
            <v>Issue</v>
          </cell>
        </row>
        <row r="740">
          <cell r="B740" t="str">
            <v>Issue</v>
          </cell>
        </row>
        <row r="741">
          <cell r="B741" t="str">
            <v>Issue</v>
          </cell>
        </row>
        <row r="742">
          <cell r="B742" t="str">
            <v>Issue</v>
          </cell>
        </row>
        <row r="743">
          <cell r="B743" t="str">
            <v>Issue</v>
          </cell>
        </row>
        <row r="744">
          <cell r="B744" t="str">
            <v>Issue</v>
          </cell>
        </row>
        <row r="745">
          <cell r="B745" t="str">
            <v>Issue</v>
          </cell>
        </row>
        <row r="746">
          <cell r="B746" t="str">
            <v>Issue</v>
          </cell>
        </row>
        <row r="747">
          <cell r="B747" t="str">
            <v>Issue</v>
          </cell>
        </row>
        <row r="748">
          <cell r="B748" t="str">
            <v>Issue</v>
          </cell>
        </row>
        <row r="749">
          <cell r="B749" t="str">
            <v>Issue</v>
          </cell>
        </row>
        <row r="750">
          <cell r="B750" t="str">
            <v>Issue</v>
          </cell>
        </row>
        <row r="751">
          <cell r="B751" t="str">
            <v>Issue</v>
          </cell>
        </row>
        <row r="752">
          <cell r="B752" t="str">
            <v>Issue</v>
          </cell>
        </row>
        <row r="753">
          <cell r="B753" t="str">
            <v>Issue</v>
          </cell>
        </row>
        <row r="754">
          <cell r="B754" t="str">
            <v>Issue</v>
          </cell>
        </row>
        <row r="755">
          <cell r="B755" t="str">
            <v>Issue</v>
          </cell>
        </row>
        <row r="756">
          <cell r="B756" t="str">
            <v>Issue</v>
          </cell>
        </row>
        <row r="757">
          <cell r="B757" t="str">
            <v>Issue</v>
          </cell>
        </row>
        <row r="758">
          <cell r="B758" t="str">
            <v>Issue</v>
          </cell>
        </row>
        <row r="759">
          <cell r="B759" t="str">
            <v>Issue</v>
          </cell>
        </row>
        <row r="760">
          <cell r="B760" t="str">
            <v>Issue</v>
          </cell>
        </row>
        <row r="761">
          <cell r="B761" t="str">
            <v>Issue</v>
          </cell>
        </row>
        <row r="762">
          <cell r="B762" t="str">
            <v>Issue</v>
          </cell>
        </row>
        <row r="763">
          <cell r="B763" t="str">
            <v>Issue</v>
          </cell>
        </row>
        <row r="764">
          <cell r="B764" t="str">
            <v>Issue</v>
          </cell>
        </row>
        <row r="765">
          <cell r="B765" t="str">
            <v>Issue</v>
          </cell>
        </row>
        <row r="766">
          <cell r="B766" t="str">
            <v>Issue</v>
          </cell>
        </row>
        <row r="767">
          <cell r="B767" t="str">
            <v>Issue</v>
          </cell>
        </row>
        <row r="768">
          <cell r="B768" t="str">
            <v>Issue</v>
          </cell>
        </row>
        <row r="769">
          <cell r="B769" t="str">
            <v>Issue</v>
          </cell>
        </row>
        <row r="770">
          <cell r="B770" t="str">
            <v>Issue</v>
          </cell>
        </row>
        <row r="771">
          <cell r="B771" t="str">
            <v>Issue</v>
          </cell>
        </row>
        <row r="772">
          <cell r="B772" t="str">
            <v>Issue</v>
          </cell>
        </row>
        <row r="773">
          <cell r="B773" t="str">
            <v>Issue</v>
          </cell>
        </row>
        <row r="774">
          <cell r="B774" t="str">
            <v>Issue</v>
          </cell>
        </row>
        <row r="775">
          <cell r="B775" t="str">
            <v>Issue</v>
          </cell>
        </row>
        <row r="776">
          <cell r="B776" t="str">
            <v>Issue</v>
          </cell>
        </row>
        <row r="777">
          <cell r="B777" t="str">
            <v>Issue</v>
          </cell>
        </row>
        <row r="778">
          <cell r="B778" t="str">
            <v>Issue</v>
          </cell>
        </row>
        <row r="779">
          <cell r="B779" t="str">
            <v>Issue</v>
          </cell>
        </row>
        <row r="780">
          <cell r="B780" t="str">
            <v>Issue</v>
          </cell>
        </row>
        <row r="781">
          <cell r="B781" t="str">
            <v>Issue</v>
          </cell>
        </row>
        <row r="782">
          <cell r="B782" t="str">
            <v>Issue</v>
          </cell>
        </row>
        <row r="783">
          <cell r="B783" t="str">
            <v>Issue</v>
          </cell>
        </row>
        <row r="784">
          <cell r="B784" t="str">
            <v>Issue</v>
          </cell>
        </row>
        <row r="785">
          <cell r="B785" t="str">
            <v>Issue</v>
          </cell>
        </row>
        <row r="786">
          <cell r="B786" t="str">
            <v>Issue</v>
          </cell>
        </row>
        <row r="787">
          <cell r="B787" t="str">
            <v>Issue</v>
          </cell>
        </row>
        <row r="788">
          <cell r="B788" t="str">
            <v>Issue</v>
          </cell>
        </row>
        <row r="789">
          <cell r="B789" t="str">
            <v>Issue</v>
          </cell>
        </row>
        <row r="790">
          <cell r="B790" t="str">
            <v>Issue</v>
          </cell>
        </row>
        <row r="791">
          <cell r="B791" t="str">
            <v>Issue</v>
          </cell>
        </row>
        <row r="792">
          <cell r="B792" t="str">
            <v>Issue</v>
          </cell>
        </row>
        <row r="793">
          <cell r="B793" t="str">
            <v>Issue</v>
          </cell>
        </row>
        <row r="794">
          <cell r="B794" t="str">
            <v>Issue</v>
          </cell>
        </row>
        <row r="795">
          <cell r="B795" t="str">
            <v>Issue</v>
          </cell>
        </row>
        <row r="796">
          <cell r="B796" t="str">
            <v>Issue</v>
          </cell>
        </row>
        <row r="797">
          <cell r="B797" t="str">
            <v>Issue</v>
          </cell>
        </row>
        <row r="798">
          <cell r="B798" t="str">
            <v>Issue</v>
          </cell>
        </row>
        <row r="799">
          <cell r="B799" t="str">
            <v>Issue</v>
          </cell>
        </row>
        <row r="800">
          <cell r="B800" t="str">
            <v>Issue</v>
          </cell>
        </row>
        <row r="801">
          <cell r="B801" t="str">
            <v>Issue</v>
          </cell>
        </row>
        <row r="802">
          <cell r="B802" t="str">
            <v>Issue</v>
          </cell>
        </row>
        <row r="803">
          <cell r="B803" t="str">
            <v>Issue</v>
          </cell>
        </row>
        <row r="804">
          <cell r="B804" t="str">
            <v>Issue</v>
          </cell>
        </row>
        <row r="805">
          <cell r="B805" t="str">
            <v>Issue</v>
          </cell>
        </row>
        <row r="806">
          <cell r="B806" t="str">
            <v>Issue</v>
          </cell>
        </row>
        <row r="807">
          <cell r="B807" t="str">
            <v>Issue</v>
          </cell>
        </row>
        <row r="808">
          <cell r="B808" t="str">
            <v>Issue</v>
          </cell>
        </row>
        <row r="809">
          <cell r="B809" t="str">
            <v>Issue</v>
          </cell>
        </row>
        <row r="810">
          <cell r="B810" t="str">
            <v>Issue</v>
          </cell>
        </row>
        <row r="811">
          <cell r="B811" t="str">
            <v>Issue</v>
          </cell>
        </row>
        <row r="812">
          <cell r="B812" t="str">
            <v>Issue</v>
          </cell>
        </row>
        <row r="813">
          <cell r="B813" t="str">
            <v>Issue</v>
          </cell>
        </row>
        <row r="814">
          <cell r="B814" t="str">
            <v>Issue</v>
          </cell>
        </row>
        <row r="815">
          <cell r="B815" t="str">
            <v>Issue</v>
          </cell>
        </row>
        <row r="816">
          <cell r="B816" t="str">
            <v>Issue</v>
          </cell>
        </row>
        <row r="817">
          <cell r="B817" t="str">
            <v>Issue</v>
          </cell>
        </row>
        <row r="818">
          <cell r="B818" t="str">
            <v>Issue</v>
          </cell>
        </row>
        <row r="819">
          <cell r="B819" t="str">
            <v>Issue</v>
          </cell>
        </row>
        <row r="820">
          <cell r="B820" t="str">
            <v>Issue</v>
          </cell>
        </row>
        <row r="821">
          <cell r="B821" t="str">
            <v>Issue</v>
          </cell>
        </row>
        <row r="822">
          <cell r="B822" t="str">
            <v>Issue</v>
          </cell>
        </row>
        <row r="823">
          <cell r="B823" t="str">
            <v>Issue</v>
          </cell>
        </row>
        <row r="824">
          <cell r="B824" t="str">
            <v>Issue</v>
          </cell>
        </row>
        <row r="825">
          <cell r="B825" t="str">
            <v>Issue</v>
          </cell>
        </row>
        <row r="826">
          <cell r="B826" t="str">
            <v>Issue</v>
          </cell>
        </row>
        <row r="827">
          <cell r="B827" t="str">
            <v>Issue</v>
          </cell>
        </row>
        <row r="828">
          <cell r="B828" t="str">
            <v>Issue</v>
          </cell>
        </row>
        <row r="829">
          <cell r="B829" t="str">
            <v>Issue</v>
          </cell>
        </row>
        <row r="830">
          <cell r="B830" t="str">
            <v>Issue</v>
          </cell>
        </row>
        <row r="831">
          <cell r="B831" t="str">
            <v>Issue</v>
          </cell>
        </row>
        <row r="832">
          <cell r="B832" t="str">
            <v>Issue</v>
          </cell>
        </row>
        <row r="833">
          <cell r="B833" t="str">
            <v>Issue</v>
          </cell>
        </row>
        <row r="834">
          <cell r="B834" t="str">
            <v>Issue</v>
          </cell>
        </row>
        <row r="835">
          <cell r="B835" t="str">
            <v>Issue</v>
          </cell>
        </row>
        <row r="836">
          <cell r="B836" t="str">
            <v>Issue</v>
          </cell>
        </row>
        <row r="837">
          <cell r="B837" t="str">
            <v>Issue</v>
          </cell>
        </row>
        <row r="838">
          <cell r="B838" t="str">
            <v>Issue</v>
          </cell>
        </row>
        <row r="839">
          <cell r="B839" t="str">
            <v>Issue</v>
          </cell>
        </row>
        <row r="840">
          <cell r="B840" t="str">
            <v>Issue</v>
          </cell>
        </row>
        <row r="841">
          <cell r="B841" t="str">
            <v>Issue</v>
          </cell>
        </row>
        <row r="842">
          <cell r="B842" t="str">
            <v>Issue</v>
          </cell>
        </row>
        <row r="843">
          <cell r="B843" t="str">
            <v>Issue</v>
          </cell>
        </row>
        <row r="844">
          <cell r="B844" t="str">
            <v>Issue</v>
          </cell>
        </row>
        <row r="845">
          <cell r="B845" t="str">
            <v>Issue</v>
          </cell>
        </row>
        <row r="846">
          <cell r="B846" t="str">
            <v>Issue</v>
          </cell>
        </row>
        <row r="847">
          <cell r="B847" t="str">
            <v>Issue</v>
          </cell>
        </row>
        <row r="848">
          <cell r="B848" t="str">
            <v>Issue</v>
          </cell>
        </row>
        <row r="849">
          <cell r="B849" t="str">
            <v>Issue</v>
          </cell>
        </row>
        <row r="850">
          <cell r="B850" t="str">
            <v>Issue</v>
          </cell>
        </row>
        <row r="851">
          <cell r="B851" t="str">
            <v>Issue</v>
          </cell>
        </row>
        <row r="852">
          <cell r="B852" t="str">
            <v>Issue</v>
          </cell>
        </row>
        <row r="853">
          <cell r="B853" t="str">
            <v>Issue</v>
          </cell>
        </row>
        <row r="854">
          <cell r="B854" t="str">
            <v>Issue</v>
          </cell>
        </row>
        <row r="855">
          <cell r="B855" t="str">
            <v>Issue</v>
          </cell>
        </row>
        <row r="856">
          <cell r="B856" t="str">
            <v>Issue</v>
          </cell>
        </row>
        <row r="857">
          <cell r="B857" t="str">
            <v>Issue</v>
          </cell>
        </row>
        <row r="858">
          <cell r="B858" t="str">
            <v>Issue</v>
          </cell>
        </row>
        <row r="859">
          <cell r="B859" t="str">
            <v>Issue</v>
          </cell>
        </row>
        <row r="860">
          <cell r="B860" t="str">
            <v>Issue</v>
          </cell>
        </row>
        <row r="861">
          <cell r="B861" t="str">
            <v>Issue</v>
          </cell>
        </row>
        <row r="862">
          <cell r="B862" t="str">
            <v>Issue</v>
          </cell>
        </row>
        <row r="863">
          <cell r="B863" t="str">
            <v>Issue</v>
          </cell>
        </row>
        <row r="864">
          <cell r="B864" t="str">
            <v>Issue</v>
          </cell>
        </row>
        <row r="865">
          <cell r="B865" t="str">
            <v>Issue</v>
          </cell>
        </row>
        <row r="866">
          <cell r="B866" t="str">
            <v>Issue</v>
          </cell>
        </row>
        <row r="867">
          <cell r="B867" t="str">
            <v>Issue</v>
          </cell>
        </row>
        <row r="868">
          <cell r="B868" t="str">
            <v>Issue</v>
          </cell>
        </row>
        <row r="869">
          <cell r="B869" t="str">
            <v>Issue</v>
          </cell>
        </row>
        <row r="870">
          <cell r="B870" t="str">
            <v>Issue</v>
          </cell>
        </row>
        <row r="871">
          <cell r="B871" t="str">
            <v>Issue</v>
          </cell>
        </row>
        <row r="872">
          <cell r="B872" t="str">
            <v>Issue</v>
          </cell>
        </row>
        <row r="873">
          <cell r="B873" t="str">
            <v>Issue</v>
          </cell>
        </row>
        <row r="874">
          <cell r="B874" t="str">
            <v>Issue</v>
          </cell>
        </row>
        <row r="875">
          <cell r="B875" t="str">
            <v>Issue</v>
          </cell>
        </row>
        <row r="876">
          <cell r="B876" t="str">
            <v>Issue</v>
          </cell>
        </row>
        <row r="877">
          <cell r="B877" t="str">
            <v>Issue</v>
          </cell>
        </row>
        <row r="878">
          <cell r="B878" t="str">
            <v>Issue</v>
          </cell>
        </row>
        <row r="879">
          <cell r="B879" t="str">
            <v>Issue</v>
          </cell>
        </row>
        <row r="880">
          <cell r="B880" t="str">
            <v>Issue</v>
          </cell>
        </row>
        <row r="881">
          <cell r="B881" t="str">
            <v>Issue</v>
          </cell>
        </row>
        <row r="882">
          <cell r="B882" t="str">
            <v>Issue</v>
          </cell>
        </row>
        <row r="883">
          <cell r="B883" t="str">
            <v>Issue</v>
          </cell>
        </row>
        <row r="884">
          <cell r="B884" t="str">
            <v>Issue</v>
          </cell>
        </row>
        <row r="885">
          <cell r="B885" t="str">
            <v>Issue</v>
          </cell>
        </row>
        <row r="886">
          <cell r="B886" t="str">
            <v>Issue</v>
          </cell>
        </row>
        <row r="887">
          <cell r="B887" t="str">
            <v>Issue</v>
          </cell>
        </row>
        <row r="888">
          <cell r="B888" t="str">
            <v>Issue</v>
          </cell>
        </row>
        <row r="889">
          <cell r="B889" t="str">
            <v>Issue</v>
          </cell>
        </row>
        <row r="890">
          <cell r="B890" t="str">
            <v>Issue</v>
          </cell>
        </row>
        <row r="891">
          <cell r="B891" t="str">
            <v>Issue</v>
          </cell>
        </row>
        <row r="892">
          <cell r="B892" t="str">
            <v>Issue</v>
          </cell>
        </row>
        <row r="893">
          <cell r="B893" t="str">
            <v>Do not issue</v>
          </cell>
        </row>
        <row r="894">
          <cell r="B894" t="str">
            <v>Issue</v>
          </cell>
        </row>
        <row r="895">
          <cell r="B895" t="str">
            <v>Issue</v>
          </cell>
        </row>
        <row r="896">
          <cell r="B896" t="str">
            <v>Issue</v>
          </cell>
        </row>
        <row r="897">
          <cell r="B897" t="str">
            <v>Issue</v>
          </cell>
        </row>
        <row r="898">
          <cell r="B898" t="str">
            <v>Issue</v>
          </cell>
        </row>
        <row r="899">
          <cell r="B899" t="str">
            <v>Issue</v>
          </cell>
        </row>
        <row r="900">
          <cell r="B900" t="str">
            <v>Issue</v>
          </cell>
        </row>
        <row r="901">
          <cell r="B901" t="str">
            <v>Issue</v>
          </cell>
        </row>
        <row r="902">
          <cell r="B902" t="str">
            <v>Issue</v>
          </cell>
        </row>
        <row r="903">
          <cell r="B903" t="str">
            <v>Issue</v>
          </cell>
        </row>
        <row r="904">
          <cell r="B904" t="str">
            <v>Issue</v>
          </cell>
        </row>
        <row r="905">
          <cell r="B905" t="str">
            <v>Issue</v>
          </cell>
        </row>
        <row r="906">
          <cell r="B906" t="str">
            <v>Issue</v>
          </cell>
        </row>
        <row r="907">
          <cell r="B907" t="str">
            <v>Issue</v>
          </cell>
        </row>
        <row r="908">
          <cell r="B908" t="str">
            <v>Issue</v>
          </cell>
        </row>
        <row r="909">
          <cell r="B909" t="str">
            <v>Issue</v>
          </cell>
        </row>
        <row r="910">
          <cell r="B910" t="str">
            <v>Issue</v>
          </cell>
        </row>
        <row r="911">
          <cell r="B911" t="str">
            <v>Issue</v>
          </cell>
        </row>
        <row r="912">
          <cell r="B912" t="str">
            <v>Issue</v>
          </cell>
        </row>
        <row r="913">
          <cell r="B913" t="str">
            <v>Issue</v>
          </cell>
        </row>
        <row r="914">
          <cell r="B914" t="str">
            <v>Issue</v>
          </cell>
        </row>
        <row r="915">
          <cell r="B915" t="str">
            <v>Issue</v>
          </cell>
        </row>
        <row r="916">
          <cell r="B916" t="str">
            <v>Issue</v>
          </cell>
        </row>
        <row r="917">
          <cell r="B917" t="str">
            <v>Issue</v>
          </cell>
        </row>
        <row r="918">
          <cell r="B918" t="str">
            <v>Issue</v>
          </cell>
        </row>
        <row r="919">
          <cell r="B919" t="str">
            <v>Issue</v>
          </cell>
        </row>
        <row r="920">
          <cell r="B920" t="str">
            <v>Issue</v>
          </cell>
        </row>
        <row r="921">
          <cell r="B921" t="str">
            <v>Issue</v>
          </cell>
        </row>
        <row r="922">
          <cell r="B922" t="str">
            <v>Issue</v>
          </cell>
        </row>
        <row r="923">
          <cell r="B923" t="str">
            <v>Issue</v>
          </cell>
        </row>
        <row r="924">
          <cell r="B924" t="str">
            <v>Issue</v>
          </cell>
        </row>
        <row r="925">
          <cell r="B925" t="str">
            <v>Issue</v>
          </cell>
        </row>
        <row r="926">
          <cell r="B926" t="str">
            <v>Issue</v>
          </cell>
        </row>
        <row r="927">
          <cell r="B927" t="str">
            <v>Issue</v>
          </cell>
        </row>
        <row r="928">
          <cell r="B928" t="str">
            <v>Issue</v>
          </cell>
        </row>
        <row r="929">
          <cell r="B929" t="str">
            <v>Issue</v>
          </cell>
        </row>
        <row r="930">
          <cell r="B930" t="str">
            <v>Issue</v>
          </cell>
        </row>
        <row r="931">
          <cell r="B931" t="str">
            <v>Issue</v>
          </cell>
        </row>
        <row r="932">
          <cell r="B932" t="str">
            <v>Issue</v>
          </cell>
        </row>
        <row r="933">
          <cell r="B933" t="str">
            <v>Issue</v>
          </cell>
        </row>
        <row r="934">
          <cell r="B934" t="str">
            <v>Issue</v>
          </cell>
        </row>
        <row r="935">
          <cell r="B935" t="str">
            <v>Issue</v>
          </cell>
        </row>
        <row r="936">
          <cell r="B936" t="str">
            <v>Issue</v>
          </cell>
        </row>
        <row r="937">
          <cell r="B937" t="str">
            <v>Issue</v>
          </cell>
        </row>
        <row r="938">
          <cell r="B938" t="str">
            <v>Issue</v>
          </cell>
        </row>
        <row r="939">
          <cell r="B939" t="str">
            <v>Issue</v>
          </cell>
        </row>
        <row r="940">
          <cell r="B940" t="str">
            <v>Issue</v>
          </cell>
        </row>
        <row r="941">
          <cell r="B941" t="str">
            <v>Issue</v>
          </cell>
        </row>
        <row r="942">
          <cell r="B942" t="str">
            <v>Issue</v>
          </cell>
        </row>
        <row r="943">
          <cell r="B943" t="str">
            <v>Issue</v>
          </cell>
        </row>
        <row r="944">
          <cell r="B944" t="str">
            <v>Issue</v>
          </cell>
        </row>
        <row r="945">
          <cell r="B945" t="str">
            <v>Issue</v>
          </cell>
        </row>
        <row r="946">
          <cell r="B946" t="str">
            <v>Issue</v>
          </cell>
        </row>
        <row r="947">
          <cell r="B947" t="str">
            <v>Issue</v>
          </cell>
        </row>
        <row r="948">
          <cell r="B948" t="str">
            <v>Issue</v>
          </cell>
        </row>
        <row r="949">
          <cell r="B949" t="str">
            <v>Issue</v>
          </cell>
        </row>
        <row r="950">
          <cell r="B950" t="str">
            <v>Issue</v>
          </cell>
        </row>
        <row r="951">
          <cell r="B951" t="str">
            <v>Issue</v>
          </cell>
        </row>
        <row r="952">
          <cell r="B952" t="str">
            <v>Issue</v>
          </cell>
        </row>
        <row r="953">
          <cell r="B953" t="str">
            <v>Issue</v>
          </cell>
        </row>
        <row r="954">
          <cell r="B954" t="str">
            <v>Issue</v>
          </cell>
        </row>
        <row r="955">
          <cell r="B955" t="str">
            <v>Issue</v>
          </cell>
        </row>
        <row r="956">
          <cell r="B956" t="str">
            <v>Issue</v>
          </cell>
        </row>
        <row r="957">
          <cell r="B957" t="str">
            <v>Issue</v>
          </cell>
        </row>
        <row r="958">
          <cell r="B958" t="str">
            <v>Issue</v>
          </cell>
        </row>
        <row r="959">
          <cell r="B959" t="str">
            <v>Issue</v>
          </cell>
        </row>
        <row r="960">
          <cell r="B960" t="str">
            <v>Issue</v>
          </cell>
        </row>
        <row r="961">
          <cell r="B961" t="str">
            <v>Issue</v>
          </cell>
        </row>
        <row r="962">
          <cell r="B962" t="str">
            <v>Issue</v>
          </cell>
        </row>
        <row r="963">
          <cell r="B963" t="str">
            <v>Issue</v>
          </cell>
        </row>
        <row r="964">
          <cell r="B964" t="str">
            <v>Issue</v>
          </cell>
        </row>
        <row r="965">
          <cell r="B965" t="str">
            <v>Issue</v>
          </cell>
        </row>
        <row r="966">
          <cell r="B966" t="str">
            <v>Issue</v>
          </cell>
        </row>
        <row r="967">
          <cell r="B967" t="str">
            <v>Issue</v>
          </cell>
        </row>
        <row r="968">
          <cell r="B968" t="str">
            <v>Issue</v>
          </cell>
        </row>
        <row r="969">
          <cell r="B969" t="str">
            <v>Issue</v>
          </cell>
        </row>
        <row r="970">
          <cell r="B970" t="str">
            <v>Issue</v>
          </cell>
        </row>
        <row r="971">
          <cell r="B971" t="str">
            <v>Issue</v>
          </cell>
        </row>
        <row r="972">
          <cell r="B972" t="str">
            <v>Issue</v>
          </cell>
        </row>
        <row r="973">
          <cell r="B973" t="str">
            <v>Issue</v>
          </cell>
        </row>
        <row r="974">
          <cell r="B974" t="str">
            <v>Issue</v>
          </cell>
        </row>
        <row r="975">
          <cell r="B975" t="str">
            <v>Issue</v>
          </cell>
        </row>
        <row r="976">
          <cell r="B976" t="str">
            <v>Issue</v>
          </cell>
        </row>
        <row r="977">
          <cell r="B977" t="str">
            <v>Issue</v>
          </cell>
        </row>
        <row r="978">
          <cell r="B978" t="str">
            <v>Issue</v>
          </cell>
        </row>
        <row r="979">
          <cell r="B979" t="str">
            <v>Issue</v>
          </cell>
        </row>
        <row r="980">
          <cell r="B980" t="str">
            <v>Issue</v>
          </cell>
        </row>
        <row r="981">
          <cell r="B981" t="str">
            <v>Issue</v>
          </cell>
        </row>
        <row r="982">
          <cell r="B982" t="str">
            <v>Issue</v>
          </cell>
        </row>
        <row r="983">
          <cell r="B983" t="str">
            <v>Issue</v>
          </cell>
        </row>
        <row r="984">
          <cell r="B984" t="str">
            <v>Issue</v>
          </cell>
        </row>
        <row r="985">
          <cell r="B985" t="str">
            <v>Issue</v>
          </cell>
        </row>
        <row r="986">
          <cell r="B986" t="str">
            <v>Issue</v>
          </cell>
        </row>
        <row r="987">
          <cell r="B987" t="str">
            <v>Issue</v>
          </cell>
        </row>
        <row r="988">
          <cell r="B988" t="str">
            <v>Issue</v>
          </cell>
        </row>
        <row r="989">
          <cell r="B989" t="str">
            <v>Issue</v>
          </cell>
        </row>
        <row r="990">
          <cell r="B990" t="str">
            <v>Issue</v>
          </cell>
        </row>
        <row r="991">
          <cell r="B991" t="str">
            <v>Issue</v>
          </cell>
        </row>
        <row r="992">
          <cell r="B992" t="str">
            <v>Issue</v>
          </cell>
        </row>
        <row r="993">
          <cell r="B993" t="str">
            <v>Issue</v>
          </cell>
        </row>
        <row r="994">
          <cell r="B994" t="str">
            <v>Issue</v>
          </cell>
        </row>
        <row r="995">
          <cell r="B995" t="str">
            <v>Issue</v>
          </cell>
        </row>
        <row r="996">
          <cell r="B996" t="str">
            <v>Issue</v>
          </cell>
        </row>
        <row r="997">
          <cell r="B997" t="str">
            <v>Issue</v>
          </cell>
        </row>
        <row r="998">
          <cell r="B998" t="str">
            <v>Issue</v>
          </cell>
        </row>
        <row r="999">
          <cell r="B999" t="str">
            <v>Issue</v>
          </cell>
        </row>
        <row r="1000">
          <cell r="B1000" t="str">
            <v>Issue</v>
          </cell>
        </row>
        <row r="1001">
          <cell r="B1001" t="str">
            <v>Issue</v>
          </cell>
        </row>
        <row r="1002">
          <cell r="B1002" t="str">
            <v>Issue</v>
          </cell>
        </row>
        <row r="1003">
          <cell r="B1003" t="str">
            <v>Issue</v>
          </cell>
        </row>
        <row r="1004">
          <cell r="B1004" t="str">
            <v>Issue</v>
          </cell>
        </row>
        <row r="1005">
          <cell r="B1005" t="str">
            <v>Issue</v>
          </cell>
        </row>
        <row r="1006">
          <cell r="B1006" t="str">
            <v>Issue</v>
          </cell>
        </row>
        <row r="1007">
          <cell r="B1007" t="str">
            <v>Issue</v>
          </cell>
        </row>
        <row r="1008">
          <cell r="B1008" t="str">
            <v>Issue</v>
          </cell>
        </row>
        <row r="1009">
          <cell r="B1009" t="str">
            <v>Issue</v>
          </cell>
        </row>
        <row r="1010">
          <cell r="B1010" t="str">
            <v>Issue</v>
          </cell>
        </row>
        <row r="1011">
          <cell r="B1011" t="str">
            <v>Issue</v>
          </cell>
        </row>
        <row r="1012">
          <cell r="B1012" t="str">
            <v>Issue</v>
          </cell>
        </row>
        <row r="1013">
          <cell r="B1013" t="str">
            <v>Issue</v>
          </cell>
        </row>
        <row r="1014">
          <cell r="B1014" t="str">
            <v>Issue</v>
          </cell>
        </row>
        <row r="1015">
          <cell r="B1015" t="str">
            <v>Issue</v>
          </cell>
        </row>
        <row r="1016">
          <cell r="B1016" t="str">
            <v>Issue</v>
          </cell>
        </row>
        <row r="1017">
          <cell r="B1017" t="str">
            <v>Issue</v>
          </cell>
        </row>
        <row r="1018">
          <cell r="B1018" t="str">
            <v>Issue</v>
          </cell>
        </row>
        <row r="1019">
          <cell r="B1019" t="str">
            <v>Issue</v>
          </cell>
        </row>
        <row r="1020">
          <cell r="B1020" t="str">
            <v>Hold</v>
          </cell>
        </row>
        <row r="1021">
          <cell r="B1021" t="str">
            <v>Hold</v>
          </cell>
        </row>
        <row r="1022">
          <cell r="B1022" t="str">
            <v>Do not issue</v>
          </cell>
        </row>
        <row r="1023">
          <cell r="B1023" t="str">
            <v>Do not issue</v>
          </cell>
        </row>
        <row r="1024">
          <cell r="B1024" t="str">
            <v>Do not issue</v>
          </cell>
        </row>
        <row r="1025">
          <cell r="B1025" t="str">
            <v>Do not issue</v>
          </cell>
        </row>
        <row r="1026">
          <cell r="B1026" t="str">
            <v>Do not issue</v>
          </cell>
        </row>
        <row r="1027">
          <cell r="B1027" t="str">
            <v>Do not issue</v>
          </cell>
        </row>
        <row r="1028">
          <cell r="B1028" t="str">
            <v>Do not issue</v>
          </cell>
        </row>
        <row r="1029">
          <cell r="B1029" t="str">
            <v>Do not issue</v>
          </cell>
        </row>
        <row r="1030">
          <cell r="B1030" t="str">
            <v>Do not issue</v>
          </cell>
        </row>
        <row r="1031">
          <cell r="B1031" t="str">
            <v>Do not issue</v>
          </cell>
        </row>
        <row r="1032">
          <cell r="B1032" t="str">
            <v>Do not issue</v>
          </cell>
        </row>
        <row r="1033">
          <cell r="B1033" t="str">
            <v>Do not issue</v>
          </cell>
        </row>
        <row r="1034">
          <cell r="B1034" t="str">
            <v>Do not issue</v>
          </cell>
        </row>
        <row r="1035">
          <cell r="B1035" t="str">
            <v>Do not issue</v>
          </cell>
        </row>
        <row r="1036">
          <cell r="B1036" t="str">
            <v>Do not issue</v>
          </cell>
        </row>
        <row r="1037">
          <cell r="B1037" t="str">
            <v>Do not issue</v>
          </cell>
        </row>
        <row r="1038">
          <cell r="B1038" t="str">
            <v>Do not issue</v>
          </cell>
        </row>
        <row r="1039">
          <cell r="B1039" t="str">
            <v>Do not issue</v>
          </cell>
        </row>
        <row r="1040">
          <cell r="B1040" t="str">
            <v>Do not issue</v>
          </cell>
        </row>
        <row r="1041">
          <cell r="B1041" t="str">
            <v>Do not issue</v>
          </cell>
        </row>
        <row r="1042">
          <cell r="B1042" t="str">
            <v>Do not issue</v>
          </cell>
        </row>
        <row r="1043">
          <cell r="B1043" t="str">
            <v>Do not issue</v>
          </cell>
        </row>
        <row r="1044">
          <cell r="B1044" t="str">
            <v>Do not issue</v>
          </cell>
        </row>
        <row r="1045">
          <cell r="B1045" t="str">
            <v>Do not issue</v>
          </cell>
        </row>
        <row r="1046">
          <cell r="B1046" t="str">
            <v>Do not issue</v>
          </cell>
        </row>
        <row r="1047">
          <cell r="B1047" t="str">
            <v>Do not issue</v>
          </cell>
        </row>
        <row r="1048">
          <cell r="B1048" t="str">
            <v>Do not issue</v>
          </cell>
        </row>
        <row r="1049">
          <cell r="B1049" t="str">
            <v>Do not issue</v>
          </cell>
        </row>
        <row r="1050">
          <cell r="B1050" t="str">
            <v>Do not issue</v>
          </cell>
        </row>
        <row r="1051">
          <cell r="B1051" t="str">
            <v>Do not issue</v>
          </cell>
        </row>
        <row r="1052">
          <cell r="B1052" t="str">
            <v>Do not issue</v>
          </cell>
        </row>
        <row r="1053">
          <cell r="B1053" t="str">
            <v>Do not issue</v>
          </cell>
        </row>
        <row r="1054">
          <cell r="B1054" t="str">
            <v>Issue</v>
          </cell>
        </row>
        <row r="1055">
          <cell r="B1055" t="str">
            <v>Issue</v>
          </cell>
        </row>
        <row r="1056">
          <cell r="B1056" t="str">
            <v>Issue</v>
          </cell>
        </row>
        <row r="1057">
          <cell r="B1057" t="str">
            <v>Issue</v>
          </cell>
        </row>
        <row r="1058">
          <cell r="B1058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6">
          <cell r="B1066">
            <v>0</v>
          </cell>
        </row>
        <row r="1067">
          <cell r="B1067">
            <v>0</v>
          </cell>
        </row>
        <row r="1068">
          <cell r="B1068">
            <v>0</v>
          </cell>
        </row>
        <row r="1069">
          <cell r="B1069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4">
          <cell r="B1074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7">
          <cell r="B1077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89">
          <cell r="B1089">
            <v>0</v>
          </cell>
        </row>
        <row r="1090">
          <cell r="B1090">
            <v>0</v>
          </cell>
        </row>
        <row r="1091">
          <cell r="B1091">
            <v>0</v>
          </cell>
        </row>
        <row r="1092">
          <cell r="B1092">
            <v>0</v>
          </cell>
        </row>
        <row r="1093">
          <cell r="B1093">
            <v>0</v>
          </cell>
        </row>
        <row r="1094">
          <cell r="B1094">
            <v>0</v>
          </cell>
        </row>
        <row r="1095">
          <cell r="B1095">
            <v>0</v>
          </cell>
        </row>
        <row r="1096">
          <cell r="B1096">
            <v>0</v>
          </cell>
        </row>
        <row r="1097">
          <cell r="B1097">
            <v>0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0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B1119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0</v>
          </cell>
        </row>
        <row r="1137">
          <cell r="B1137">
            <v>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0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0</v>
          </cell>
        </row>
        <row r="1147">
          <cell r="B1147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4">
          <cell r="B1154">
            <v>0</v>
          </cell>
        </row>
        <row r="1155">
          <cell r="B1155">
            <v>0</v>
          </cell>
        </row>
        <row r="1156">
          <cell r="B1156">
            <v>0</v>
          </cell>
        </row>
        <row r="1157">
          <cell r="B1157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B1176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189">
          <cell r="B1189">
            <v>0</v>
          </cell>
        </row>
        <row r="1190">
          <cell r="B1190">
            <v>0</v>
          </cell>
        </row>
        <row r="1191">
          <cell r="B1191">
            <v>0</v>
          </cell>
        </row>
        <row r="1192">
          <cell r="B1192">
            <v>0</v>
          </cell>
        </row>
        <row r="1193">
          <cell r="B1193">
            <v>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0</v>
          </cell>
        </row>
        <row r="1200">
          <cell r="B1200">
            <v>0</v>
          </cell>
        </row>
        <row r="1201">
          <cell r="B1201">
            <v>0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0</v>
          </cell>
        </row>
        <row r="1214">
          <cell r="B1214">
            <v>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0</v>
          </cell>
        </row>
        <row r="1228">
          <cell r="B1228">
            <v>0</v>
          </cell>
        </row>
        <row r="1229">
          <cell r="B1229">
            <v>0</v>
          </cell>
        </row>
        <row r="1230">
          <cell r="B1230">
            <v>0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0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0</v>
          </cell>
        </row>
        <row r="1246">
          <cell r="B1246">
            <v>0</v>
          </cell>
        </row>
        <row r="1247">
          <cell r="B1247">
            <v>0</v>
          </cell>
        </row>
        <row r="1248">
          <cell r="B1248">
            <v>0</v>
          </cell>
        </row>
        <row r="1249">
          <cell r="B1249">
            <v>0</v>
          </cell>
        </row>
        <row r="1250">
          <cell r="B1250">
            <v>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0</v>
          </cell>
        </row>
        <row r="1257">
          <cell r="B1257">
            <v>0</v>
          </cell>
        </row>
        <row r="1258">
          <cell r="B1258">
            <v>0</v>
          </cell>
        </row>
        <row r="1259">
          <cell r="B1259">
            <v>0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0</v>
          </cell>
        </row>
        <row r="1274">
          <cell r="B1274">
            <v>0</v>
          </cell>
        </row>
        <row r="1275">
          <cell r="B1275">
            <v>0</v>
          </cell>
        </row>
        <row r="1276">
          <cell r="B1276">
            <v>0</v>
          </cell>
        </row>
        <row r="1277">
          <cell r="B1277">
            <v>0</v>
          </cell>
        </row>
        <row r="1278">
          <cell r="B1278">
            <v>0</v>
          </cell>
        </row>
        <row r="1279">
          <cell r="B1279">
            <v>0</v>
          </cell>
        </row>
        <row r="1280">
          <cell r="B1280">
            <v>0</v>
          </cell>
        </row>
        <row r="1281">
          <cell r="B1281">
            <v>0</v>
          </cell>
        </row>
        <row r="1282">
          <cell r="B1282">
            <v>0</v>
          </cell>
        </row>
        <row r="1283">
          <cell r="B1283">
            <v>0</v>
          </cell>
        </row>
        <row r="1284">
          <cell r="B1284">
            <v>0</v>
          </cell>
        </row>
        <row r="1285">
          <cell r="B1285">
            <v>0</v>
          </cell>
        </row>
        <row r="1286">
          <cell r="B1286">
            <v>0</v>
          </cell>
        </row>
        <row r="1287">
          <cell r="B1287">
            <v>0</v>
          </cell>
        </row>
        <row r="1288">
          <cell r="B1288">
            <v>0</v>
          </cell>
        </row>
        <row r="1289">
          <cell r="B1289">
            <v>0</v>
          </cell>
        </row>
        <row r="1290">
          <cell r="B1290">
            <v>0</v>
          </cell>
        </row>
        <row r="1291">
          <cell r="B1291">
            <v>0</v>
          </cell>
        </row>
        <row r="1292">
          <cell r="B1292">
            <v>0</v>
          </cell>
        </row>
        <row r="1293">
          <cell r="B1293">
            <v>0</v>
          </cell>
        </row>
        <row r="1294">
          <cell r="B1294">
            <v>0</v>
          </cell>
        </row>
        <row r="1295">
          <cell r="B1295">
            <v>0</v>
          </cell>
        </row>
        <row r="1296">
          <cell r="B1296">
            <v>0</v>
          </cell>
        </row>
        <row r="1297">
          <cell r="B1297">
            <v>0</v>
          </cell>
        </row>
        <row r="1298">
          <cell r="B1298">
            <v>0</v>
          </cell>
        </row>
        <row r="1299">
          <cell r="B1299">
            <v>0</v>
          </cell>
        </row>
        <row r="1300">
          <cell r="B1300">
            <v>0</v>
          </cell>
        </row>
        <row r="1301">
          <cell r="B1301">
            <v>0</v>
          </cell>
        </row>
        <row r="1302">
          <cell r="B1302">
            <v>0</v>
          </cell>
        </row>
        <row r="1303">
          <cell r="B1303">
            <v>0</v>
          </cell>
        </row>
        <row r="1304">
          <cell r="B1304">
            <v>0</v>
          </cell>
        </row>
        <row r="1305">
          <cell r="B1305">
            <v>0</v>
          </cell>
        </row>
        <row r="1306">
          <cell r="B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B1309">
            <v>0</v>
          </cell>
        </row>
        <row r="1310">
          <cell r="B1310">
            <v>0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B1316">
            <v>0</v>
          </cell>
        </row>
        <row r="1317">
          <cell r="B1317">
            <v>0</v>
          </cell>
        </row>
        <row r="1318">
          <cell r="B1318">
            <v>0</v>
          </cell>
        </row>
        <row r="1319">
          <cell r="B1319">
            <v>0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B1322">
            <v>0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>
            <v>0</v>
          </cell>
        </row>
        <row r="1326">
          <cell r="B1326">
            <v>0</v>
          </cell>
        </row>
        <row r="1327">
          <cell r="B1327">
            <v>0</v>
          </cell>
        </row>
        <row r="1328">
          <cell r="B1328">
            <v>0</v>
          </cell>
        </row>
        <row r="1329">
          <cell r="B1329">
            <v>0</v>
          </cell>
        </row>
        <row r="1330">
          <cell r="B1330">
            <v>0</v>
          </cell>
        </row>
        <row r="1331">
          <cell r="B1331">
            <v>0</v>
          </cell>
        </row>
        <row r="1332">
          <cell r="B1332">
            <v>0</v>
          </cell>
        </row>
        <row r="1333">
          <cell r="B1333">
            <v>0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>
            <v>0</v>
          </cell>
        </row>
        <row r="1337">
          <cell r="B1337">
            <v>0</v>
          </cell>
        </row>
        <row r="1338">
          <cell r="B1338">
            <v>0</v>
          </cell>
        </row>
        <row r="1339">
          <cell r="B1339">
            <v>0</v>
          </cell>
        </row>
        <row r="1340">
          <cell r="B1340">
            <v>0</v>
          </cell>
        </row>
        <row r="1341">
          <cell r="B1341">
            <v>0</v>
          </cell>
        </row>
        <row r="1342">
          <cell r="B1342">
            <v>0</v>
          </cell>
        </row>
        <row r="1343">
          <cell r="B1343">
            <v>0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0</v>
          </cell>
        </row>
        <row r="1351">
          <cell r="B1351">
            <v>0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B1355">
            <v>0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B1358">
            <v>0</v>
          </cell>
        </row>
        <row r="1359">
          <cell r="B1359">
            <v>0</v>
          </cell>
        </row>
        <row r="1360">
          <cell r="B1360">
            <v>0</v>
          </cell>
        </row>
        <row r="1361">
          <cell r="B1361">
            <v>0</v>
          </cell>
        </row>
        <row r="1362">
          <cell r="B1362">
            <v>0</v>
          </cell>
        </row>
        <row r="1363">
          <cell r="B1363">
            <v>0</v>
          </cell>
        </row>
        <row r="1364">
          <cell r="B1364">
            <v>0</v>
          </cell>
        </row>
        <row r="1365">
          <cell r="B1365">
            <v>0</v>
          </cell>
        </row>
        <row r="1366">
          <cell r="B1366">
            <v>0</v>
          </cell>
        </row>
        <row r="1367">
          <cell r="B1367">
            <v>0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comments"/>
      <sheetName val="Contents"/>
      <sheetName val="Notes"/>
      <sheetName val="Lookups"/>
      <sheetName val="1.1"/>
      <sheetName val="1.2"/>
      <sheetName val="Report 1 QA"/>
      <sheetName val="Report 1.1"/>
      <sheetName val="Report 1.2"/>
      <sheetName val="2.1"/>
      <sheetName val="2.2"/>
      <sheetName val="2.3"/>
      <sheetName val="2.4"/>
      <sheetName val="2.5"/>
      <sheetName val="2.6"/>
      <sheetName val="3.1"/>
      <sheetName val="Traineeship Data"/>
      <sheetName val="4.1"/>
      <sheetName val="5.1"/>
      <sheetName val="6.1"/>
      <sheetName val="7.1"/>
      <sheetName val="8.1"/>
      <sheetName val="8.2"/>
      <sheetName val="Report 5.1"/>
      <sheetName val="Sheet1"/>
    </sheetNames>
    <sheetDataSet>
      <sheetData sheetId="0"/>
      <sheetData sheetId="1">
        <row r="6">
          <cell r="C6" t="str">
            <v>February 2016</v>
          </cell>
        </row>
      </sheetData>
      <sheetData sheetId="2"/>
      <sheetData sheetId="3">
        <row r="11">
          <cell r="D11" t="str">
            <v>All</v>
          </cell>
          <cell r="G11" t="str">
            <v>All</v>
          </cell>
          <cell r="J11" t="str">
            <v>All</v>
          </cell>
        </row>
        <row r="12">
          <cell r="D12" t="str">
            <v>All</v>
          </cell>
          <cell r="G12" t="str">
            <v>All</v>
          </cell>
          <cell r="J12" t="str">
            <v>All</v>
          </cell>
        </row>
        <row r="13">
          <cell r="G13" t="str">
            <v>All</v>
          </cell>
        </row>
      </sheetData>
      <sheetData sheetId="4"/>
      <sheetData sheetId="5"/>
      <sheetData sheetId="6"/>
      <sheetData sheetId="7">
        <row r="3">
          <cell r="B3" t="str">
            <v>2012/13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88"/>
  <sheetViews>
    <sheetView showGridLines="0" topLeftCell="A31" zoomScale="85" zoomScaleNormal="85" workbookViewId="0">
      <selection activeCell="A10" sqref="A10"/>
    </sheetView>
  </sheetViews>
  <sheetFormatPr defaultRowHeight="14.4" x14ac:dyDescent="0.3"/>
  <cols>
    <col min="1" max="1" width="26.44140625" customWidth="1"/>
    <col min="2" max="2" width="21.44140625" customWidth="1"/>
    <col min="3" max="3" width="173.21875" customWidth="1"/>
  </cols>
  <sheetData>
    <row r="2" spans="2:3" ht="21" x14ac:dyDescent="0.4">
      <c r="B2" s="17" t="s">
        <v>38</v>
      </c>
      <c r="C2" s="19"/>
    </row>
    <row r="3" spans="2:3" ht="21" x14ac:dyDescent="0.4">
      <c r="B3" s="17"/>
      <c r="C3" s="18"/>
    </row>
    <row r="4" spans="2:3" ht="21" x14ac:dyDescent="0.4">
      <c r="B4" s="17" t="s">
        <v>37</v>
      </c>
      <c r="C4" s="19" t="s">
        <v>36</v>
      </c>
    </row>
    <row r="5" spans="2:3" ht="21" x14ac:dyDescent="0.4">
      <c r="B5" s="17"/>
      <c r="C5" s="18"/>
    </row>
    <row r="6" spans="2:3" ht="21" x14ac:dyDescent="0.4">
      <c r="B6" s="17" t="s">
        <v>35</v>
      </c>
      <c r="C6" s="16" t="s">
        <v>34</v>
      </c>
    </row>
    <row r="7" spans="2:3" x14ac:dyDescent="0.3">
      <c r="C7" s="14"/>
    </row>
    <row r="8" spans="2:3" x14ac:dyDescent="0.3">
      <c r="C8" s="14"/>
    </row>
    <row r="9" spans="2:3" x14ac:dyDescent="0.3">
      <c r="C9" s="14"/>
    </row>
    <row r="10" spans="2:3" ht="15.6" x14ac:dyDescent="0.3">
      <c r="C10" s="15" t="s">
        <v>33</v>
      </c>
    </row>
    <row r="11" spans="2:3" ht="15.6" x14ac:dyDescent="0.3">
      <c r="C11" s="15"/>
    </row>
    <row r="12" spans="2:3" ht="15.6" x14ac:dyDescent="0.3">
      <c r="C12" s="15" t="s">
        <v>32</v>
      </c>
    </row>
    <row r="13" spans="2:3" x14ac:dyDescent="0.3">
      <c r="C13" s="14"/>
    </row>
    <row r="14" spans="2:3" ht="15.6" x14ac:dyDescent="0.3">
      <c r="B14" s="13" t="s">
        <v>31</v>
      </c>
      <c r="C14" s="4" t="s">
        <v>30</v>
      </c>
    </row>
    <row r="15" spans="2:3" ht="15" x14ac:dyDescent="0.3">
      <c r="B15" s="269" t="s">
        <v>1</v>
      </c>
      <c r="C15" s="8" t="s">
        <v>29</v>
      </c>
    </row>
    <row r="16" spans="2:3" ht="15" x14ac:dyDescent="0.3">
      <c r="B16" s="269"/>
      <c r="C16" s="8" t="s">
        <v>28</v>
      </c>
    </row>
    <row r="17" spans="2:3" ht="15" x14ac:dyDescent="0.3">
      <c r="B17" s="269"/>
      <c r="C17" s="8" t="s">
        <v>27</v>
      </c>
    </row>
    <row r="18" spans="2:3" ht="22.5" customHeight="1" x14ac:dyDescent="0.3">
      <c r="B18" s="11" t="s">
        <v>1</v>
      </c>
      <c r="C18" s="8" t="s">
        <v>26</v>
      </c>
    </row>
    <row r="19" spans="2:3" ht="15" x14ac:dyDescent="0.3">
      <c r="B19" s="12"/>
      <c r="C19" s="8"/>
    </row>
    <row r="20" spans="2:3" ht="15.6" x14ac:dyDescent="0.3">
      <c r="B20" s="12"/>
      <c r="C20" s="4" t="s">
        <v>25</v>
      </c>
    </row>
    <row r="21" spans="2:3" ht="21" customHeight="1" x14ac:dyDescent="0.3">
      <c r="B21" s="11" t="s">
        <v>1</v>
      </c>
      <c r="C21" s="8" t="s">
        <v>24</v>
      </c>
    </row>
    <row r="22" spans="2:3" ht="15" x14ac:dyDescent="0.3">
      <c r="B22" s="11" t="s">
        <v>1</v>
      </c>
      <c r="C22" s="8" t="s">
        <v>23</v>
      </c>
    </row>
    <row r="23" spans="2:3" ht="15" x14ac:dyDescent="0.3">
      <c r="B23" s="11" t="s">
        <v>1</v>
      </c>
      <c r="C23" s="8" t="s">
        <v>22</v>
      </c>
    </row>
    <row r="24" spans="2:3" ht="15" x14ac:dyDescent="0.3">
      <c r="B24" s="11" t="s">
        <v>1</v>
      </c>
      <c r="C24" s="8" t="s">
        <v>21</v>
      </c>
    </row>
    <row r="25" spans="2:3" ht="15" x14ac:dyDescent="0.3">
      <c r="B25" s="11" t="s">
        <v>1</v>
      </c>
      <c r="C25" s="8" t="s">
        <v>20</v>
      </c>
    </row>
    <row r="26" spans="2:3" ht="15" x14ac:dyDescent="0.3">
      <c r="B26" s="11" t="s">
        <v>1</v>
      </c>
      <c r="C26" s="8" t="s">
        <v>19</v>
      </c>
    </row>
    <row r="27" spans="2:3" ht="15" x14ac:dyDescent="0.3">
      <c r="B27" s="9"/>
      <c r="C27" s="8"/>
    </row>
    <row r="28" spans="2:3" ht="15.6" x14ac:dyDescent="0.3">
      <c r="B28" s="9"/>
      <c r="C28" s="4" t="s">
        <v>18</v>
      </c>
    </row>
    <row r="29" spans="2:3" ht="15" x14ac:dyDescent="0.3">
      <c r="B29" s="3" t="s">
        <v>1</v>
      </c>
      <c r="C29" s="8" t="s">
        <v>17</v>
      </c>
    </row>
    <row r="30" spans="2:3" ht="15" x14ac:dyDescent="0.3">
      <c r="B30" s="3" t="s">
        <v>1</v>
      </c>
      <c r="C30" s="8" t="s">
        <v>16</v>
      </c>
    </row>
    <row r="31" spans="2:3" ht="15" x14ac:dyDescent="0.3">
      <c r="B31" s="9"/>
      <c r="C31" s="8"/>
    </row>
    <row r="32" spans="2:3" ht="15.6" x14ac:dyDescent="0.3">
      <c r="B32" s="7"/>
      <c r="C32" s="4" t="s">
        <v>15</v>
      </c>
    </row>
    <row r="33" spans="2:4" ht="15" x14ac:dyDescent="0.3">
      <c r="B33" s="3" t="s">
        <v>1</v>
      </c>
      <c r="C33" s="8" t="s">
        <v>14</v>
      </c>
    </row>
    <row r="34" spans="2:4" ht="15" x14ac:dyDescent="0.3">
      <c r="B34" s="9"/>
      <c r="C34" s="8"/>
    </row>
    <row r="35" spans="2:4" ht="15.6" x14ac:dyDescent="0.3">
      <c r="B35" s="7"/>
      <c r="C35" s="4" t="s">
        <v>13</v>
      </c>
    </row>
    <row r="36" spans="2:4" ht="15" x14ac:dyDescent="0.3">
      <c r="B36" s="3" t="s">
        <v>1</v>
      </c>
      <c r="C36" s="8" t="s">
        <v>12</v>
      </c>
    </row>
    <row r="37" spans="2:4" ht="15" x14ac:dyDescent="0.3">
      <c r="B37" s="3" t="s">
        <v>1</v>
      </c>
      <c r="C37" s="8" t="s">
        <v>11</v>
      </c>
    </row>
    <row r="38" spans="2:4" ht="15" x14ac:dyDescent="0.3">
      <c r="B38" s="3" t="s">
        <v>1</v>
      </c>
      <c r="C38" s="8" t="s">
        <v>10</v>
      </c>
    </row>
    <row r="39" spans="2:4" ht="15" x14ac:dyDescent="0.3">
      <c r="B39" s="3" t="s">
        <v>1</v>
      </c>
      <c r="C39" s="8" t="s">
        <v>9</v>
      </c>
    </row>
    <row r="40" spans="2:4" ht="15" x14ac:dyDescent="0.3">
      <c r="B40" s="3" t="s">
        <v>1</v>
      </c>
      <c r="C40" s="8" t="s">
        <v>8</v>
      </c>
    </row>
    <row r="41" spans="2:4" ht="15" x14ac:dyDescent="0.3">
      <c r="B41" s="10"/>
      <c r="C41" s="8"/>
    </row>
    <row r="42" spans="2:4" ht="15.6" x14ac:dyDescent="0.3">
      <c r="B42" s="9"/>
      <c r="C42" s="4" t="s">
        <v>7</v>
      </c>
    </row>
    <row r="43" spans="2:4" ht="30" x14ac:dyDescent="0.3">
      <c r="B43" s="3" t="s">
        <v>1</v>
      </c>
      <c r="C43" s="8" t="s">
        <v>6</v>
      </c>
    </row>
    <row r="44" spans="2:4" ht="15.6" x14ac:dyDescent="0.3">
      <c r="B44" s="7"/>
      <c r="C44" s="4"/>
    </row>
    <row r="45" spans="2:4" ht="15.6" x14ac:dyDescent="0.3">
      <c r="B45" s="6"/>
      <c r="C45" s="5" t="s">
        <v>5</v>
      </c>
      <c r="D45" s="1"/>
    </row>
    <row r="46" spans="2:4" ht="15.6" x14ac:dyDescent="0.3">
      <c r="B46" s="3" t="s">
        <v>1</v>
      </c>
      <c r="C46" s="2" t="s">
        <v>4</v>
      </c>
      <c r="D46" s="1"/>
    </row>
    <row r="47" spans="2:4" ht="15.6" x14ac:dyDescent="0.3">
      <c r="B47" s="6"/>
      <c r="C47" s="2"/>
      <c r="D47" s="1"/>
    </row>
    <row r="48" spans="2:4" ht="15.6" x14ac:dyDescent="0.3">
      <c r="B48" s="6"/>
      <c r="C48" s="5" t="s">
        <v>3</v>
      </c>
      <c r="D48" s="1"/>
    </row>
    <row r="49" spans="2:4" ht="15.6" x14ac:dyDescent="0.3">
      <c r="B49" s="3" t="s">
        <v>1</v>
      </c>
      <c r="C49" s="2" t="s">
        <v>2</v>
      </c>
      <c r="D49" s="4"/>
    </row>
    <row r="50" spans="2:4" ht="15.6" x14ac:dyDescent="0.3">
      <c r="B50" s="3" t="s">
        <v>1</v>
      </c>
      <c r="C50" s="2" t="s">
        <v>0</v>
      </c>
      <c r="D50" s="1"/>
    </row>
    <row r="85" spans="3:3" x14ac:dyDescent="0.3">
      <c r="C85" t="str">
        <f>CONCATENATE(C65," ",D65)</f>
        <v xml:space="preserve"> </v>
      </c>
    </row>
    <row r="86" spans="3:3" x14ac:dyDescent="0.3">
      <c r="C86" t="str">
        <f>CONCATENATE(C66," ",D66)</f>
        <v xml:space="preserve"> </v>
      </c>
    </row>
    <row r="87" spans="3:3" x14ac:dyDescent="0.3">
      <c r="C87" t="str">
        <f>CONCATENATE(C67," ",D67)</f>
        <v xml:space="preserve"> </v>
      </c>
    </row>
    <row r="88" spans="3:3" x14ac:dyDescent="0.3">
      <c r="C88" t="str">
        <f>CONCATENATE(C68," ",D68)</f>
        <v xml:space="preserve"> </v>
      </c>
    </row>
  </sheetData>
  <mergeCells count="1">
    <mergeCell ref="B15:B17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9"/>
  <sheetViews>
    <sheetView showGridLines="0" topLeftCell="B1" zoomScale="80" zoomScaleNormal="80" workbookViewId="0">
      <selection activeCell="B3" sqref="B3"/>
    </sheetView>
  </sheetViews>
  <sheetFormatPr defaultColWidth="9.21875" defaultRowHeight="14.4" x14ac:dyDescent="0.3"/>
  <cols>
    <col min="1" max="1" width="8.77734375" customWidth="1"/>
    <col min="2" max="2" width="65.21875" customWidth="1"/>
    <col min="3" max="19" width="15.77734375" customWidth="1"/>
  </cols>
  <sheetData>
    <row r="1" spans="1:19" s="88" customFormat="1" ht="21" x14ac:dyDescent="0.4">
      <c r="A1" s="42"/>
      <c r="B1" s="68" t="str">
        <f>AR_Name&amp;" - Colleges in Scope - EFA/SFA Funded Aims"</f>
        <v xml:space="preserve"> - Colleges in Scope - EFA/SFA Funded Aims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88" customFormat="1" ht="21" x14ac:dyDescent="0.4">
      <c r="A2" s="42"/>
      <c r="B2" s="276" t="s">
        <v>379</v>
      </c>
      <c r="C2" s="277"/>
      <c r="D2" s="277"/>
      <c r="E2" s="27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89" customFormat="1" ht="17.399999999999999" x14ac:dyDescent="0.25">
      <c r="A3" s="61"/>
      <c r="B3" s="62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9"/>
      <c r="N3" s="58"/>
      <c r="O3" s="9"/>
      <c r="P3" s="9"/>
      <c r="Q3" s="9"/>
      <c r="R3" s="9"/>
      <c r="S3" s="9"/>
    </row>
    <row r="4" spans="1:19" s="89" customFormat="1" ht="17.399999999999999" x14ac:dyDescent="0.25">
      <c r="A4" s="61"/>
      <c r="B4" s="60" t="s">
        <v>117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9"/>
      <c r="N4" s="58"/>
      <c r="O4" s="9"/>
      <c r="P4" s="9"/>
      <c r="Q4" s="9"/>
      <c r="R4" s="9"/>
      <c r="S4" s="9"/>
    </row>
    <row r="5" spans="1:19" s="89" customFormat="1" ht="13.8" x14ac:dyDescent="0.25">
      <c r="A5" s="61"/>
      <c r="B5" s="90"/>
      <c r="C5" s="59"/>
      <c r="D5" s="59"/>
      <c r="E5" s="59"/>
      <c r="F5" s="59"/>
      <c r="G5" s="59"/>
      <c r="H5" s="59"/>
      <c r="I5" s="59"/>
      <c r="J5" s="59"/>
      <c r="K5" s="59"/>
      <c r="L5" s="59"/>
      <c r="M5" s="9"/>
      <c r="N5" s="58"/>
      <c r="O5" s="9"/>
      <c r="P5" s="9"/>
      <c r="Q5" s="9"/>
      <c r="R5" s="9"/>
      <c r="S5" s="9"/>
    </row>
    <row r="6" spans="1:19" s="91" customFormat="1" ht="15.6" x14ac:dyDescent="0.3">
      <c r="A6"/>
      <c r="B6"/>
      <c r="C6"/>
      <c r="D6" s="52" t="s">
        <v>114</v>
      </c>
      <c r="E6" s="47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s="91" customFormat="1" ht="15.6" x14ac:dyDescent="0.3">
      <c r="A7"/>
      <c r="B7"/>
      <c r="C7"/>
      <c r="D7" s="49" t="s">
        <v>226</v>
      </c>
      <c r="E7" s="92">
        <v>99</v>
      </c>
      <c r="F7"/>
      <c r="G7"/>
      <c r="H7"/>
      <c r="I7"/>
      <c r="J7"/>
      <c r="K7"/>
      <c r="L7"/>
      <c r="M7"/>
      <c r="N7"/>
      <c r="O7"/>
      <c r="P7"/>
      <c r="Q7"/>
      <c r="R7"/>
      <c r="S7"/>
    </row>
    <row r="9" spans="1:19" ht="15" thickBot="1" x14ac:dyDescent="0.3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x14ac:dyDescent="0.3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3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3">
      <c r="B12" s="291" t="s">
        <v>380</v>
      </c>
      <c r="C12" s="291" t="s">
        <v>381</v>
      </c>
      <c r="D12" s="279" t="s">
        <v>157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 t="s">
        <v>158</v>
      </c>
      <c r="O12" s="279"/>
      <c r="P12" s="279"/>
      <c r="Q12" s="279"/>
      <c r="R12" s="279" t="s">
        <v>159</v>
      </c>
      <c r="S12" s="279"/>
    </row>
    <row r="13" spans="1:19" ht="30" customHeight="1" x14ac:dyDescent="0.3">
      <c r="B13" s="292"/>
      <c r="C13" s="292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</row>
    <row r="14" spans="1:19" ht="28.8" x14ac:dyDescent="0.3">
      <c r="B14" s="292"/>
      <c r="C14" s="292"/>
      <c r="D14" s="111" t="s">
        <v>160</v>
      </c>
      <c r="E14" s="111" t="s">
        <v>161</v>
      </c>
      <c r="F14" s="111" t="s">
        <v>160</v>
      </c>
      <c r="G14" s="111" t="s">
        <v>161</v>
      </c>
      <c r="H14" s="111" t="s">
        <v>160</v>
      </c>
      <c r="I14" s="111" t="s">
        <v>161</v>
      </c>
      <c r="J14" s="111" t="s">
        <v>160</v>
      </c>
      <c r="K14" s="111" t="s">
        <v>161</v>
      </c>
      <c r="L14" s="111" t="s">
        <v>160</v>
      </c>
      <c r="M14" s="111" t="s">
        <v>161</v>
      </c>
      <c r="N14" s="111" t="s">
        <v>160</v>
      </c>
      <c r="O14" s="111" t="s">
        <v>161</v>
      </c>
      <c r="P14" s="111" t="s">
        <v>160</v>
      </c>
      <c r="Q14" s="111" t="s">
        <v>161</v>
      </c>
      <c r="R14" s="111" t="s">
        <v>160</v>
      </c>
      <c r="S14" s="111" t="s">
        <v>161</v>
      </c>
    </row>
    <row r="15" spans="1:19" x14ac:dyDescent="0.3">
      <c r="B15" s="112" t="s">
        <v>382</v>
      </c>
      <c r="C15" s="113" t="s">
        <v>231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x14ac:dyDescent="0.3">
      <c r="B16" s="112" t="s">
        <v>383</v>
      </c>
      <c r="C16" s="113" t="s">
        <v>231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 x14ac:dyDescent="0.3">
      <c r="B17" s="112" t="s">
        <v>384</v>
      </c>
      <c r="C17" s="113" t="s">
        <v>231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 x14ac:dyDescent="0.3">
      <c r="B18" s="112" t="s">
        <v>385</v>
      </c>
      <c r="C18" s="113" t="s">
        <v>231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 x14ac:dyDescent="0.3">
      <c r="B19" s="112" t="s">
        <v>386</v>
      </c>
      <c r="C19" s="113" t="s">
        <v>231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 x14ac:dyDescent="0.3">
      <c r="B20" s="112" t="s">
        <v>387</v>
      </c>
      <c r="C20" s="113" t="s">
        <v>231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 x14ac:dyDescent="0.3">
      <c r="B21" s="112" t="s">
        <v>388</v>
      </c>
      <c r="C21" s="113" t="s">
        <v>231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 x14ac:dyDescent="0.3">
      <c r="B22" s="112" t="s">
        <v>389</v>
      </c>
      <c r="C22" s="113" t="s">
        <v>231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 x14ac:dyDescent="0.3">
      <c r="B23" s="112" t="s">
        <v>390</v>
      </c>
      <c r="C23" s="113" t="s">
        <v>231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 x14ac:dyDescent="0.3">
      <c r="B24" s="112" t="s">
        <v>391</v>
      </c>
      <c r="C24" s="113" t="s">
        <v>231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 x14ac:dyDescent="0.3">
      <c r="B25" s="112" t="s">
        <v>392</v>
      </c>
      <c r="C25" s="113" t="s">
        <v>231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 x14ac:dyDescent="0.3">
      <c r="B26" s="112" t="s">
        <v>393</v>
      </c>
      <c r="C26" s="113" t="s">
        <v>231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 x14ac:dyDescent="0.3">
      <c r="B27" s="112" t="s">
        <v>394</v>
      </c>
      <c r="C27" s="113" t="s">
        <v>231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 x14ac:dyDescent="0.3">
      <c r="B28" s="112" t="s">
        <v>395</v>
      </c>
      <c r="C28" s="113" t="s">
        <v>231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 x14ac:dyDescent="0.3">
      <c r="B29" s="112" t="s">
        <v>396</v>
      </c>
      <c r="C29" s="113" t="s">
        <v>231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 x14ac:dyDescent="0.3">
      <c r="B30" s="112" t="s">
        <v>397</v>
      </c>
      <c r="C30" s="113" t="s">
        <v>231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 x14ac:dyDescent="0.3">
      <c r="B31" s="112" t="s">
        <v>398</v>
      </c>
      <c r="C31" s="113" t="s">
        <v>231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 x14ac:dyDescent="0.3">
      <c r="B32" s="112" t="s">
        <v>399</v>
      </c>
      <c r="C32" s="113" t="s">
        <v>231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 x14ac:dyDescent="0.3">
      <c r="B33" s="112" t="s">
        <v>400</v>
      </c>
      <c r="C33" s="113" t="s">
        <v>231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 x14ac:dyDescent="0.3">
      <c r="B34" s="112" t="s">
        <v>401</v>
      </c>
      <c r="C34" s="113" t="s">
        <v>232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 x14ac:dyDescent="0.3">
      <c r="B35" s="112" t="s">
        <v>402</v>
      </c>
      <c r="C35" s="113" t="s">
        <v>229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 x14ac:dyDescent="0.3">
      <c r="B36" s="112" t="s">
        <v>403</v>
      </c>
      <c r="C36" s="113" t="s">
        <v>229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 x14ac:dyDescent="0.3">
      <c r="B37" s="112" t="s">
        <v>404</v>
      </c>
      <c r="C37" s="113" t="s">
        <v>230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 x14ac:dyDescent="0.3">
      <c r="B38" s="112" t="s">
        <v>405</v>
      </c>
      <c r="C38" s="113" t="s">
        <v>230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 x14ac:dyDescent="0.3">
      <c r="B39" s="112" t="s">
        <v>405</v>
      </c>
      <c r="C39" s="113" t="s">
        <v>229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 x14ac:dyDescent="0.3">
      <c r="B40" s="112" t="s">
        <v>406</v>
      </c>
      <c r="C40" s="113" t="s">
        <v>230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 x14ac:dyDescent="0.3">
      <c r="B41" s="112" t="s">
        <v>406</v>
      </c>
      <c r="C41" s="113" t="s">
        <v>229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 x14ac:dyDescent="0.3">
      <c r="B42" s="112" t="s">
        <v>407</v>
      </c>
      <c r="C42" s="113" t="s">
        <v>230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 x14ac:dyDescent="0.3">
      <c r="B43" s="112" t="s">
        <v>408</v>
      </c>
      <c r="C43" s="113" t="s">
        <v>230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 x14ac:dyDescent="0.3">
      <c r="B44" s="112" t="s">
        <v>409</v>
      </c>
      <c r="C44" s="113" t="s">
        <v>231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 x14ac:dyDescent="0.3">
      <c r="B45" s="112" t="s">
        <v>410</v>
      </c>
      <c r="C45" s="113" t="s">
        <v>230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 x14ac:dyDescent="0.3">
      <c r="B46" s="112" t="s">
        <v>411</v>
      </c>
      <c r="C46" s="113" t="s">
        <v>229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 x14ac:dyDescent="0.3">
      <c r="B47" s="112" t="s">
        <v>412</v>
      </c>
      <c r="C47" s="113" t="s">
        <v>229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 x14ac:dyDescent="0.3">
      <c r="B48" s="112" t="s">
        <v>413</v>
      </c>
      <c r="C48" s="113" t="s">
        <v>229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 x14ac:dyDescent="0.3">
      <c r="B49" s="112" t="s">
        <v>414</v>
      </c>
      <c r="C49" s="113" t="s">
        <v>229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 x14ac:dyDescent="0.3">
      <c r="B50" s="112" t="s">
        <v>415</v>
      </c>
      <c r="C50" s="113" t="s">
        <v>229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 x14ac:dyDescent="0.3">
      <c r="B51" s="112" t="s">
        <v>416</v>
      </c>
      <c r="C51" s="113" t="s">
        <v>230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 x14ac:dyDescent="0.3">
      <c r="B52" s="112" t="s">
        <v>417</v>
      </c>
      <c r="C52" s="113" t="s">
        <v>230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 x14ac:dyDescent="0.3">
      <c r="B53" s="112" t="s">
        <v>418</v>
      </c>
      <c r="C53" s="113" t="s">
        <v>229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 x14ac:dyDescent="0.3">
      <c r="B54" s="112" t="s">
        <v>419</v>
      </c>
      <c r="C54" s="113" t="s">
        <v>229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 x14ac:dyDescent="0.3">
      <c r="B55" s="112" t="s">
        <v>420</v>
      </c>
      <c r="C55" s="113" t="s">
        <v>229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 x14ac:dyDescent="0.3">
      <c r="B56" s="112" t="s">
        <v>421</v>
      </c>
      <c r="C56" s="113" t="s">
        <v>230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 x14ac:dyDescent="0.3">
      <c r="B57" s="112" t="s">
        <v>422</v>
      </c>
      <c r="C57" s="113" t="s">
        <v>230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 x14ac:dyDescent="0.3">
      <c r="B58" s="112" t="s">
        <v>423</v>
      </c>
      <c r="C58" s="113" t="s">
        <v>229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 x14ac:dyDescent="0.3">
      <c r="B59" s="112" t="s">
        <v>424</v>
      </c>
      <c r="C59" s="113" t="s">
        <v>230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 x14ac:dyDescent="0.3">
      <c r="B60" s="112" t="s">
        <v>425</v>
      </c>
      <c r="C60" s="113" t="s">
        <v>230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 x14ac:dyDescent="0.3">
      <c r="B61" s="112" t="s">
        <v>426</v>
      </c>
      <c r="C61" s="113" t="s">
        <v>229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 x14ac:dyDescent="0.3">
      <c r="B62" s="112" t="s">
        <v>427</v>
      </c>
      <c r="C62" s="113" t="s">
        <v>229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 x14ac:dyDescent="0.3">
      <c r="B63" s="112" t="s">
        <v>428</v>
      </c>
      <c r="C63" s="113" t="s">
        <v>229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 x14ac:dyDescent="0.3">
      <c r="B64" s="112" t="s">
        <v>429</v>
      </c>
      <c r="C64" s="113" t="s">
        <v>229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 x14ac:dyDescent="0.3">
      <c r="B65" s="112" t="s">
        <v>430</v>
      </c>
      <c r="C65" s="113" t="s">
        <v>229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 x14ac:dyDescent="0.3">
      <c r="B66" s="112" t="s">
        <v>431</v>
      </c>
      <c r="C66" s="113" t="s">
        <v>231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 x14ac:dyDescent="0.3">
      <c r="B67" s="112" t="s">
        <v>432</v>
      </c>
      <c r="C67" s="113" t="s">
        <v>230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 x14ac:dyDescent="0.3">
      <c r="B68" s="112" t="s">
        <v>433</v>
      </c>
      <c r="C68" s="113" t="s">
        <v>229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 x14ac:dyDescent="0.3">
      <c r="B69" s="112" t="s">
        <v>434</v>
      </c>
      <c r="C69" s="113" t="s">
        <v>230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 x14ac:dyDescent="0.3">
      <c r="B70" s="112" t="s">
        <v>434</v>
      </c>
      <c r="C70" s="113" t="s">
        <v>229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 x14ac:dyDescent="0.3">
      <c r="B71" s="112" t="s">
        <v>435</v>
      </c>
      <c r="C71" s="113" t="s">
        <v>230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 x14ac:dyDescent="0.3">
      <c r="B72" s="112" t="s">
        <v>436</v>
      </c>
      <c r="C72" s="113" t="s">
        <v>230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 x14ac:dyDescent="0.3">
      <c r="B73" s="112" t="s">
        <v>437</v>
      </c>
      <c r="C73" s="113" t="s">
        <v>230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 x14ac:dyDescent="0.3">
      <c r="B74" s="112" t="s">
        <v>438</v>
      </c>
      <c r="C74" s="113" t="s">
        <v>230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 x14ac:dyDescent="0.3">
      <c r="B75" s="112" t="s">
        <v>439</v>
      </c>
      <c r="C75" s="113" t="s">
        <v>230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 x14ac:dyDescent="0.3">
      <c r="B76" s="112" t="s">
        <v>440</v>
      </c>
      <c r="C76" s="113" t="s">
        <v>229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 x14ac:dyDescent="0.3">
      <c r="B77" s="112" t="s">
        <v>441</v>
      </c>
      <c r="C77" s="113" t="s">
        <v>229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 x14ac:dyDescent="0.3">
      <c r="B78" s="112" t="s">
        <v>442</v>
      </c>
      <c r="C78" s="113" t="s">
        <v>229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 x14ac:dyDescent="0.3">
      <c r="B79" s="112" t="s">
        <v>443</v>
      </c>
      <c r="C79" s="113" t="s">
        <v>229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 x14ac:dyDescent="0.3">
      <c r="B80" s="112" t="s">
        <v>444</v>
      </c>
      <c r="C80" s="113" t="s">
        <v>229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 x14ac:dyDescent="0.3">
      <c r="B81" s="112" t="s">
        <v>445</v>
      </c>
      <c r="C81" s="113" t="s">
        <v>230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 x14ac:dyDescent="0.3">
      <c r="B82" s="112" t="s">
        <v>445</v>
      </c>
      <c r="C82" s="113" t="s">
        <v>229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 x14ac:dyDescent="0.3">
      <c r="B83" s="112" t="s">
        <v>446</v>
      </c>
      <c r="C83" s="113" t="s">
        <v>229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 x14ac:dyDescent="0.3">
      <c r="B84" s="112" t="s">
        <v>447</v>
      </c>
      <c r="C84" s="113" t="s">
        <v>229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 x14ac:dyDescent="0.3">
      <c r="B85" s="112" t="s">
        <v>448</v>
      </c>
      <c r="C85" s="113" t="s">
        <v>229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 x14ac:dyDescent="0.3">
      <c r="B86" s="112" t="s">
        <v>449</v>
      </c>
      <c r="C86" s="113" t="s">
        <v>229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 x14ac:dyDescent="0.3">
      <c r="B87" s="112" t="s">
        <v>450</v>
      </c>
      <c r="C87" s="113" t="s">
        <v>229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 x14ac:dyDescent="0.3">
      <c r="B88" s="112" t="s">
        <v>451</v>
      </c>
      <c r="C88" s="113" t="s">
        <v>229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 x14ac:dyDescent="0.3">
      <c r="B89" s="112" t="s">
        <v>452</v>
      </c>
      <c r="C89" s="113" t="s">
        <v>229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 x14ac:dyDescent="0.3">
      <c r="B90" s="112" t="s">
        <v>453</v>
      </c>
      <c r="C90" s="113" t="s">
        <v>231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 x14ac:dyDescent="0.3">
      <c r="B91" s="112" t="s">
        <v>454</v>
      </c>
      <c r="C91" s="113" t="s">
        <v>229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 x14ac:dyDescent="0.3">
      <c r="B92" s="112" t="s">
        <v>455</v>
      </c>
      <c r="C92" s="113" t="s">
        <v>229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 x14ac:dyDescent="0.3">
      <c r="B93" s="112" t="s">
        <v>456</v>
      </c>
      <c r="C93" s="113" t="s">
        <v>229</v>
      </c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 x14ac:dyDescent="0.3">
      <c r="B94" s="112" t="s">
        <v>457</v>
      </c>
      <c r="C94" s="113" t="s">
        <v>230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 x14ac:dyDescent="0.3">
      <c r="B95" s="112" t="s">
        <v>457</v>
      </c>
      <c r="C95" s="113" t="s">
        <v>229</v>
      </c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 x14ac:dyDescent="0.3">
      <c r="B96" s="112" t="s">
        <v>458</v>
      </c>
      <c r="C96" s="113" t="s">
        <v>229</v>
      </c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 x14ac:dyDescent="0.3">
      <c r="B97" s="112" t="s">
        <v>459</v>
      </c>
      <c r="C97" s="113" t="s">
        <v>229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 x14ac:dyDescent="0.3">
      <c r="B98" s="112" t="s">
        <v>460</v>
      </c>
      <c r="C98" s="113" t="s">
        <v>229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 x14ac:dyDescent="0.3">
      <c r="B99" s="112" t="s">
        <v>461</v>
      </c>
      <c r="C99" s="113" t="s">
        <v>230</v>
      </c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 x14ac:dyDescent="0.3">
      <c r="B100" s="112" t="s">
        <v>461</v>
      </c>
      <c r="C100" s="113" t="s">
        <v>229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 x14ac:dyDescent="0.3">
      <c r="B101" s="112" t="s">
        <v>462</v>
      </c>
      <c r="C101" s="113" t="s">
        <v>229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 x14ac:dyDescent="0.3">
      <c r="B102" s="112" t="s">
        <v>463</v>
      </c>
      <c r="C102" s="113" t="s">
        <v>229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 x14ac:dyDescent="0.3">
      <c r="B103" s="112" t="s">
        <v>464</v>
      </c>
      <c r="C103" s="113" t="s">
        <v>229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 x14ac:dyDescent="0.3">
      <c r="B104" s="112" t="s">
        <v>465</v>
      </c>
      <c r="C104" s="113" t="s">
        <v>229</v>
      </c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 x14ac:dyDescent="0.3">
      <c r="B105" s="112" t="s">
        <v>466</v>
      </c>
      <c r="C105" s="113" t="s">
        <v>229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 x14ac:dyDescent="0.3">
      <c r="B106" s="112" t="s">
        <v>467</v>
      </c>
      <c r="C106" s="113" t="s">
        <v>230</v>
      </c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 x14ac:dyDescent="0.3">
      <c r="B107" s="112" t="s">
        <v>468</v>
      </c>
      <c r="C107" s="113" t="s">
        <v>230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 x14ac:dyDescent="0.3">
      <c r="B108" s="112" t="s">
        <v>469</v>
      </c>
      <c r="C108" s="113" t="s">
        <v>230</v>
      </c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 x14ac:dyDescent="0.3">
      <c r="B109" s="112" t="s">
        <v>470</v>
      </c>
      <c r="C109" s="113" t="s">
        <v>230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 x14ac:dyDescent="0.3">
      <c r="B110" s="112" t="s">
        <v>471</v>
      </c>
      <c r="C110" s="113" t="s">
        <v>230</v>
      </c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 x14ac:dyDescent="0.3">
      <c r="B111" s="112" t="s">
        <v>472</v>
      </c>
      <c r="C111" s="113" t="s">
        <v>229</v>
      </c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2:19" x14ac:dyDescent="0.3">
      <c r="B112" s="112" t="s">
        <v>473</v>
      </c>
      <c r="C112" s="113" t="s">
        <v>230</v>
      </c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2:19" x14ac:dyDescent="0.3">
      <c r="B113" s="112" t="s">
        <v>474</v>
      </c>
      <c r="C113" s="113" t="s">
        <v>230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2:19" x14ac:dyDescent="0.3">
      <c r="B114" s="112" t="s">
        <v>475</v>
      </c>
      <c r="C114" s="113" t="s">
        <v>230</v>
      </c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2:19" x14ac:dyDescent="0.3">
      <c r="B115" s="112" t="s">
        <v>476</v>
      </c>
      <c r="C115" s="113" t="s">
        <v>230</v>
      </c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</row>
    <row r="116" spans="2:19" x14ac:dyDescent="0.3">
      <c r="B116" s="112" t="s">
        <v>477</v>
      </c>
      <c r="C116" s="113" t="s">
        <v>229</v>
      </c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2:19" x14ac:dyDescent="0.3">
      <c r="B117" s="112" t="s">
        <v>478</v>
      </c>
      <c r="C117" s="113" t="s">
        <v>229</v>
      </c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2:19" x14ac:dyDescent="0.3">
      <c r="B118" s="112" t="s">
        <v>479</v>
      </c>
      <c r="C118" s="113" t="s">
        <v>229</v>
      </c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2:19" x14ac:dyDescent="0.3">
      <c r="B119" s="112" t="s">
        <v>480</v>
      </c>
      <c r="C119" s="113" t="s">
        <v>229</v>
      </c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2:19" x14ac:dyDescent="0.3">
      <c r="B120" s="112" t="s">
        <v>481</v>
      </c>
      <c r="C120" s="113" t="s">
        <v>229</v>
      </c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2:19" x14ac:dyDescent="0.3">
      <c r="B121" s="112" t="s">
        <v>482</v>
      </c>
      <c r="C121" s="113" t="s">
        <v>229</v>
      </c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2:19" x14ac:dyDescent="0.3">
      <c r="B122" s="112" t="s">
        <v>483</v>
      </c>
      <c r="C122" s="113" t="s">
        <v>229</v>
      </c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2:19" x14ac:dyDescent="0.3">
      <c r="B123" s="112" t="s">
        <v>484</v>
      </c>
      <c r="C123" s="113" t="s">
        <v>229</v>
      </c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2:19" x14ac:dyDescent="0.3">
      <c r="B124" s="112" t="s">
        <v>485</v>
      </c>
      <c r="C124" s="113" t="s">
        <v>230</v>
      </c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2:19" x14ac:dyDescent="0.3">
      <c r="B125" s="112" t="s">
        <v>486</v>
      </c>
      <c r="C125" s="113" t="s">
        <v>229</v>
      </c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2:19" x14ac:dyDescent="0.3">
      <c r="B126" s="112" t="s">
        <v>487</v>
      </c>
      <c r="C126" s="113" t="s">
        <v>229</v>
      </c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2:19" x14ac:dyDescent="0.3">
      <c r="B127" s="112" t="s">
        <v>488</v>
      </c>
      <c r="C127" s="113" t="s">
        <v>229</v>
      </c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2:19" x14ac:dyDescent="0.3">
      <c r="B128" s="112" t="s">
        <v>489</v>
      </c>
      <c r="C128" s="113" t="s">
        <v>229</v>
      </c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2:19" x14ac:dyDescent="0.3">
      <c r="B129" s="112" t="s">
        <v>490</v>
      </c>
      <c r="C129" s="113" t="s">
        <v>230</v>
      </c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2:19" x14ac:dyDescent="0.3">
      <c r="B130" s="112" t="s">
        <v>490</v>
      </c>
      <c r="C130" s="113" t="s">
        <v>229</v>
      </c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</row>
    <row r="131" spans="2:19" x14ac:dyDescent="0.3">
      <c r="B131" s="112" t="s">
        <v>491</v>
      </c>
      <c r="C131" s="113" t="s">
        <v>229</v>
      </c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</row>
    <row r="132" spans="2:19" x14ac:dyDescent="0.3">
      <c r="B132" s="112" t="s">
        <v>492</v>
      </c>
      <c r="C132" s="113" t="s">
        <v>230</v>
      </c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</row>
    <row r="133" spans="2:19" x14ac:dyDescent="0.3">
      <c r="B133" s="112" t="s">
        <v>493</v>
      </c>
      <c r="C133" s="113" t="s">
        <v>230</v>
      </c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</row>
    <row r="134" spans="2:19" x14ac:dyDescent="0.3">
      <c r="B134" s="112" t="s">
        <v>494</v>
      </c>
      <c r="C134" s="113" t="s">
        <v>230</v>
      </c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</row>
    <row r="135" spans="2:19" x14ac:dyDescent="0.3">
      <c r="B135" s="112" t="s">
        <v>495</v>
      </c>
      <c r="C135" s="113" t="s">
        <v>230</v>
      </c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</row>
    <row r="136" spans="2:19" x14ac:dyDescent="0.3">
      <c r="B136" s="112" t="s">
        <v>496</v>
      </c>
      <c r="C136" s="113" t="s">
        <v>229</v>
      </c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</row>
    <row r="137" spans="2:19" x14ac:dyDescent="0.3">
      <c r="B137" s="112" t="s">
        <v>497</v>
      </c>
      <c r="C137" s="113" t="s">
        <v>229</v>
      </c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</row>
    <row r="138" spans="2:19" x14ac:dyDescent="0.3">
      <c r="B138" s="112" t="s">
        <v>498</v>
      </c>
      <c r="C138" s="113" t="s">
        <v>229</v>
      </c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</row>
    <row r="139" spans="2:19" x14ac:dyDescent="0.3">
      <c r="B139" s="112" t="s">
        <v>499</v>
      </c>
      <c r="C139" s="113" t="s">
        <v>230</v>
      </c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</row>
    <row r="140" spans="2:19" x14ac:dyDescent="0.3">
      <c r="B140" s="112" t="s">
        <v>499</v>
      </c>
      <c r="C140" s="113" t="s">
        <v>229</v>
      </c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</row>
    <row r="141" spans="2:19" x14ac:dyDescent="0.3">
      <c r="B141" s="112" t="s">
        <v>500</v>
      </c>
      <c r="C141" s="113" t="s">
        <v>230</v>
      </c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</row>
    <row r="142" spans="2:19" x14ac:dyDescent="0.3">
      <c r="B142" s="112" t="s">
        <v>501</v>
      </c>
      <c r="C142" s="113" t="s">
        <v>231</v>
      </c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</row>
    <row r="143" spans="2:19" x14ac:dyDescent="0.3">
      <c r="B143" s="112" t="s">
        <v>502</v>
      </c>
      <c r="C143" s="113" t="s">
        <v>229</v>
      </c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</row>
    <row r="144" spans="2:19" x14ac:dyDescent="0.3">
      <c r="B144" s="112" t="s">
        <v>503</v>
      </c>
      <c r="C144" s="113" t="s">
        <v>229</v>
      </c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</row>
    <row r="145" spans="2:19" x14ac:dyDescent="0.3">
      <c r="B145" s="112" t="s">
        <v>504</v>
      </c>
      <c r="C145" s="113" t="s">
        <v>229</v>
      </c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</row>
    <row r="146" spans="2:19" x14ac:dyDescent="0.3">
      <c r="B146" s="112" t="s">
        <v>505</v>
      </c>
      <c r="C146" s="113" t="s">
        <v>230</v>
      </c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</row>
    <row r="147" spans="2:19" x14ac:dyDescent="0.3">
      <c r="B147" s="112" t="s">
        <v>506</v>
      </c>
      <c r="C147" s="113" t="s">
        <v>229</v>
      </c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2:19" x14ac:dyDescent="0.3">
      <c r="B148" s="112" t="s">
        <v>507</v>
      </c>
      <c r="C148" s="113" t="s">
        <v>229</v>
      </c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</row>
    <row r="149" spans="2:19" x14ac:dyDescent="0.3">
      <c r="B149" s="112" t="s">
        <v>508</v>
      </c>
      <c r="C149" s="113" t="s">
        <v>229</v>
      </c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</row>
    <row r="150" spans="2:19" x14ac:dyDescent="0.3">
      <c r="B150" s="112" t="s">
        <v>509</v>
      </c>
      <c r="C150" s="113" t="s">
        <v>229</v>
      </c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</row>
    <row r="151" spans="2:19" x14ac:dyDescent="0.3">
      <c r="B151" s="112" t="s">
        <v>510</v>
      </c>
      <c r="C151" s="113" t="s">
        <v>229</v>
      </c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</row>
    <row r="152" spans="2:19" x14ac:dyDescent="0.3">
      <c r="B152" s="112" t="s">
        <v>511</v>
      </c>
      <c r="C152" s="113" t="s">
        <v>230</v>
      </c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</row>
    <row r="153" spans="2:19" x14ac:dyDescent="0.3">
      <c r="B153" s="112" t="s">
        <v>512</v>
      </c>
      <c r="C153" s="113" t="s">
        <v>229</v>
      </c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</row>
    <row r="154" spans="2:19" x14ac:dyDescent="0.3">
      <c r="B154" s="112" t="s">
        <v>513</v>
      </c>
      <c r="C154" s="113" t="s">
        <v>230</v>
      </c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</row>
    <row r="155" spans="2:19" x14ac:dyDescent="0.3">
      <c r="B155" s="112" t="s">
        <v>514</v>
      </c>
      <c r="C155" s="113" t="s">
        <v>230</v>
      </c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</row>
    <row r="156" spans="2:19" x14ac:dyDescent="0.3">
      <c r="B156" s="112" t="s">
        <v>515</v>
      </c>
      <c r="C156" s="113" t="s">
        <v>230</v>
      </c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</row>
    <row r="157" spans="2:19" x14ac:dyDescent="0.3">
      <c r="B157" s="112" t="s">
        <v>516</v>
      </c>
      <c r="C157" s="113" t="s">
        <v>231</v>
      </c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</row>
    <row r="158" spans="2:19" x14ac:dyDescent="0.3">
      <c r="B158" s="112" t="s">
        <v>517</v>
      </c>
      <c r="C158" s="113" t="s">
        <v>229</v>
      </c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</row>
    <row r="159" spans="2:19" x14ac:dyDescent="0.3">
      <c r="B159" s="112" t="s">
        <v>518</v>
      </c>
      <c r="C159" s="113" t="s">
        <v>229</v>
      </c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</row>
    <row r="160" spans="2:19" x14ac:dyDescent="0.3">
      <c r="B160" s="112" t="s">
        <v>519</v>
      </c>
      <c r="C160" s="113" t="s">
        <v>229</v>
      </c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</row>
    <row r="161" spans="2:19" x14ac:dyDescent="0.3">
      <c r="B161" s="112" t="s">
        <v>520</v>
      </c>
      <c r="C161" s="113" t="s">
        <v>230</v>
      </c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</row>
    <row r="162" spans="2:19" x14ac:dyDescent="0.3">
      <c r="B162" s="112" t="s">
        <v>521</v>
      </c>
      <c r="C162" s="113" t="s">
        <v>231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</row>
    <row r="163" spans="2:19" x14ac:dyDescent="0.3">
      <c r="B163" s="112" t="s">
        <v>522</v>
      </c>
      <c r="C163" s="113" t="s">
        <v>231</v>
      </c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</row>
    <row r="164" spans="2:19" x14ac:dyDescent="0.3">
      <c r="B164" s="112" t="s">
        <v>523</v>
      </c>
      <c r="C164" s="113" t="s">
        <v>230</v>
      </c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</row>
    <row r="165" spans="2:19" x14ac:dyDescent="0.3">
      <c r="B165" s="112" t="s">
        <v>524</v>
      </c>
      <c r="C165" s="113" t="s">
        <v>230</v>
      </c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</row>
    <row r="166" spans="2:19" x14ac:dyDescent="0.3">
      <c r="B166" s="112" t="s">
        <v>525</v>
      </c>
      <c r="C166" s="113" t="s">
        <v>230</v>
      </c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</row>
    <row r="167" spans="2:19" x14ac:dyDescent="0.3">
      <c r="B167" s="112" t="s">
        <v>526</v>
      </c>
      <c r="C167" s="113" t="s">
        <v>230</v>
      </c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</row>
    <row r="168" spans="2:19" x14ac:dyDescent="0.3">
      <c r="B168" s="112" t="s">
        <v>526</v>
      </c>
      <c r="C168" s="113" t="s">
        <v>229</v>
      </c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</row>
    <row r="169" spans="2:19" x14ac:dyDescent="0.3">
      <c r="B169" s="112" t="s">
        <v>527</v>
      </c>
      <c r="C169" s="113" t="s">
        <v>229</v>
      </c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</row>
    <row r="170" spans="2:19" x14ac:dyDescent="0.3">
      <c r="B170" s="112" t="s">
        <v>528</v>
      </c>
      <c r="C170" s="113" t="s">
        <v>229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</row>
    <row r="171" spans="2:19" x14ac:dyDescent="0.3">
      <c r="B171" s="112" t="s">
        <v>529</v>
      </c>
      <c r="C171" s="113" t="s">
        <v>229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</row>
    <row r="172" spans="2:19" x14ac:dyDescent="0.3">
      <c r="B172" s="112" t="s">
        <v>530</v>
      </c>
      <c r="C172" s="113" t="s">
        <v>229</v>
      </c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</row>
    <row r="173" spans="2:19" x14ac:dyDescent="0.3">
      <c r="B173" s="112" t="s">
        <v>531</v>
      </c>
      <c r="C173" s="113" t="s">
        <v>229</v>
      </c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</row>
    <row r="174" spans="2:19" x14ac:dyDescent="0.3">
      <c r="B174" s="112" t="s">
        <v>532</v>
      </c>
      <c r="C174" s="113" t="s">
        <v>230</v>
      </c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</row>
    <row r="175" spans="2:19" x14ac:dyDescent="0.3">
      <c r="B175" s="112" t="s">
        <v>533</v>
      </c>
      <c r="C175" s="113" t="s">
        <v>230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</row>
    <row r="176" spans="2:19" x14ac:dyDescent="0.3">
      <c r="B176" s="112" t="s">
        <v>533</v>
      </c>
      <c r="C176" s="113" t="s">
        <v>229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</row>
    <row r="177" spans="2:19" x14ac:dyDescent="0.3">
      <c r="B177" s="112" t="s">
        <v>534</v>
      </c>
      <c r="C177" s="113" t="s">
        <v>229</v>
      </c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</row>
    <row r="178" spans="2:19" x14ac:dyDescent="0.3">
      <c r="B178" s="112" t="s">
        <v>535</v>
      </c>
      <c r="C178" s="113" t="s">
        <v>231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</row>
    <row r="179" spans="2:19" x14ac:dyDescent="0.3">
      <c r="B179" s="112" t="s">
        <v>536</v>
      </c>
      <c r="C179" s="113" t="s">
        <v>231</v>
      </c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</row>
    <row r="180" spans="2:19" x14ac:dyDescent="0.3">
      <c r="B180" s="112" t="s">
        <v>537</v>
      </c>
      <c r="C180" s="113" t="s">
        <v>231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</row>
    <row r="181" spans="2:19" x14ac:dyDescent="0.3">
      <c r="B181" s="112" t="s">
        <v>538</v>
      </c>
      <c r="C181" s="113" t="s">
        <v>231</v>
      </c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</row>
    <row r="182" spans="2:19" x14ac:dyDescent="0.3">
      <c r="B182" s="112" t="s">
        <v>539</v>
      </c>
      <c r="C182" s="113" t="s">
        <v>231</v>
      </c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</row>
    <row r="183" spans="2:19" x14ac:dyDescent="0.3">
      <c r="B183" s="112" t="s">
        <v>540</v>
      </c>
      <c r="C183" s="113" t="s">
        <v>231</v>
      </c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</row>
    <row r="184" spans="2:19" x14ac:dyDescent="0.3">
      <c r="B184" s="112" t="s">
        <v>541</v>
      </c>
      <c r="C184" s="113" t="s">
        <v>231</v>
      </c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</row>
    <row r="185" spans="2:19" x14ac:dyDescent="0.3">
      <c r="B185" s="112" t="s">
        <v>542</v>
      </c>
      <c r="C185" s="113" t="s">
        <v>231</v>
      </c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</row>
    <row r="186" spans="2:19" x14ac:dyDescent="0.3">
      <c r="B186" s="112" t="s">
        <v>543</v>
      </c>
      <c r="C186" s="113" t="s">
        <v>231</v>
      </c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</row>
    <row r="187" spans="2:19" x14ac:dyDescent="0.3">
      <c r="B187" s="112" t="s">
        <v>544</v>
      </c>
      <c r="C187" s="113" t="s">
        <v>229</v>
      </c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</row>
    <row r="188" spans="2:19" x14ac:dyDescent="0.3">
      <c r="B188" s="112" t="s">
        <v>545</v>
      </c>
      <c r="C188" s="113" t="s">
        <v>229</v>
      </c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</row>
    <row r="189" spans="2:19" x14ac:dyDescent="0.3">
      <c r="B189" s="112" t="s">
        <v>546</v>
      </c>
      <c r="C189" s="113" t="s">
        <v>229</v>
      </c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</row>
    <row r="190" spans="2:19" x14ac:dyDescent="0.3">
      <c r="B190" s="112" t="s">
        <v>547</v>
      </c>
      <c r="C190" s="113" t="s">
        <v>229</v>
      </c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</row>
    <row r="191" spans="2:19" x14ac:dyDescent="0.3">
      <c r="B191" s="112" t="s">
        <v>548</v>
      </c>
      <c r="C191" s="113" t="s">
        <v>229</v>
      </c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</row>
    <row r="192" spans="2:19" x14ac:dyDescent="0.3">
      <c r="B192" s="112" t="s">
        <v>549</v>
      </c>
      <c r="C192" s="113" t="s">
        <v>229</v>
      </c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</row>
    <row r="193" spans="2:19" x14ac:dyDescent="0.3">
      <c r="B193" s="112" t="s">
        <v>550</v>
      </c>
      <c r="C193" s="113" t="s">
        <v>229</v>
      </c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</row>
    <row r="194" spans="2:19" x14ac:dyDescent="0.3">
      <c r="B194" s="112" t="s">
        <v>551</v>
      </c>
      <c r="C194" s="113" t="s">
        <v>231</v>
      </c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</row>
    <row r="195" spans="2:19" x14ac:dyDescent="0.3">
      <c r="B195" s="112" t="s">
        <v>552</v>
      </c>
      <c r="C195" s="113" t="s">
        <v>231</v>
      </c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</row>
    <row r="196" spans="2:19" x14ac:dyDescent="0.3">
      <c r="B196" s="112" t="s">
        <v>553</v>
      </c>
      <c r="C196" s="113" t="s">
        <v>231</v>
      </c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</row>
    <row r="197" spans="2:19" x14ac:dyDescent="0.3">
      <c r="B197" s="112" t="s">
        <v>554</v>
      </c>
      <c r="C197" s="113" t="s">
        <v>231</v>
      </c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</row>
    <row r="198" spans="2:19" x14ac:dyDescent="0.3">
      <c r="B198" s="112" t="s">
        <v>555</v>
      </c>
      <c r="C198" s="113" t="s">
        <v>231</v>
      </c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</row>
    <row r="199" spans="2:19" x14ac:dyDescent="0.3">
      <c r="B199" s="112" t="s">
        <v>556</v>
      </c>
      <c r="C199" s="113" t="s">
        <v>229</v>
      </c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</row>
    <row r="200" spans="2:19" x14ac:dyDescent="0.3">
      <c r="B200" s="112" t="s">
        <v>557</v>
      </c>
      <c r="C200" s="113" t="s">
        <v>229</v>
      </c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</row>
    <row r="201" spans="2:19" x14ac:dyDescent="0.3">
      <c r="B201" s="112" t="s">
        <v>558</v>
      </c>
      <c r="C201" s="113" t="s">
        <v>229</v>
      </c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</row>
    <row r="202" spans="2:19" x14ac:dyDescent="0.3">
      <c r="B202" s="112" t="s">
        <v>559</v>
      </c>
      <c r="C202" s="113" t="s">
        <v>231</v>
      </c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</row>
    <row r="203" spans="2:19" x14ac:dyDescent="0.3">
      <c r="B203" s="112" t="s">
        <v>560</v>
      </c>
      <c r="C203" s="113" t="s">
        <v>230</v>
      </c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</row>
    <row r="204" spans="2:19" x14ac:dyDescent="0.3">
      <c r="B204" s="112" t="s">
        <v>560</v>
      </c>
      <c r="C204" s="113" t="s">
        <v>231</v>
      </c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</row>
    <row r="205" spans="2:19" x14ac:dyDescent="0.3">
      <c r="B205" s="112" t="s">
        <v>560</v>
      </c>
      <c r="C205" s="113" t="s">
        <v>229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</row>
    <row r="206" spans="2:19" x14ac:dyDescent="0.3">
      <c r="B206" s="112" t="s">
        <v>561</v>
      </c>
      <c r="C206" s="113" t="s">
        <v>231</v>
      </c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</row>
    <row r="207" spans="2:19" x14ac:dyDescent="0.3">
      <c r="B207" s="112" t="s">
        <v>562</v>
      </c>
      <c r="C207" s="113" t="s">
        <v>230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</row>
    <row r="208" spans="2:19" x14ac:dyDescent="0.3">
      <c r="B208" s="112" t="s">
        <v>562</v>
      </c>
      <c r="C208" s="113" t="s">
        <v>231</v>
      </c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</row>
    <row r="209" spans="2:19" x14ac:dyDescent="0.3">
      <c r="B209" s="112" t="s">
        <v>563</v>
      </c>
      <c r="C209" s="113" t="s">
        <v>229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</row>
    <row r="210" spans="2:19" x14ac:dyDescent="0.3">
      <c r="B210" s="112" t="s">
        <v>564</v>
      </c>
      <c r="C210" s="113" t="s">
        <v>229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</row>
    <row r="211" spans="2:19" x14ac:dyDescent="0.3">
      <c r="B211" s="112" t="s">
        <v>565</v>
      </c>
      <c r="C211" s="113" t="s">
        <v>229</v>
      </c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</row>
    <row r="212" spans="2:19" x14ac:dyDescent="0.3">
      <c r="B212" s="112" t="s">
        <v>566</v>
      </c>
      <c r="C212" s="113" t="s">
        <v>231</v>
      </c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</row>
    <row r="213" spans="2:19" x14ac:dyDescent="0.3">
      <c r="B213" s="112" t="s">
        <v>567</v>
      </c>
      <c r="C213" s="113" t="s">
        <v>230</v>
      </c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</row>
    <row r="214" spans="2:19" x14ac:dyDescent="0.3">
      <c r="B214" s="112" t="s">
        <v>568</v>
      </c>
      <c r="C214" s="113" t="s">
        <v>229</v>
      </c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</row>
    <row r="215" spans="2:19" x14ac:dyDescent="0.3">
      <c r="B215" s="112" t="s">
        <v>569</v>
      </c>
      <c r="C215" s="113" t="s">
        <v>229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</row>
    <row r="216" spans="2:19" x14ac:dyDescent="0.3">
      <c r="B216" s="112" t="s">
        <v>570</v>
      </c>
      <c r="C216" s="113" t="s">
        <v>231</v>
      </c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</row>
    <row r="217" spans="2:19" x14ac:dyDescent="0.3">
      <c r="B217" s="112" t="s">
        <v>571</v>
      </c>
      <c r="C217" s="113" t="s">
        <v>230</v>
      </c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</row>
    <row r="218" spans="2:19" x14ac:dyDescent="0.3">
      <c r="B218" s="112" t="s">
        <v>571</v>
      </c>
      <c r="C218" s="113" t="s">
        <v>231</v>
      </c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</row>
    <row r="219" spans="2:19" x14ac:dyDescent="0.3">
      <c r="B219" s="112" t="s">
        <v>571</v>
      </c>
      <c r="C219" s="113" t="s">
        <v>229</v>
      </c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</row>
    <row r="220" spans="2:19" x14ac:dyDescent="0.3">
      <c r="B220" s="112" t="s">
        <v>572</v>
      </c>
      <c r="C220" s="113" t="s">
        <v>229</v>
      </c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</row>
    <row r="221" spans="2:19" x14ac:dyDescent="0.3">
      <c r="B221" s="112" t="s">
        <v>573</v>
      </c>
      <c r="C221" s="113" t="s">
        <v>230</v>
      </c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</row>
    <row r="222" spans="2:19" x14ac:dyDescent="0.3">
      <c r="B222" s="112" t="s">
        <v>573</v>
      </c>
      <c r="C222" s="113" t="s">
        <v>231</v>
      </c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</row>
    <row r="223" spans="2:19" x14ac:dyDescent="0.3">
      <c r="B223" s="112" t="s">
        <v>574</v>
      </c>
      <c r="C223" s="113" t="s">
        <v>229</v>
      </c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</row>
    <row r="224" spans="2:19" x14ac:dyDescent="0.3">
      <c r="B224" s="112" t="s">
        <v>575</v>
      </c>
      <c r="C224" s="113" t="s">
        <v>229</v>
      </c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</row>
    <row r="225" spans="2:19" x14ac:dyDescent="0.3">
      <c r="B225" s="112" t="s">
        <v>576</v>
      </c>
      <c r="C225" s="113" t="s">
        <v>229</v>
      </c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</row>
    <row r="226" spans="2:19" x14ac:dyDescent="0.3">
      <c r="B226" s="112" t="s">
        <v>577</v>
      </c>
      <c r="C226" s="113" t="s">
        <v>229</v>
      </c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</row>
    <row r="227" spans="2:19" x14ac:dyDescent="0.3">
      <c r="B227" s="112" t="s">
        <v>578</v>
      </c>
      <c r="C227" s="113" t="s">
        <v>231</v>
      </c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</row>
    <row r="228" spans="2:19" x14ac:dyDescent="0.3">
      <c r="B228" s="112" t="s">
        <v>579</v>
      </c>
      <c r="C228" s="113" t="s">
        <v>231</v>
      </c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</row>
    <row r="229" spans="2:19" x14ac:dyDescent="0.3">
      <c r="B229" s="112" t="s">
        <v>580</v>
      </c>
      <c r="C229" s="113" t="s">
        <v>231</v>
      </c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</row>
    <row r="230" spans="2:19" x14ac:dyDescent="0.3">
      <c r="B230" s="112" t="s">
        <v>581</v>
      </c>
      <c r="C230" s="113" t="s">
        <v>231</v>
      </c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</row>
    <row r="231" spans="2:19" x14ac:dyDescent="0.3">
      <c r="B231" s="112" t="s">
        <v>582</v>
      </c>
      <c r="C231" s="113" t="s">
        <v>231</v>
      </c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</row>
    <row r="232" spans="2:19" x14ac:dyDescent="0.3">
      <c r="B232" s="112" t="s">
        <v>583</v>
      </c>
      <c r="C232" s="113" t="s">
        <v>231</v>
      </c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</row>
    <row r="233" spans="2:19" x14ac:dyDescent="0.3">
      <c r="B233" s="112" t="s">
        <v>584</v>
      </c>
      <c r="C233" s="113" t="s">
        <v>231</v>
      </c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</row>
    <row r="234" spans="2:19" x14ac:dyDescent="0.3">
      <c r="B234" s="112" t="s">
        <v>585</v>
      </c>
      <c r="C234" s="113" t="s">
        <v>231</v>
      </c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</row>
    <row r="235" spans="2:19" x14ac:dyDescent="0.3">
      <c r="B235" s="112" t="s">
        <v>586</v>
      </c>
      <c r="C235" s="113" t="s">
        <v>230</v>
      </c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</row>
    <row r="236" spans="2:19" x14ac:dyDescent="0.3">
      <c r="B236" s="112" t="s">
        <v>587</v>
      </c>
      <c r="C236" s="113" t="s">
        <v>230</v>
      </c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</row>
    <row r="237" spans="2:19" x14ac:dyDescent="0.3">
      <c r="B237" s="112" t="s">
        <v>588</v>
      </c>
      <c r="C237" s="113" t="s">
        <v>230</v>
      </c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</row>
    <row r="238" spans="2:19" x14ac:dyDescent="0.3">
      <c r="B238" s="112" t="s">
        <v>589</v>
      </c>
      <c r="C238" s="113" t="s">
        <v>230</v>
      </c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</row>
    <row r="239" spans="2:19" x14ac:dyDescent="0.3">
      <c r="B239" s="112" t="s">
        <v>590</v>
      </c>
      <c r="C239" s="113" t="s">
        <v>230</v>
      </c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</row>
    <row r="240" spans="2:19" x14ac:dyDescent="0.3">
      <c r="B240" s="112" t="s">
        <v>591</v>
      </c>
      <c r="C240" s="113" t="s">
        <v>230</v>
      </c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</row>
    <row r="241" spans="2:19" x14ac:dyDescent="0.3">
      <c r="B241" s="112" t="s">
        <v>592</v>
      </c>
      <c r="C241" s="113" t="s">
        <v>230</v>
      </c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</row>
    <row r="242" spans="2:19" x14ac:dyDescent="0.3">
      <c r="B242" s="112" t="s">
        <v>593</v>
      </c>
      <c r="C242" s="113" t="s">
        <v>230</v>
      </c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</row>
    <row r="243" spans="2:19" x14ac:dyDescent="0.3">
      <c r="B243" s="112" t="s">
        <v>594</v>
      </c>
      <c r="C243" s="113" t="s">
        <v>230</v>
      </c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</row>
    <row r="244" spans="2:19" x14ac:dyDescent="0.3">
      <c r="B244" s="112" t="s">
        <v>595</v>
      </c>
      <c r="C244" s="113" t="s">
        <v>230</v>
      </c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</row>
    <row r="245" spans="2:19" x14ac:dyDescent="0.3">
      <c r="B245" s="112" t="s">
        <v>596</v>
      </c>
      <c r="C245" s="113" t="s">
        <v>230</v>
      </c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</row>
    <row r="246" spans="2:19" x14ac:dyDescent="0.3">
      <c r="B246" s="112" t="s">
        <v>597</v>
      </c>
      <c r="C246" s="113" t="s">
        <v>230</v>
      </c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</row>
    <row r="247" spans="2:19" x14ac:dyDescent="0.3">
      <c r="B247" s="112" t="s">
        <v>598</v>
      </c>
      <c r="C247" s="113" t="s">
        <v>230</v>
      </c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</row>
    <row r="248" spans="2:19" x14ac:dyDescent="0.3">
      <c r="B248" s="112" t="s">
        <v>599</v>
      </c>
      <c r="C248" s="113" t="s">
        <v>230</v>
      </c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</row>
    <row r="249" spans="2:19" x14ac:dyDescent="0.3">
      <c r="B249" s="112" t="s">
        <v>600</v>
      </c>
      <c r="C249" s="113" t="s">
        <v>230</v>
      </c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</row>
    <row r="250" spans="2:19" x14ac:dyDescent="0.3">
      <c r="B250" s="112" t="s">
        <v>601</v>
      </c>
      <c r="C250" s="113" t="s">
        <v>230</v>
      </c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</row>
    <row r="251" spans="2:19" x14ac:dyDescent="0.3">
      <c r="B251" s="112" t="s">
        <v>602</v>
      </c>
      <c r="C251" s="113" t="s">
        <v>232</v>
      </c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</row>
    <row r="252" spans="2:19" x14ac:dyDescent="0.3">
      <c r="B252" s="112" t="s">
        <v>603</v>
      </c>
      <c r="C252" s="113" t="s">
        <v>232</v>
      </c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</row>
    <row r="253" spans="2:19" x14ac:dyDescent="0.3">
      <c r="B253" s="112" t="s">
        <v>604</v>
      </c>
      <c r="C253" s="113" t="s">
        <v>232</v>
      </c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</row>
    <row r="254" spans="2:19" x14ac:dyDescent="0.3">
      <c r="B254" s="112" t="s">
        <v>605</v>
      </c>
      <c r="C254" s="113" t="s">
        <v>232</v>
      </c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</row>
    <row r="255" spans="2:19" x14ac:dyDescent="0.3">
      <c r="B255" s="112" t="s">
        <v>606</v>
      </c>
      <c r="C255" s="113" t="s">
        <v>232</v>
      </c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</row>
    <row r="256" spans="2:19" x14ac:dyDescent="0.3">
      <c r="B256" s="112" t="s">
        <v>607</v>
      </c>
      <c r="C256" s="113" t="s">
        <v>232</v>
      </c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</row>
    <row r="257" spans="2:19" x14ac:dyDescent="0.3">
      <c r="B257" s="112" t="s">
        <v>608</v>
      </c>
      <c r="C257" s="113" t="s">
        <v>232</v>
      </c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</row>
    <row r="258" spans="2:19" x14ac:dyDescent="0.3">
      <c r="B258" s="112" t="s">
        <v>609</v>
      </c>
      <c r="C258" s="113" t="s">
        <v>231</v>
      </c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</row>
    <row r="259" spans="2:19" x14ac:dyDescent="0.3">
      <c r="B259" s="112" t="s">
        <v>610</v>
      </c>
      <c r="C259" s="113" t="s">
        <v>231</v>
      </c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</row>
    <row r="260" spans="2:19" x14ac:dyDescent="0.3">
      <c r="B260" s="112" t="s">
        <v>611</v>
      </c>
      <c r="C260" s="113" t="s">
        <v>231</v>
      </c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</row>
    <row r="261" spans="2:19" x14ac:dyDescent="0.3">
      <c r="B261" s="112" t="s">
        <v>612</v>
      </c>
      <c r="C261" s="113" t="s">
        <v>231</v>
      </c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</row>
    <row r="262" spans="2:19" x14ac:dyDescent="0.3">
      <c r="B262" s="112" t="s">
        <v>613</v>
      </c>
      <c r="C262" s="113" t="s">
        <v>231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</row>
    <row r="263" spans="2:19" x14ac:dyDescent="0.3">
      <c r="B263" s="112" t="s">
        <v>614</v>
      </c>
      <c r="C263" s="113" t="s">
        <v>231</v>
      </c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</row>
    <row r="264" spans="2:19" x14ac:dyDescent="0.3">
      <c r="B264" s="112" t="s">
        <v>615</v>
      </c>
      <c r="C264" s="113" t="s">
        <v>231</v>
      </c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</row>
    <row r="265" spans="2:19" x14ac:dyDescent="0.3">
      <c r="B265" s="112" t="s">
        <v>616</v>
      </c>
      <c r="C265" s="113" t="s">
        <v>231</v>
      </c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</row>
    <row r="266" spans="2:19" x14ac:dyDescent="0.3">
      <c r="B266" s="112" t="s">
        <v>617</v>
      </c>
      <c r="C266" s="113" t="s">
        <v>231</v>
      </c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</row>
    <row r="267" spans="2:19" x14ac:dyDescent="0.3">
      <c r="B267" s="112" t="s">
        <v>618</v>
      </c>
      <c r="C267" s="113" t="s">
        <v>231</v>
      </c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</row>
    <row r="268" spans="2:19" x14ac:dyDescent="0.3">
      <c r="B268" s="112" t="s">
        <v>619</v>
      </c>
      <c r="C268" s="113" t="s">
        <v>231</v>
      </c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</row>
    <row r="269" spans="2:19" x14ac:dyDescent="0.3">
      <c r="B269" s="112" t="s">
        <v>620</v>
      </c>
      <c r="C269" s="113" t="s">
        <v>231</v>
      </c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</row>
    <row r="270" spans="2:19" x14ac:dyDescent="0.3">
      <c r="B270" s="112" t="s">
        <v>621</v>
      </c>
      <c r="C270" s="113" t="s">
        <v>231</v>
      </c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</row>
    <row r="271" spans="2:19" x14ac:dyDescent="0.3">
      <c r="B271" s="112" t="s">
        <v>622</v>
      </c>
      <c r="C271" s="113" t="s">
        <v>231</v>
      </c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</row>
    <row r="272" spans="2:19" x14ac:dyDescent="0.3">
      <c r="B272" s="112" t="s">
        <v>623</v>
      </c>
      <c r="C272" s="113" t="s">
        <v>231</v>
      </c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</row>
    <row r="273" spans="2:19" x14ac:dyDescent="0.3">
      <c r="B273" s="112" t="s">
        <v>624</v>
      </c>
      <c r="C273" s="113" t="s">
        <v>231</v>
      </c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</row>
    <row r="274" spans="2:19" x14ac:dyDescent="0.3">
      <c r="B274" s="112" t="s">
        <v>625</v>
      </c>
      <c r="C274" s="113" t="s">
        <v>229</v>
      </c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</row>
    <row r="275" spans="2:19" x14ac:dyDescent="0.3">
      <c r="B275" s="112" t="s">
        <v>626</v>
      </c>
      <c r="C275" s="113" t="s">
        <v>229</v>
      </c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</row>
    <row r="276" spans="2:19" x14ac:dyDescent="0.3">
      <c r="B276" s="112" t="s">
        <v>627</v>
      </c>
      <c r="C276" s="113" t="s">
        <v>229</v>
      </c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</row>
    <row r="277" spans="2:19" x14ac:dyDescent="0.3">
      <c r="B277" s="112" t="s">
        <v>628</v>
      </c>
      <c r="C277" s="113" t="s">
        <v>230</v>
      </c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</row>
    <row r="278" spans="2:19" x14ac:dyDescent="0.3">
      <c r="B278" s="112" t="s">
        <v>628</v>
      </c>
      <c r="C278" s="113" t="s">
        <v>231</v>
      </c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</row>
    <row r="279" spans="2:19" x14ac:dyDescent="0.3">
      <c r="B279" s="112" t="s">
        <v>629</v>
      </c>
      <c r="C279" s="113" t="s">
        <v>231</v>
      </c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</row>
    <row r="280" spans="2:19" x14ac:dyDescent="0.3">
      <c r="B280" s="112" t="s">
        <v>630</v>
      </c>
      <c r="C280" s="113" t="s">
        <v>231</v>
      </c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</row>
    <row r="281" spans="2:19" x14ac:dyDescent="0.3">
      <c r="B281" s="112" t="s">
        <v>631</v>
      </c>
      <c r="C281" s="113" t="s">
        <v>231</v>
      </c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</row>
    <row r="282" spans="2:19" x14ac:dyDescent="0.3">
      <c r="B282" s="112" t="s">
        <v>632</v>
      </c>
      <c r="C282" s="113" t="s">
        <v>229</v>
      </c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</row>
    <row r="283" spans="2:19" x14ac:dyDescent="0.3">
      <c r="B283" s="112" t="s">
        <v>633</v>
      </c>
      <c r="C283" s="113" t="s">
        <v>230</v>
      </c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</row>
    <row r="284" spans="2:19" x14ac:dyDescent="0.3">
      <c r="B284" s="112" t="s">
        <v>634</v>
      </c>
      <c r="C284" s="113" t="s">
        <v>230</v>
      </c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</row>
    <row r="285" spans="2:19" x14ac:dyDescent="0.3">
      <c r="B285" s="112" t="s">
        <v>635</v>
      </c>
      <c r="C285" s="113" t="s">
        <v>230</v>
      </c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</row>
    <row r="286" spans="2:19" x14ac:dyDescent="0.3">
      <c r="B286" s="112" t="s">
        <v>636</v>
      </c>
      <c r="C286" s="113" t="s">
        <v>230</v>
      </c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</row>
    <row r="287" spans="2:19" x14ac:dyDescent="0.3">
      <c r="B287" s="112" t="s">
        <v>637</v>
      </c>
      <c r="C287" s="113" t="s">
        <v>229</v>
      </c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</row>
    <row r="288" spans="2:19" x14ac:dyDescent="0.3">
      <c r="B288" s="112" t="s">
        <v>638</v>
      </c>
      <c r="C288" s="113" t="s">
        <v>230</v>
      </c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</row>
    <row r="289" spans="2:19" x14ac:dyDescent="0.3">
      <c r="B289" s="112" t="s">
        <v>639</v>
      </c>
      <c r="C289" s="113" t="s">
        <v>229</v>
      </c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</row>
    <row r="290" spans="2:19" x14ac:dyDescent="0.3">
      <c r="B290" s="112" t="s">
        <v>640</v>
      </c>
      <c r="C290" s="113" t="s">
        <v>230</v>
      </c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</row>
    <row r="291" spans="2:19" x14ac:dyDescent="0.3">
      <c r="B291" s="112" t="s">
        <v>640</v>
      </c>
      <c r="C291" s="113" t="s">
        <v>229</v>
      </c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</row>
    <row r="292" spans="2:19" x14ac:dyDescent="0.3">
      <c r="B292" s="112" t="s">
        <v>641</v>
      </c>
      <c r="C292" s="113" t="s">
        <v>230</v>
      </c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</row>
    <row r="293" spans="2:19" x14ac:dyDescent="0.3">
      <c r="B293" s="112" t="s">
        <v>642</v>
      </c>
      <c r="C293" s="113" t="s">
        <v>229</v>
      </c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</row>
    <row r="294" spans="2:19" x14ac:dyDescent="0.3">
      <c r="B294" s="112" t="s">
        <v>643</v>
      </c>
      <c r="C294" s="113" t="s">
        <v>230</v>
      </c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</row>
    <row r="295" spans="2:19" x14ac:dyDescent="0.3">
      <c r="B295" s="112" t="s">
        <v>644</v>
      </c>
      <c r="C295" s="113" t="s">
        <v>229</v>
      </c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</row>
    <row r="296" spans="2:19" x14ac:dyDescent="0.3">
      <c r="B296" s="112" t="s">
        <v>645</v>
      </c>
      <c r="C296" s="113" t="s">
        <v>231</v>
      </c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</row>
    <row r="297" spans="2:19" x14ac:dyDescent="0.3">
      <c r="B297" s="112" t="s">
        <v>646</v>
      </c>
      <c r="C297" s="113" t="s">
        <v>231</v>
      </c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</row>
    <row r="298" spans="2:19" x14ac:dyDescent="0.3">
      <c r="B298" s="112" t="s">
        <v>647</v>
      </c>
      <c r="C298" s="113" t="s">
        <v>230</v>
      </c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</row>
    <row r="299" spans="2:19" x14ac:dyDescent="0.3">
      <c r="B299" s="112" t="s">
        <v>648</v>
      </c>
      <c r="C299" s="113" t="s">
        <v>230</v>
      </c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</row>
    <row r="300" spans="2:19" x14ac:dyDescent="0.3">
      <c r="B300" s="112" t="s">
        <v>649</v>
      </c>
      <c r="C300" s="113" t="s">
        <v>229</v>
      </c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</row>
    <row r="301" spans="2:19" x14ac:dyDescent="0.3">
      <c r="B301" s="112" t="s">
        <v>650</v>
      </c>
      <c r="C301" s="113" t="s">
        <v>231</v>
      </c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</row>
    <row r="302" spans="2:19" x14ac:dyDescent="0.3">
      <c r="B302" s="112" t="s">
        <v>651</v>
      </c>
      <c r="C302" s="113" t="s">
        <v>230</v>
      </c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</row>
    <row r="303" spans="2:19" x14ac:dyDescent="0.3">
      <c r="B303" s="112" t="s">
        <v>652</v>
      </c>
      <c r="C303" s="113" t="s">
        <v>229</v>
      </c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</row>
    <row r="304" spans="2:19" x14ac:dyDescent="0.3">
      <c r="B304" s="112" t="s">
        <v>653</v>
      </c>
      <c r="C304" s="113" t="s">
        <v>229</v>
      </c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</row>
    <row r="305" spans="2:19" x14ac:dyDescent="0.3">
      <c r="B305" s="112" t="s">
        <v>654</v>
      </c>
      <c r="C305" s="113" t="s">
        <v>230</v>
      </c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</row>
    <row r="306" spans="2:19" x14ac:dyDescent="0.3">
      <c r="B306" s="112" t="s">
        <v>655</v>
      </c>
      <c r="C306" s="113" t="s">
        <v>231</v>
      </c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</row>
    <row r="307" spans="2:19" x14ac:dyDescent="0.3">
      <c r="B307" s="112" t="s">
        <v>656</v>
      </c>
      <c r="C307" s="113" t="s">
        <v>230</v>
      </c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</row>
    <row r="308" spans="2:19" x14ac:dyDescent="0.3">
      <c r="B308" s="112" t="s">
        <v>657</v>
      </c>
      <c r="C308" s="113" t="s">
        <v>230</v>
      </c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</row>
    <row r="309" spans="2:19" x14ac:dyDescent="0.3">
      <c r="B309" s="112" t="s">
        <v>657</v>
      </c>
      <c r="C309" s="113" t="s">
        <v>232</v>
      </c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</row>
    <row r="310" spans="2:19" x14ac:dyDescent="0.3">
      <c r="B310" s="112" t="s">
        <v>658</v>
      </c>
      <c r="C310" s="113" t="s">
        <v>230</v>
      </c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</row>
    <row r="311" spans="2:19" x14ac:dyDescent="0.3">
      <c r="B311" s="112" t="s">
        <v>659</v>
      </c>
      <c r="C311" s="113" t="s">
        <v>231</v>
      </c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</row>
    <row r="312" spans="2:19" x14ac:dyDescent="0.3">
      <c r="B312" s="112" t="s">
        <v>660</v>
      </c>
      <c r="C312" s="113" t="s">
        <v>230</v>
      </c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</row>
    <row r="313" spans="2:19" x14ac:dyDescent="0.3">
      <c r="B313" s="112" t="s">
        <v>661</v>
      </c>
      <c r="C313" s="113" t="s">
        <v>230</v>
      </c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</row>
    <row r="314" spans="2:19" x14ac:dyDescent="0.3">
      <c r="B314" s="112" t="s">
        <v>662</v>
      </c>
      <c r="C314" s="113" t="s">
        <v>230</v>
      </c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</row>
    <row r="315" spans="2:19" x14ac:dyDescent="0.3">
      <c r="B315" s="112" t="s">
        <v>663</v>
      </c>
      <c r="C315" s="113" t="s">
        <v>231</v>
      </c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</row>
    <row r="316" spans="2:19" x14ac:dyDescent="0.3">
      <c r="B316" s="112" t="s">
        <v>664</v>
      </c>
      <c r="C316" s="113" t="s">
        <v>231</v>
      </c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</row>
    <row r="317" spans="2:19" x14ac:dyDescent="0.3">
      <c r="B317" s="112" t="s">
        <v>665</v>
      </c>
      <c r="C317" s="113" t="s">
        <v>230</v>
      </c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</row>
    <row r="318" spans="2:19" x14ac:dyDescent="0.3">
      <c r="B318" s="112" t="s">
        <v>666</v>
      </c>
      <c r="C318" s="113" t="s">
        <v>230</v>
      </c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</row>
    <row r="319" spans="2:19" x14ac:dyDescent="0.3">
      <c r="B319" s="112" t="s">
        <v>667</v>
      </c>
      <c r="C319" s="113" t="s">
        <v>231</v>
      </c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</row>
    <row r="320" spans="2:19" x14ac:dyDescent="0.3">
      <c r="B320" s="112" t="s">
        <v>668</v>
      </c>
      <c r="C320" s="113" t="s">
        <v>230</v>
      </c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</row>
    <row r="321" spans="2:19" x14ac:dyDescent="0.3">
      <c r="B321" s="112" t="s">
        <v>669</v>
      </c>
      <c r="C321" s="113" t="s">
        <v>231</v>
      </c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</row>
    <row r="322" spans="2:19" x14ac:dyDescent="0.3">
      <c r="B322" s="112" t="s">
        <v>670</v>
      </c>
      <c r="C322" s="113" t="s">
        <v>230</v>
      </c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</row>
    <row r="323" spans="2:19" x14ac:dyDescent="0.3">
      <c r="B323" s="112" t="s">
        <v>671</v>
      </c>
      <c r="C323" s="113" t="s">
        <v>229</v>
      </c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</row>
    <row r="324" spans="2:19" x14ac:dyDescent="0.3">
      <c r="B324" s="112" t="s">
        <v>672</v>
      </c>
      <c r="C324" s="113" t="s">
        <v>230</v>
      </c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</row>
    <row r="325" spans="2:19" x14ac:dyDescent="0.3">
      <c r="B325" s="112" t="s">
        <v>673</v>
      </c>
      <c r="C325" s="113" t="s">
        <v>232</v>
      </c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</row>
    <row r="326" spans="2:19" x14ac:dyDescent="0.3">
      <c r="B326" s="112" t="s">
        <v>674</v>
      </c>
      <c r="C326" s="113" t="s">
        <v>229</v>
      </c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</row>
    <row r="327" spans="2:19" x14ac:dyDescent="0.3">
      <c r="B327" s="112" t="s">
        <v>675</v>
      </c>
      <c r="C327" s="113" t="s">
        <v>229</v>
      </c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</row>
    <row r="328" spans="2:19" x14ac:dyDescent="0.3">
      <c r="B328" s="112" t="s">
        <v>676</v>
      </c>
      <c r="C328" s="113" t="s">
        <v>230</v>
      </c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</row>
    <row r="329" spans="2:19" x14ac:dyDescent="0.3">
      <c r="B329" s="112" t="s">
        <v>676</v>
      </c>
      <c r="C329" s="113" t="s">
        <v>229</v>
      </c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</row>
    <row r="330" spans="2:19" x14ac:dyDescent="0.3">
      <c r="B330" s="112" t="s">
        <v>677</v>
      </c>
      <c r="C330" s="113" t="s">
        <v>229</v>
      </c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</row>
    <row r="331" spans="2:19" x14ac:dyDescent="0.3">
      <c r="B331" s="112" t="s">
        <v>678</v>
      </c>
      <c r="C331" s="113" t="s">
        <v>230</v>
      </c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</row>
    <row r="332" spans="2:19" x14ac:dyDescent="0.3">
      <c r="B332" s="112" t="s">
        <v>678</v>
      </c>
      <c r="C332" s="113" t="s">
        <v>229</v>
      </c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</row>
    <row r="333" spans="2:19" x14ac:dyDescent="0.3">
      <c r="B333" s="112" t="s">
        <v>679</v>
      </c>
      <c r="C333" s="113" t="s">
        <v>230</v>
      </c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</row>
    <row r="334" spans="2:19" x14ac:dyDescent="0.3">
      <c r="B334" s="112" t="s">
        <v>680</v>
      </c>
      <c r="C334" s="113" t="s">
        <v>229</v>
      </c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</row>
    <row r="335" spans="2:19" x14ac:dyDescent="0.3">
      <c r="B335" s="112" t="s">
        <v>681</v>
      </c>
      <c r="C335" s="113" t="s">
        <v>229</v>
      </c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</row>
    <row r="336" spans="2:19" x14ac:dyDescent="0.3">
      <c r="B336" s="112" t="s">
        <v>682</v>
      </c>
      <c r="C336" s="113" t="s">
        <v>230</v>
      </c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</row>
    <row r="337" spans="2:19" x14ac:dyDescent="0.3">
      <c r="B337" s="112" t="s">
        <v>683</v>
      </c>
      <c r="C337" s="113" t="s">
        <v>230</v>
      </c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</row>
    <row r="338" spans="2:19" x14ac:dyDescent="0.3">
      <c r="B338" s="112" t="s">
        <v>684</v>
      </c>
      <c r="C338" s="113" t="s">
        <v>229</v>
      </c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</row>
    <row r="339" spans="2:19" x14ac:dyDescent="0.3">
      <c r="B339" s="112" t="s">
        <v>685</v>
      </c>
      <c r="C339" s="113" t="s">
        <v>230</v>
      </c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</row>
    <row r="340" spans="2:19" x14ac:dyDescent="0.3">
      <c r="B340" s="112" t="s">
        <v>685</v>
      </c>
      <c r="C340" s="113" t="s">
        <v>229</v>
      </c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</row>
    <row r="341" spans="2:19" x14ac:dyDescent="0.3">
      <c r="B341" s="112" t="s">
        <v>686</v>
      </c>
      <c r="C341" s="113" t="s">
        <v>230</v>
      </c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</row>
    <row r="342" spans="2:19" x14ac:dyDescent="0.3">
      <c r="B342" s="112" t="s">
        <v>686</v>
      </c>
      <c r="C342" s="113" t="s">
        <v>229</v>
      </c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</row>
    <row r="343" spans="2:19" x14ac:dyDescent="0.3">
      <c r="B343" s="112" t="s">
        <v>687</v>
      </c>
      <c r="C343" s="113" t="s">
        <v>229</v>
      </c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</row>
    <row r="344" spans="2:19" x14ac:dyDescent="0.3">
      <c r="B344" s="112" t="s">
        <v>688</v>
      </c>
      <c r="C344" s="113" t="s">
        <v>229</v>
      </c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</row>
    <row r="345" spans="2:19" x14ac:dyDescent="0.3">
      <c r="B345" s="112" t="s">
        <v>689</v>
      </c>
      <c r="C345" s="113" t="s">
        <v>229</v>
      </c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</row>
    <row r="346" spans="2:19" x14ac:dyDescent="0.3">
      <c r="B346" s="112" t="s">
        <v>690</v>
      </c>
      <c r="C346" s="113" t="s">
        <v>229</v>
      </c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</row>
    <row r="347" spans="2:19" x14ac:dyDescent="0.3">
      <c r="B347" s="112" t="s">
        <v>691</v>
      </c>
      <c r="C347" s="113" t="s">
        <v>229</v>
      </c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</row>
    <row r="348" spans="2:19" x14ac:dyDescent="0.3">
      <c r="B348" s="112" t="s">
        <v>692</v>
      </c>
      <c r="C348" s="113" t="s">
        <v>229</v>
      </c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</row>
    <row r="349" spans="2:19" x14ac:dyDescent="0.3">
      <c r="B349" s="112" t="s">
        <v>693</v>
      </c>
      <c r="C349" s="113" t="s">
        <v>230</v>
      </c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2:19" x14ac:dyDescent="0.3">
      <c r="B350" s="112" t="s">
        <v>693</v>
      </c>
      <c r="C350" s="113" t="s">
        <v>229</v>
      </c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</row>
    <row r="351" spans="2:19" x14ac:dyDescent="0.3">
      <c r="B351" s="112" t="s">
        <v>694</v>
      </c>
      <c r="C351" s="113" t="s">
        <v>230</v>
      </c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</row>
    <row r="352" spans="2:19" x14ac:dyDescent="0.3">
      <c r="B352" s="112" t="s">
        <v>694</v>
      </c>
      <c r="C352" s="113" t="s">
        <v>229</v>
      </c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</row>
    <row r="353" spans="2:19" x14ac:dyDescent="0.3">
      <c r="B353" s="112" t="s">
        <v>695</v>
      </c>
      <c r="C353" s="113" t="s">
        <v>229</v>
      </c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</row>
    <row r="354" spans="2:19" x14ac:dyDescent="0.3">
      <c r="B354" s="112" t="s">
        <v>696</v>
      </c>
      <c r="C354" s="113" t="s">
        <v>229</v>
      </c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</row>
    <row r="355" spans="2:19" x14ac:dyDescent="0.3">
      <c r="B355" s="112" t="s">
        <v>697</v>
      </c>
      <c r="C355" s="113" t="s">
        <v>229</v>
      </c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</row>
    <row r="356" spans="2:19" x14ac:dyDescent="0.3">
      <c r="B356" s="112" t="s">
        <v>698</v>
      </c>
      <c r="C356" s="113" t="s">
        <v>230</v>
      </c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</row>
    <row r="357" spans="2:19" x14ac:dyDescent="0.3">
      <c r="B357" s="112" t="s">
        <v>698</v>
      </c>
      <c r="C357" s="113" t="s">
        <v>231</v>
      </c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</row>
    <row r="358" spans="2:19" x14ac:dyDescent="0.3">
      <c r="B358" s="112" t="s">
        <v>699</v>
      </c>
      <c r="C358" s="113" t="s">
        <v>230</v>
      </c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</row>
    <row r="359" spans="2:19" x14ac:dyDescent="0.3">
      <c r="B359" s="112" t="s">
        <v>700</v>
      </c>
      <c r="C359" s="113" t="s">
        <v>231</v>
      </c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</row>
    <row r="360" spans="2:19" x14ac:dyDescent="0.3">
      <c r="B360" s="112" t="s">
        <v>701</v>
      </c>
      <c r="C360" s="113" t="s">
        <v>230</v>
      </c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</row>
    <row r="361" spans="2:19" x14ac:dyDescent="0.3">
      <c r="B361" s="112" t="s">
        <v>702</v>
      </c>
      <c r="C361" s="113" t="s">
        <v>230</v>
      </c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</row>
    <row r="362" spans="2:19" x14ac:dyDescent="0.3">
      <c r="B362" s="112" t="s">
        <v>703</v>
      </c>
      <c r="C362" s="113" t="s">
        <v>231</v>
      </c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</row>
    <row r="363" spans="2:19" x14ac:dyDescent="0.3">
      <c r="B363" s="112" t="s">
        <v>704</v>
      </c>
      <c r="C363" s="113" t="s">
        <v>229</v>
      </c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</row>
    <row r="364" spans="2:19" x14ac:dyDescent="0.3">
      <c r="B364" s="112" t="s">
        <v>705</v>
      </c>
      <c r="C364" s="113" t="s">
        <v>231</v>
      </c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</row>
    <row r="365" spans="2:19" x14ac:dyDescent="0.3">
      <c r="B365" s="112" t="s">
        <v>706</v>
      </c>
      <c r="C365" s="113" t="s">
        <v>230</v>
      </c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</row>
    <row r="366" spans="2:19" x14ac:dyDescent="0.3">
      <c r="B366" s="112" t="s">
        <v>707</v>
      </c>
      <c r="C366" s="113" t="s">
        <v>230</v>
      </c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</row>
    <row r="367" spans="2:19" x14ac:dyDescent="0.3">
      <c r="B367" s="112" t="s">
        <v>707</v>
      </c>
      <c r="C367" s="113" t="s">
        <v>231</v>
      </c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</row>
    <row r="368" spans="2:19" x14ac:dyDescent="0.3">
      <c r="B368" s="112" t="s">
        <v>708</v>
      </c>
      <c r="C368" s="113" t="s">
        <v>231</v>
      </c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</row>
    <row r="369" spans="2:19" x14ac:dyDescent="0.3">
      <c r="B369" s="112" t="s">
        <v>709</v>
      </c>
      <c r="C369" s="113" t="s">
        <v>229</v>
      </c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</row>
    <row r="370" spans="2:19" x14ac:dyDescent="0.3">
      <c r="B370" s="112" t="s">
        <v>710</v>
      </c>
      <c r="C370" s="113" t="s">
        <v>231</v>
      </c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</row>
    <row r="371" spans="2:19" x14ac:dyDescent="0.3">
      <c r="B371" s="112" t="s">
        <v>711</v>
      </c>
      <c r="C371" s="113" t="s">
        <v>231</v>
      </c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</row>
    <row r="372" spans="2:19" x14ac:dyDescent="0.3">
      <c r="B372" s="112" t="s">
        <v>712</v>
      </c>
      <c r="C372" s="113" t="s">
        <v>231</v>
      </c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</row>
    <row r="373" spans="2:19" x14ac:dyDescent="0.3">
      <c r="B373" s="112" t="s">
        <v>713</v>
      </c>
      <c r="C373" s="113" t="s">
        <v>231</v>
      </c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</row>
    <row r="374" spans="2:19" x14ac:dyDescent="0.3">
      <c r="B374" s="112" t="s">
        <v>714</v>
      </c>
      <c r="C374" s="113" t="s">
        <v>231</v>
      </c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</row>
    <row r="375" spans="2:19" x14ac:dyDescent="0.3">
      <c r="B375" s="112" t="s">
        <v>715</v>
      </c>
      <c r="C375" s="113" t="s">
        <v>231</v>
      </c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</row>
    <row r="376" spans="2:19" x14ac:dyDescent="0.3">
      <c r="B376" s="112" t="s">
        <v>716</v>
      </c>
      <c r="C376" s="113" t="s">
        <v>231</v>
      </c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</row>
    <row r="377" spans="2:19" x14ac:dyDescent="0.3">
      <c r="B377" s="112" t="s">
        <v>717</v>
      </c>
      <c r="C377" s="113" t="s">
        <v>231</v>
      </c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</row>
    <row r="378" spans="2:19" x14ac:dyDescent="0.3">
      <c r="B378" s="112" t="s">
        <v>718</v>
      </c>
      <c r="C378" s="113" t="s">
        <v>231</v>
      </c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</row>
    <row r="379" spans="2:19" x14ac:dyDescent="0.3">
      <c r="B379" s="112" t="s">
        <v>719</v>
      </c>
      <c r="C379" s="113" t="s">
        <v>231</v>
      </c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</row>
    <row r="380" spans="2:19" x14ac:dyDescent="0.3">
      <c r="B380" s="112" t="s">
        <v>720</v>
      </c>
      <c r="C380" s="113" t="s">
        <v>231</v>
      </c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</row>
    <row r="381" spans="2:19" x14ac:dyDescent="0.3">
      <c r="B381" s="112" t="s">
        <v>721</v>
      </c>
      <c r="C381" s="113" t="s">
        <v>229</v>
      </c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</row>
    <row r="382" spans="2:19" x14ac:dyDescent="0.3">
      <c r="B382" s="112" t="s">
        <v>722</v>
      </c>
      <c r="C382" s="113" t="s">
        <v>229</v>
      </c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</row>
    <row r="383" spans="2:19" x14ac:dyDescent="0.3">
      <c r="B383" s="112" t="s">
        <v>723</v>
      </c>
      <c r="C383" s="113" t="s">
        <v>229</v>
      </c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</row>
    <row r="384" spans="2:19" x14ac:dyDescent="0.3">
      <c r="B384" s="112" t="s">
        <v>724</v>
      </c>
      <c r="C384" s="113" t="s">
        <v>229</v>
      </c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</row>
    <row r="385" spans="2:19" x14ac:dyDescent="0.3">
      <c r="B385" s="112" t="s">
        <v>725</v>
      </c>
      <c r="C385" s="113" t="s">
        <v>230</v>
      </c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</row>
    <row r="386" spans="2:19" x14ac:dyDescent="0.3">
      <c r="B386" s="112" t="s">
        <v>726</v>
      </c>
      <c r="C386" s="113" t="s">
        <v>230</v>
      </c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</row>
    <row r="387" spans="2:19" x14ac:dyDescent="0.3">
      <c r="B387" s="112" t="s">
        <v>727</v>
      </c>
      <c r="C387" s="113" t="s">
        <v>229</v>
      </c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</row>
    <row r="388" spans="2:19" x14ac:dyDescent="0.3">
      <c r="B388" s="112" t="s">
        <v>728</v>
      </c>
      <c r="C388" s="113" t="s">
        <v>229</v>
      </c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</row>
    <row r="389" spans="2:19" x14ac:dyDescent="0.3">
      <c r="B389" s="112" t="s">
        <v>729</v>
      </c>
      <c r="C389" s="113" t="s">
        <v>229</v>
      </c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</row>
    <row r="390" spans="2:19" x14ac:dyDescent="0.3">
      <c r="B390" s="112" t="s">
        <v>730</v>
      </c>
      <c r="C390" s="113" t="s">
        <v>230</v>
      </c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</row>
    <row r="391" spans="2:19" x14ac:dyDescent="0.3">
      <c r="B391" s="112" t="s">
        <v>731</v>
      </c>
      <c r="C391" s="113" t="s">
        <v>229</v>
      </c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</row>
    <row r="392" spans="2:19" x14ac:dyDescent="0.3">
      <c r="B392" s="112" t="s">
        <v>732</v>
      </c>
      <c r="C392" s="113" t="s">
        <v>231</v>
      </c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</row>
    <row r="393" spans="2:19" x14ac:dyDescent="0.3">
      <c r="B393" s="112" t="s">
        <v>733</v>
      </c>
      <c r="C393" s="113" t="s">
        <v>230</v>
      </c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</row>
    <row r="394" spans="2:19" x14ac:dyDescent="0.3">
      <c r="B394" s="112" t="s">
        <v>734</v>
      </c>
      <c r="C394" s="113" t="s">
        <v>229</v>
      </c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</row>
    <row r="395" spans="2:19" x14ac:dyDescent="0.3">
      <c r="B395" s="112" t="s">
        <v>735</v>
      </c>
      <c r="C395" s="113" t="s">
        <v>231</v>
      </c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</row>
    <row r="396" spans="2:19" x14ac:dyDescent="0.3">
      <c r="B396" s="112" t="s">
        <v>736</v>
      </c>
      <c r="C396" s="113" t="s">
        <v>232</v>
      </c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</row>
    <row r="397" spans="2:19" x14ac:dyDescent="0.3">
      <c r="B397" s="112" t="s">
        <v>737</v>
      </c>
      <c r="C397" s="113" t="s">
        <v>229</v>
      </c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</row>
    <row r="398" spans="2:19" x14ac:dyDescent="0.3">
      <c r="B398" s="112" t="s">
        <v>738</v>
      </c>
      <c r="C398" s="113" t="s">
        <v>230</v>
      </c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</row>
    <row r="399" spans="2:19" x14ac:dyDescent="0.3">
      <c r="B399" s="112" t="s">
        <v>739</v>
      </c>
      <c r="C399" s="113" t="s">
        <v>231</v>
      </c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</row>
    <row r="400" spans="2:19" x14ac:dyDescent="0.3">
      <c r="B400" s="112" t="s">
        <v>740</v>
      </c>
      <c r="C400" s="113" t="s">
        <v>230</v>
      </c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</row>
    <row r="401" spans="2:19" x14ac:dyDescent="0.3">
      <c r="B401" s="112" t="s">
        <v>741</v>
      </c>
      <c r="C401" s="113" t="s">
        <v>229</v>
      </c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</row>
    <row r="402" spans="2:19" x14ac:dyDescent="0.3">
      <c r="B402" s="112" t="s">
        <v>742</v>
      </c>
      <c r="C402" s="113" t="s">
        <v>230</v>
      </c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</row>
    <row r="403" spans="2:19" x14ac:dyDescent="0.3">
      <c r="B403" s="112" t="s">
        <v>743</v>
      </c>
      <c r="C403" s="113" t="s">
        <v>230</v>
      </c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</row>
    <row r="404" spans="2:19" x14ac:dyDescent="0.3">
      <c r="B404" s="112" t="s">
        <v>744</v>
      </c>
      <c r="C404" s="113" t="s">
        <v>229</v>
      </c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</row>
    <row r="405" spans="2:19" x14ac:dyDescent="0.3">
      <c r="B405" s="112" t="s">
        <v>745</v>
      </c>
      <c r="C405" s="113" t="s">
        <v>229</v>
      </c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</row>
    <row r="406" spans="2:19" x14ac:dyDescent="0.3">
      <c r="B406" s="112" t="s">
        <v>746</v>
      </c>
      <c r="C406" s="113" t="s">
        <v>230</v>
      </c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</row>
    <row r="407" spans="2:19" x14ac:dyDescent="0.3">
      <c r="B407" s="112" t="s">
        <v>747</v>
      </c>
      <c r="C407" s="113" t="s">
        <v>230</v>
      </c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</row>
    <row r="408" spans="2:19" x14ac:dyDescent="0.3">
      <c r="B408" s="112" t="s">
        <v>748</v>
      </c>
      <c r="C408" s="113" t="s">
        <v>229</v>
      </c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</row>
    <row r="409" spans="2:19" x14ac:dyDescent="0.3">
      <c r="B409" s="112" t="s">
        <v>749</v>
      </c>
      <c r="C409" s="113" t="s">
        <v>229</v>
      </c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</row>
    <row r="410" spans="2:19" x14ac:dyDescent="0.3">
      <c r="B410" s="112" t="s">
        <v>750</v>
      </c>
      <c r="C410" s="113" t="s">
        <v>229</v>
      </c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</row>
    <row r="411" spans="2:19" x14ac:dyDescent="0.3">
      <c r="B411" s="112" t="s">
        <v>751</v>
      </c>
      <c r="C411" s="113" t="s">
        <v>231</v>
      </c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</row>
    <row r="412" spans="2:19" x14ac:dyDescent="0.3">
      <c r="B412" s="112" t="s">
        <v>752</v>
      </c>
      <c r="C412" s="113" t="s">
        <v>229</v>
      </c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</row>
    <row r="413" spans="2:19" x14ac:dyDescent="0.3">
      <c r="B413" s="112" t="s">
        <v>753</v>
      </c>
      <c r="C413" s="113" t="s">
        <v>231</v>
      </c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</row>
    <row r="414" spans="2:19" x14ac:dyDescent="0.3">
      <c r="B414" s="112" t="s">
        <v>754</v>
      </c>
      <c r="C414" s="113" t="s">
        <v>230</v>
      </c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</row>
    <row r="415" spans="2:19" x14ac:dyDescent="0.3">
      <c r="B415" s="112" t="s">
        <v>755</v>
      </c>
      <c r="C415" s="113" t="s">
        <v>229</v>
      </c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</row>
    <row r="416" spans="2:19" x14ac:dyDescent="0.3">
      <c r="B416" s="112" t="s">
        <v>756</v>
      </c>
      <c r="C416" s="113" t="s">
        <v>229</v>
      </c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</row>
    <row r="417" spans="2:19" x14ac:dyDescent="0.3">
      <c r="B417" s="112" t="s">
        <v>757</v>
      </c>
      <c r="C417" s="113" t="s">
        <v>229</v>
      </c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</row>
    <row r="418" spans="2:19" x14ac:dyDescent="0.3">
      <c r="B418" s="112" t="s">
        <v>758</v>
      </c>
      <c r="C418" s="113" t="s">
        <v>230</v>
      </c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</row>
    <row r="419" spans="2:19" x14ac:dyDescent="0.3">
      <c r="B419" s="112" t="s">
        <v>759</v>
      </c>
      <c r="C419" s="113" t="s">
        <v>230</v>
      </c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</row>
    <row r="420" spans="2:19" x14ac:dyDescent="0.3">
      <c r="B420" s="112" t="s">
        <v>760</v>
      </c>
      <c r="C420" s="113" t="s">
        <v>230</v>
      </c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</row>
    <row r="421" spans="2:19" x14ac:dyDescent="0.3">
      <c r="B421" s="112" t="s">
        <v>761</v>
      </c>
      <c r="C421" s="113" t="s">
        <v>230</v>
      </c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</row>
    <row r="422" spans="2:19" x14ac:dyDescent="0.3">
      <c r="B422" s="112" t="s">
        <v>762</v>
      </c>
      <c r="C422" s="113" t="s">
        <v>230</v>
      </c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</row>
    <row r="423" spans="2:19" x14ac:dyDescent="0.3">
      <c r="B423" s="112" t="s">
        <v>762</v>
      </c>
      <c r="C423" s="113" t="s">
        <v>229</v>
      </c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</row>
    <row r="424" spans="2:19" x14ac:dyDescent="0.3">
      <c r="B424" s="112" t="s">
        <v>763</v>
      </c>
      <c r="C424" s="113" t="s">
        <v>229</v>
      </c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</row>
    <row r="425" spans="2:19" x14ac:dyDescent="0.3">
      <c r="B425" s="112" t="s">
        <v>764</v>
      </c>
      <c r="C425" s="113" t="s">
        <v>230</v>
      </c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</row>
    <row r="426" spans="2:19" x14ac:dyDescent="0.3">
      <c r="B426" s="112" t="s">
        <v>765</v>
      </c>
      <c r="C426" s="113" t="s">
        <v>229</v>
      </c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</row>
    <row r="427" spans="2:19" x14ac:dyDescent="0.3">
      <c r="B427" s="112" t="s">
        <v>766</v>
      </c>
      <c r="C427" s="113" t="s">
        <v>229</v>
      </c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</row>
    <row r="428" spans="2:19" x14ac:dyDescent="0.3">
      <c r="B428" s="112" t="s">
        <v>767</v>
      </c>
      <c r="C428" s="113" t="s">
        <v>229</v>
      </c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</row>
    <row r="429" spans="2:19" x14ac:dyDescent="0.3">
      <c r="B429" s="112" t="s">
        <v>768</v>
      </c>
      <c r="C429" s="113" t="s">
        <v>231</v>
      </c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</row>
    <row r="430" spans="2:19" x14ac:dyDescent="0.3">
      <c r="B430" s="112" t="s">
        <v>769</v>
      </c>
      <c r="C430" s="113" t="s">
        <v>231</v>
      </c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</row>
    <row r="431" spans="2:19" x14ac:dyDescent="0.3">
      <c r="B431" s="112" t="s">
        <v>770</v>
      </c>
      <c r="C431" s="113" t="s">
        <v>231</v>
      </c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</row>
    <row r="432" spans="2:19" x14ac:dyDescent="0.3">
      <c r="B432" s="112" t="s">
        <v>771</v>
      </c>
      <c r="C432" s="113" t="s">
        <v>231</v>
      </c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</row>
    <row r="433" spans="2:19" x14ac:dyDescent="0.3">
      <c r="B433" s="112" t="s">
        <v>772</v>
      </c>
      <c r="C433" s="113" t="s">
        <v>231</v>
      </c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</row>
    <row r="434" spans="2:19" x14ac:dyDescent="0.3">
      <c r="B434" s="112" t="s">
        <v>773</v>
      </c>
      <c r="C434" s="113" t="s">
        <v>231</v>
      </c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</row>
    <row r="435" spans="2:19" x14ac:dyDescent="0.3">
      <c r="B435" s="112" t="s">
        <v>774</v>
      </c>
      <c r="C435" s="113" t="s">
        <v>231</v>
      </c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</row>
    <row r="436" spans="2:19" x14ac:dyDescent="0.3">
      <c r="B436" s="112" t="s">
        <v>775</v>
      </c>
      <c r="C436" s="113" t="s">
        <v>231</v>
      </c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</row>
    <row r="437" spans="2:19" x14ac:dyDescent="0.3">
      <c r="B437" s="112" t="s">
        <v>776</v>
      </c>
      <c r="C437" s="113" t="s">
        <v>231</v>
      </c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</row>
    <row r="438" spans="2:19" x14ac:dyDescent="0.3">
      <c r="B438" s="112" t="s">
        <v>777</v>
      </c>
      <c r="C438" s="113" t="s">
        <v>231</v>
      </c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</row>
    <row r="439" spans="2:19" x14ac:dyDescent="0.3">
      <c r="B439" s="112" t="s">
        <v>778</v>
      </c>
      <c r="C439" s="113" t="s">
        <v>231</v>
      </c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</row>
    <row r="440" spans="2:19" x14ac:dyDescent="0.3">
      <c r="B440" s="112" t="s">
        <v>779</v>
      </c>
      <c r="C440" s="113" t="s">
        <v>230</v>
      </c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</row>
    <row r="441" spans="2:19" x14ac:dyDescent="0.3">
      <c r="B441" s="112" t="s">
        <v>780</v>
      </c>
      <c r="C441" s="113" t="s">
        <v>229</v>
      </c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</row>
    <row r="442" spans="2:19" x14ac:dyDescent="0.3">
      <c r="B442" s="112" t="s">
        <v>781</v>
      </c>
      <c r="C442" s="113" t="s">
        <v>230</v>
      </c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</row>
    <row r="443" spans="2:19" x14ac:dyDescent="0.3">
      <c r="B443" s="112" t="s">
        <v>781</v>
      </c>
      <c r="C443" s="113" t="s">
        <v>231</v>
      </c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</row>
    <row r="444" spans="2:19" x14ac:dyDescent="0.3">
      <c r="B444" s="112" t="s">
        <v>782</v>
      </c>
      <c r="C444" s="113" t="s">
        <v>231</v>
      </c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</row>
    <row r="445" spans="2:19" x14ac:dyDescent="0.3">
      <c r="B445" s="112" t="s">
        <v>783</v>
      </c>
      <c r="C445" s="113" t="s">
        <v>232</v>
      </c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</row>
    <row r="446" spans="2:19" x14ac:dyDescent="0.3">
      <c r="B446" s="112" t="s">
        <v>784</v>
      </c>
      <c r="C446" s="113" t="s">
        <v>232</v>
      </c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</row>
    <row r="447" spans="2:19" x14ac:dyDescent="0.3">
      <c r="B447" s="112" t="s">
        <v>785</v>
      </c>
      <c r="C447" s="113" t="s">
        <v>230</v>
      </c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</row>
    <row r="448" spans="2:19" x14ac:dyDescent="0.3">
      <c r="B448" s="112" t="s">
        <v>786</v>
      </c>
      <c r="C448" s="113" t="s">
        <v>230</v>
      </c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</row>
    <row r="449" spans="2:19" x14ac:dyDescent="0.3">
      <c r="B449" s="112" t="s">
        <v>787</v>
      </c>
      <c r="C449" s="113" t="s">
        <v>230</v>
      </c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</row>
    <row r="450" spans="2:19" x14ac:dyDescent="0.3">
      <c r="B450" s="112" t="s">
        <v>788</v>
      </c>
      <c r="C450" s="113" t="s">
        <v>230</v>
      </c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</row>
    <row r="451" spans="2:19" x14ac:dyDescent="0.3">
      <c r="B451" s="112" t="s">
        <v>789</v>
      </c>
      <c r="C451" s="113" t="s">
        <v>230</v>
      </c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</row>
    <row r="452" spans="2:19" x14ac:dyDescent="0.3">
      <c r="B452" s="112" t="s">
        <v>790</v>
      </c>
      <c r="C452" s="113" t="s">
        <v>230</v>
      </c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</row>
    <row r="453" spans="2:19" x14ac:dyDescent="0.3">
      <c r="B453" s="112" t="s">
        <v>791</v>
      </c>
      <c r="C453" s="113" t="s">
        <v>230</v>
      </c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</row>
    <row r="454" spans="2:19" x14ac:dyDescent="0.3">
      <c r="B454" s="112" t="s">
        <v>792</v>
      </c>
      <c r="C454" s="113" t="s">
        <v>230</v>
      </c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</row>
    <row r="455" spans="2:19" x14ac:dyDescent="0.3">
      <c r="B455" s="112" t="s">
        <v>793</v>
      </c>
      <c r="C455" s="113" t="s">
        <v>229</v>
      </c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</row>
    <row r="456" spans="2:19" x14ac:dyDescent="0.3">
      <c r="B456" s="112" t="s">
        <v>794</v>
      </c>
      <c r="C456" s="113" t="s">
        <v>230</v>
      </c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</row>
    <row r="457" spans="2:19" x14ac:dyDescent="0.3">
      <c r="B457" s="112" t="s">
        <v>795</v>
      </c>
      <c r="C457" s="113" t="s">
        <v>230</v>
      </c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</row>
    <row r="458" spans="2:19" x14ac:dyDescent="0.3">
      <c r="B458" s="112" t="s">
        <v>796</v>
      </c>
      <c r="C458" s="113" t="s">
        <v>230</v>
      </c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</row>
    <row r="459" spans="2:19" x14ac:dyDescent="0.3">
      <c r="B459" s="112" t="s">
        <v>797</v>
      </c>
      <c r="C459" s="113" t="s">
        <v>229</v>
      </c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</row>
    <row r="460" spans="2:19" x14ac:dyDescent="0.3">
      <c r="B460" s="112" t="s">
        <v>798</v>
      </c>
      <c r="C460" s="113" t="s">
        <v>229</v>
      </c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</row>
    <row r="461" spans="2:19" x14ac:dyDescent="0.3">
      <c r="B461" s="112" t="s">
        <v>799</v>
      </c>
      <c r="C461" s="113" t="s">
        <v>229</v>
      </c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</row>
    <row r="462" spans="2:19" x14ac:dyDescent="0.3">
      <c r="B462" s="112" t="s">
        <v>800</v>
      </c>
      <c r="C462" s="113" t="s">
        <v>231</v>
      </c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</row>
    <row r="463" spans="2:19" x14ac:dyDescent="0.3">
      <c r="B463" s="112" t="s">
        <v>801</v>
      </c>
      <c r="C463" s="113" t="s">
        <v>230</v>
      </c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</row>
    <row r="464" spans="2:19" x14ac:dyDescent="0.3">
      <c r="B464" s="112" t="s">
        <v>801</v>
      </c>
      <c r="C464" s="113" t="s">
        <v>229</v>
      </c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</row>
    <row r="465" spans="2:19" x14ac:dyDescent="0.3">
      <c r="B465" s="112" t="s">
        <v>802</v>
      </c>
      <c r="C465" s="113" t="s">
        <v>229</v>
      </c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</row>
    <row r="466" spans="2:19" x14ac:dyDescent="0.3">
      <c r="B466" s="112" t="s">
        <v>803</v>
      </c>
      <c r="C466" s="113" t="s">
        <v>233</v>
      </c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</row>
    <row r="467" spans="2:19" x14ac:dyDescent="0.3">
      <c r="B467" s="112" t="s">
        <v>804</v>
      </c>
      <c r="C467" s="113" t="s">
        <v>230</v>
      </c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</row>
    <row r="468" spans="2:19" x14ac:dyDescent="0.3">
      <c r="B468" s="112" t="s">
        <v>805</v>
      </c>
      <c r="C468" s="113" t="s">
        <v>230</v>
      </c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</row>
    <row r="469" spans="2:19" x14ac:dyDescent="0.3">
      <c r="B469" s="112" t="s">
        <v>806</v>
      </c>
      <c r="C469" s="113" t="s">
        <v>230</v>
      </c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</row>
    <row r="470" spans="2:19" x14ac:dyDescent="0.3">
      <c r="B470" s="112" t="s">
        <v>807</v>
      </c>
      <c r="C470" s="113" t="s">
        <v>230</v>
      </c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</row>
    <row r="471" spans="2:19" x14ac:dyDescent="0.3">
      <c r="B471" s="112" t="s">
        <v>808</v>
      </c>
      <c r="C471" s="113" t="s">
        <v>230</v>
      </c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</row>
    <row r="472" spans="2:19" x14ac:dyDescent="0.3">
      <c r="B472" s="112" t="s">
        <v>809</v>
      </c>
      <c r="C472" s="113" t="s">
        <v>231</v>
      </c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</row>
    <row r="473" spans="2:19" x14ac:dyDescent="0.3">
      <c r="B473" s="112" t="s">
        <v>810</v>
      </c>
      <c r="C473" s="113" t="s">
        <v>231</v>
      </c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</row>
    <row r="474" spans="2:19" x14ac:dyDescent="0.3">
      <c r="B474" s="112" t="s">
        <v>811</v>
      </c>
      <c r="C474" s="113" t="s">
        <v>231</v>
      </c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</row>
    <row r="475" spans="2:19" x14ac:dyDescent="0.3">
      <c r="B475" s="112" t="s">
        <v>812</v>
      </c>
      <c r="C475" s="113" t="s">
        <v>229</v>
      </c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</row>
    <row r="476" spans="2:19" x14ac:dyDescent="0.3">
      <c r="B476" s="112" t="s">
        <v>813</v>
      </c>
      <c r="C476" s="113" t="s">
        <v>230</v>
      </c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</row>
    <row r="477" spans="2:19" x14ac:dyDescent="0.3">
      <c r="B477" s="112" t="s">
        <v>814</v>
      </c>
      <c r="C477" s="113" t="s">
        <v>231</v>
      </c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</row>
    <row r="478" spans="2:19" x14ac:dyDescent="0.3">
      <c r="B478" s="112" t="s">
        <v>814</v>
      </c>
      <c r="C478" s="113" t="s">
        <v>232</v>
      </c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</row>
    <row r="479" spans="2:19" x14ac:dyDescent="0.3">
      <c r="B479" s="112" t="s">
        <v>815</v>
      </c>
      <c r="C479" s="113" t="s">
        <v>230</v>
      </c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</row>
    <row r="480" spans="2:19" x14ac:dyDescent="0.3">
      <c r="B480" s="112" t="s">
        <v>816</v>
      </c>
      <c r="C480" s="113" t="s">
        <v>232</v>
      </c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</row>
    <row r="481" spans="2:19" x14ac:dyDescent="0.3">
      <c r="B481" s="112" t="s">
        <v>817</v>
      </c>
      <c r="C481" s="113" t="s">
        <v>231</v>
      </c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</row>
    <row r="482" spans="2:19" x14ac:dyDescent="0.3">
      <c r="B482" s="112" t="s">
        <v>818</v>
      </c>
      <c r="C482" s="113" t="s">
        <v>230</v>
      </c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</row>
    <row r="483" spans="2:19" x14ac:dyDescent="0.3">
      <c r="B483" s="112" t="s">
        <v>818</v>
      </c>
      <c r="C483" s="113" t="s">
        <v>231</v>
      </c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</row>
    <row r="484" spans="2:19" x14ac:dyDescent="0.3">
      <c r="B484" s="112" t="s">
        <v>819</v>
      </c>
      <c r="C484" s="113" t="s">
        <v>229</v>
      </c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</row>
    <row r="485" spans="2:19" x14ac:dyDescent="0.3">
      <c r="B485" s="112" t="s">
        <v>820</v>
      </c>
      <c r="C485" s="113" t="s">
        <v>230</v>
      </c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</row>
    <row r="486" spans="2:19" x14ac:dyDescent="0.3">
      <c r="B486" s="112" t="s">
        <v>821</v>
      </c>
      <c r="C486" s="113" t="s">
        <v>231</v>
      </c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</row>
    <row r="487" spans="2:19" x14ac:dyDescent="0.3">
      <c r="B487" s="112" t="s">
        <v>822</v>
      </c>
      <c r="C487" s="113" t="s">
        <v>231</v>
      </c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</row>
    <row r="488" spans="2:19" x14ac:dyDescent="0.3">
      <c r="B488" s="112" t="s">
        <v>823</v>
      </c>
      <c r="C488" s="113" t="s">
        <v>230</v>
      </c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</row>
    <row r="489" spans="2:19" x14ac:dyDescent="0.3">
      <c r="B489" s="112" t="s">
        <v>823</v>
      </c>
      <c r="C489" s="113" t="s">
        <v>231</v>
      </c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</row>
    <row r="490" spans="2:19" x14ac:dyDescent="0.3">
      <c r="B490" s="112" t="s">
        <v>824</v>
      </c>
      <c r="C490" s="113" t="s">
        <v>230</v>
      </c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</row>
    <row r="491" spans="2:19" x14ac:dyDescent="0.3">
      <c r="B491" s="112" t="s">
        <v>825</v>
      </c>
      <c r="C491" s="113" t="s">
        <v>230</v>
      </c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</row>
    <row r="492" spans="2:19" x14ac:dyDescent="0.3">
      <c r="B492" s="112" t="s">
        <v>826</v>
      </c>
      <c r="C492" s="113" t="s">
        <v>230</v>
      </c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</row>
    <row r="493" spans="2:19" x14ac:dyDescent="0.3">
      <c r="B493" s="112" t="s">
        <v>826</v>
      </c>
      <c r="C493" s="113" t="s">
        <v>231</v>
      </c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</row>
    <row r="494" spans="2:19" x14ac:dyDescent="0.3">
      <c r="B494" s="112" t="s">
        <v>826</v>
      </c>
      <c r="C494" s="113" t="s">
        <v>229</v>
      </c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</row>
    <row r="495" spans="2:19" x14ac:dyDescent="0.3">
      <c r="B495" s="112" t="s">
        <v>827</v>
      </c>
      <c r="C495" s="113" t="s">
        <v>230</v>
      </c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</row>
    <row r="496" spans="2:19" x14ac:dyDescent="0.3">
      <c r="B496" s="112" t="s">
        <v>828</v>
      </c>
      <c r="C496" s="113" t="s">
        <v>231</v>
      </c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</row>
    <row r="497" spans="2:19" x14ac:dyDescent="0.3">
      <c r="B497" s="112" t="s">
        <v>829</v>
      </c>
      <c r="C497" s="113" t="s">
        <v>230</v>
      </c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</row>
    <row r="498" spans="2:19" x14ac:dyDescent="0.3">
      <c r="B498" s="112" t="s">
        <v>830</v>
      </c>
      <c r="C498" s="113" t="s">
        <v>231</v>
      </c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</row>
    <row r="499" spans="2:19" x14ac:dyDescent="0.3">
      <c r="B499" s="112" t="s">
        <v>831</v>
      </c>
      <c r="C499" s="113" t="s">
        <v>230</v>
      </c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</row>
    <row r="500" spans="2:19" x14ac:dyDescent="0.3">
      <c r="B500" s="112" t="s">
        <v>831</v>
      </c>
      <c r="C500" s="113" t="s">
        <v>231</v>
      </c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</row>
    <row r="501" spans="2:19" x14ac:dyDescent="0.3">
      <c r="B501" s="112" t="s">
        <v>831</v>
      </c>
      <c r="C501" s="113" t="s">
        <v>229</v>
      </c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</row>
    <row r="502" spans="2:19" x14ac:dyDescent="0.3">
      <c r="B502" s="112" t="s">
        <v>832</v>
      </c>
      <c r="C502" s="113" t="s">
        <v>230</v>
      </c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</row>
    <row r="503" spans="2:19" x14ac:dyDescent="0.3">
      <c r="B503" s="112" t="s">
        <v>832</v>
      </c>
      <c r="C503" s="113" t="s">
        <v>231</v>
      </c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</row>
    <row r="504" spans="2:19" x14ac:dyDescent="0.3">
      <c r="B504" s="112" t="s">
        <v>832</v>
      </c>
      <c r="C504" s="113" t="s">
        <v>229</v>
      </c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</row>
    <row r="505" spans="2:19" x14ac:dyDescent="0.3">
      <c r="B505" s="112" t="s">
        <v>833</v>
      </c>
      <c r="C505" s="113" t="s">
        <v>232</v>
      </c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</row>
    <row r="506" spans="2:19" x14ac:dyDescent="0.3">
      <c r="B506" s="112" t="s">
        <v>834</v>
      </c>
      <c r="C506" s="113" t="s">
        <v>229</v>
      </c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</row>
    <row r="507" spans="2:19" x14ac:dyDescent="0.3">
      <c r="B507" s="112" t="s">
        <v>835</v>
      </c>
      <c r="C507" s="113" t="s">
        <v>229</v>
      </c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</row>
    <row r="508" spans="2:19" x14ac:dyDescent="0.3">
      <c r="B508" s="112" t="s">
        <v>836</v>
      </c>
      <c r="C508" s="113" t="s">
        <v>231</v>
      </c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</row>
    <row r="509" spans="2:19" x14ac:dyDescent="0.3">
      <c r="B509" s="112" t="s">
        <v>837</v>
      </c>
      <c r="C509" s="113" t="s">
        <v>231</v>
      </c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</row>
    <row r="510" spans="2:19" x14ac:dyDescent="0.3">
      <c r="B510" s="112" t="s">
        <v>838</v>
      </c>
      <c r="C510" s="113" t="s">
        <v>231</v>
      </c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</row>
    <row r="511" spans="2:19" x14ac:dyDescent="0.3">
      <c r="B511" s="112" t="s">
        <v>839</v>
      </c>
      <c r="C511" s="113" t="s">
        <v>231</v>
      </c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</row>
    <row r="512" spans="2:19" x14ac:dyDescent="0.3">
      <c r="B512" s="112" t="s">
        <v>840</v>
      </c>
      <c r="C512" s="113" t="s">
        <v>231</v>
      </c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</row>
    <row r="513" spans="2:19" x14ac:dyDescent="0.3">
      <c r="B513" s="112" t="s">
        <v>841</v>
      </c>
      <c r="C513" s="113" t="s">
        <v>230</v>
      </c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</row>
    <row r="514" spans="2:19" x14ac:dyDescent="0.3">
      <c r="B514" s="112" t="s">
        <v>842</v>
      </c>
      <c r="C514" s="113" t="s">
        <v>231</v>
      </c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</row>
    <row r="515" spans="2:19" x14ac:dyDescent="0.3">
      <c r="B515" s="112" t="s">
        <v>843</v>
      </c>
      <c r="C515" s="113" t="s">
        <v>230</v>
      </c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</row>
    <row r="516" spans="2:19" x14ac:dyDescent="0.3">
      <c r="B516" s="112" t="s">
        <v>843</v>
      </c>
      <c r="C516" s="113" t="s">
        <v>229</v>
      </c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</row>
    <row r="517" spans="2:19" x14ac:dyDescent="0.3">
      <c r="B517" s="112" t="s">
        <v>844</v>
      </c>
      <c r="C517" s="113" t="s">
        <v>230</v>
      </c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</row>
    <row r="518" spans="2:19" x14ac:dyDescent="0.3">
      <c r="B518" s="112" t="s">
        <v>845</v>
      </c>
      <c r="C518" s="113" t="s">
        <v>231</v>
      </c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</row>
    <row r="519" spans="2:19" x14ac:dyDescent="0.3">
      <c r="B519" s="112" t="s">
        <v>846</v>
      </c>
      <c r="C519" s="113" t="s">
        <v>230</v>
      </c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</row>
    <row r="520" spans="2:19" x14ac:dyDescent="0.3">
      <c r="B520" s="112" t="s">
        <v>847</v>
      </c>
      <c r="C520" s="113" t="s">
        <v>229</v>
      </c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</row>
    <row r="521" spans="2:19" x14ac:dyDescent="0.3">
      <c r="B521" s="112" t="s">
        <v>848</v>
      </c>
      <c r="C521" s="113" t="s">
        <v>230</v>
      </c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</row>
    <row r="522" spans="2:19" x14ac:dyDescent="0.3">
      <c r="B522" s="112" t="s">
        <v>848</v>
      </c>
      <c r="C522" s="113" t="s">
        <v>231</v>
      </c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</row>
    <row r="523" spans="2:19" x14ac:dyDescent="0.3">
      <c r="B523" s="112" t="s">
        <v>849</v>
      </c>
      <c r="C523" s="113" t="s">
        <v>231</v>
      </c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</row>
    <row r="524" spans="2:19" x14ac:dyDescent="0.3">
      <c r="B524" s="112" t="s">
        <v>850</v>
      </c>
      <c r="C524" s="113" t="s">
        <v>229</v>
      </c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</row>
    <row r="525" spans="2:19" x14ac:dyDescent="0.3">
      <c r="B525" s="112" t="s">
        <v>851</v>
      </c>
      <c r="C525" s="113" t="s">
        <v>230</v>
      </c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</row>
    <row r="526" spans="2:19" x14ac:dyDescent="0.3">
      <c r="B526" s="112" t="s">
        <v>851</v>
      </c>
      <c r="C526" s="113" t="s">
        <v>231</v>
      </c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</row>
    <row r="527" spans="2:19" x14ac:dyDescent="0.3">
      <c r="B527" s="112" t="s">
        <v>851</v>
      </c>
      <c r="C527" s="113" t="s">
        <v>229</v>
      </c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</row>
    <row r="528" spans="2:19" x14ac:dyDescent="0.3">
      <c r="B528" s="112" t="s">
        <v>852</v>
      </c>
      <c r="C528" s="113" t="s">
        <v>230</v>
      </c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</row>
    <row r="529" spans="2:19" x14ac:dyDescent="0.3">
      <c r="B529" s="112" t="s">
        <v>853</v>
      </c>
      <c r="C529" s="113" t="s">
        <v>231</v>
      </c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</row>
    <row r="530" spans="2:19" x14ac:dyDescent="0.3">
      <c r="B530" s="112" t="s">
        <v>854</v>
      </c>
      <c r="C530" s="113" t="s">
        <v>231</v>
      </c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</row>
    <row r="531" spans="2:19" x14ac:dyDescent="0.3">
      <c r="B531" s="112" t="s">
        <v>855</v>
      </c>
      <c r="C531" s="113" t="s">
        <v>230</v>
      </c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</row>
    <row r="532" spans="2:19" x14ac:dyDescent="0.3">
      <c r="B532" s="112" t="s">
        <v>855</v>
      </c>
      <c r="C532" s="113" t="s">
        <v>231</v>
      </c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</row>
    <row r="533" spans="2:19" x14ac:dyDescent="0.3">
      <c r="B533" s="112" t="s">
        <v>856</v>
      </c>
      <c r="C533" s="113" t="s">
        <v>231</v>
      </c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</row>
    <row r="534" spans="2:19" x14ac:dyDescent="0.3">
      <c r="B534" s="112" t="s">
        <v>857</v>
      </c>
      <c r="C534" s="113" t="s">
        <v>231</v>
      </c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</row>
    <row r="535" spans="2:19" x14ac:dyDescent="0.3">
      <c r="B535" s="112" t="s">
        <v>858</v>
      </c>
      <c r="C535" s="113" t="s">
        <v>230</v>
      </c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</row>
    <row r="536" spans="2:19" x14ac:dyDescent="0.3">
      <c r="B536" s="112" t="s">
        <v>858</v>
      </c>
      <c r="C536" s="113" t="s">
        <v>231</v>
      </c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</row>
    <row r="537" spans="2:19" x14ac:dyDescent="0.3">
      <c r="B537" s="112" t="s">
        <v>859</v>
      </c>
      <c r="C537" s="113" t="s">
        <v>231</v>
      </c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</row>
    <row r="538" spans="2:19" x14ac:dyDescent="0.3">
      <c r="B538" s="112" t="s">
        <v>860</v>
      </c>
      <c r="C538" s="113" t="s">
        <v>231</v>
      </c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</row>
    <row r="539" spans="2:19" x14ac:dyDescent="0.3">
      <c r="B539" s="112" t="s">
        <v>861</v>
      </c>
      <c r="C539" s="113" t="s">
        <v>231</v>
      </c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</row>
    <row r="540" spans="2:19" x14ac:dyDescent="0.3">
      <c r="B540" s="112" t="s">
        <v>862</v>
      </c>
      <c r="C540" s="113" t="s">
        <v>230</v>
      </c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</row>
    <row r="541" spans="2:19" x14ac:dyDescent="0.3">
      <c r="B541" s="112" t="s">
        <v>862</v>
      </c>
      <c r="C541" s="113" t="s">
        <v>231</v>
      </c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</row>
    <row r="542" spans="2:19" x14ac:dyDescent="0.3">
      <c r="B542" s="112" t="s">
        <v>863</v>
      </c>
      <c r="C542" s="113" t="s">
        <v>231</v>
      </c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</row>
    <row r="543" spans="2:19" x14ac:dyDescent="0.3">
      <c r="B543" s="112" t="s">
        <v>864</v>
      </c>
      <c r="C543" s="113" t="s">
        <v>230</v>
      </c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</row>
    <row r="544" spans="2:19" x14ac:dyDescent="0.3">
      <c r="B544" s="112" t="s">
        <v>865</v>
      </c>
      <c r="C544" s="113" t="s">
        <v>230</v>
      </c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</row>
    <row r="545" spans="2:19" x14ac:dyDescent="0.3">
      <c r="B545" s="112" t="s">
        <v>866</v>
      </c>
      <c r="C545" s="113" t="s">
        <v>229</v>
      </c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</row>
    <row r="546" spans="2:19" x14ac:dyDescent="0.3">
      <c r="B546" s="112" t="s">
        <v>867</v>
      </c>
      <c r="C546" s="113" t="s">
        <v>230</v>
      </c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</row>
    <row r="547" spans="2:19" x14ac:dyDescent="0.3">
      <c r="B547" s="112" t="s">
        <v>868</v>
      </c>
      <c r="C547" s="113" t="s">
        <v>231</v>
      </c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</row>
    <row r="548" spans="2:19" x14ac:dyDescent="0.3">
      <c r="B548" s="112" t="s">
        <v>869</v>
      </c>
      <c r="C548" s="113" t="s">
        <v>230</v>
      </c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</row>
    <row r="549" spans="2:19" x14ac:dyDescent="0.3">
      <c r="B549" s="112" t="s">
        <v>870</v>
      </c>
      <c r="C549" s="113" t="s">
        <v>230</v>
      </c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</row>
    <row r="550" spans="2:19" x14ac:dyDescent="0.3">
      <c r="B550" s="112" t="s">
        <v>870</v>
      </c>
      <c r="C550" s="113" t="s">
        <v>231</v>
      </c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</row>
    <row r="551" spans="2:19" x14ac:dyDescent="0.3">
      <c r="B551" s="112" t="s">
        <v>871</v>
      </c>
      <c r="C551" s="113" t="s">
        <v>230</v>
      </c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</row>
    <row r="552" spans="2:19" x14ac:dyDescent="0.3">
      <c r="B552" s="112" t="s">
        <v>872</v>
      </c>
      <c r="C552" s="113" t="s">
        <v>231</v>
      </c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</row>
    <row r="553" spans="2:19" x14ac:dyDescent="0.3">
      <c r="B553" s="112" t="s">
        <v>873</v>
      </c>
      <c r="C553" s="113" t="s">
        <v>230</v>
      </c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</row>
    <row r="554" spans="2:19" x14ac:dyDescent="0.3">
      <c r="B554" s="112" t="s">
        <v>874</v>
      </c>
      <c r="C554" s="113" t="s">
        <v>230</v>
      </c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</row>
    <row r="555" spans="2:19" x14ac:dyDescent="0.3">
      <c r="B555" s="112" t="s">
        <v>875</v>
      </c>
      <c r="C555" s="113" t="s">
        <v>231</v>
      </c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</row>
    <row r="556" spans="2:19" x14ac:dyDescent="0.3">
      <c r="B556" s="112" t="s">
        <v>876</v>
      </c>
      <c r="C556" s="113" t="s">
        <v>229</v>
      </c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</row>
    <row r="557" spans="2:19" x14ac:dyDescent="0.3">
      <c r="B557" s="112" t="s">
        <v>877</v>
      </c>
      <c r="C557" s="113" t="s">
        <v>229</v>
      </c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</row>
    <row r="558" spans="2:19" x14ac:dyDescent="0.3">
      <c r="B558" s="112" t="s">
        <v>878</v>
      </c>
      <c r="C558" s="113" t="s">
        <v>229</v>
      </c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</row>
    <row r="559" spans="2:19" x14ac:dyDescent="0.3">
      <c r="B559" s="112" t="s">
        <v>879</v>
      </c>
      <c r="C559" s="113" t="s">
        <v>229</v>
      </c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</row>
    <row r="560" spans="2:19" x14ac:dyDescent="0.3">
      <c r="B560" s="112" t="s">
        <v>880</v>
      </c>
      <c r="C560" s="113" t="s">
        <v>229</v>
      </c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</row>
    <row r="561" spans="2:19" x14ac:dyDescent="0.3">
      <c r="B561" s="112" t="s">
        <v>881</v>
      </c>
      <c r="C561" s="113" t="s">
        <v>230</v>
      </c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</row>
    <row r="562" spans="2:19" x14ac:dyDescent="0.3">
      <c r="B562" s="112" t="s">
        <v>881</v>
      </c>
      <c r="C562" s="113" t="s">
        <v>231</v>
      </c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</row>
    <row r="563" spans="2:19" x14ac:dyDescent="0.3">
      <c r="B563" s="112" t="s">
        <v>882</v>
      </c>
      <c r="C563" s="113" t="s">
        <v>229</v>
      </c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</row>
    <row r="564" spans="2:19" x14ac:dyDescent="0.3">
      <c r="B564" s="112" t="s">
        <v>883</v>
      </c>
      <c r="C564" s="113" t="s">
        <v>230</v>
      </c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</row>
    <row r="565" spans="2:19" x14ac:dyDescent="0.3">
      <c r="B565" s="112" t="s">
        <v>883</v>
      </c>
      <c r="C565" s="113" t="s">
        <v>231</v>
      </c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</row>
    <row r="566" spans="2:19" x14ac:dyDescent="0.3">
      <c r="B566" s="112" t="s">
        <v>884</v>
      </c>
      <c r="C566" s="113" t="s">
        <v>231</v>
      </c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</row>
    <row r="567" spans="2:19" x14ac:dyDescent="0.3">
      <c r="B567" s="112" t="s">
        <v>885</v>
      </c>
      <c r="C567" s="113" t="s">
        <v>231</v>
      </c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</row>
    <row r="568" spans="2:19" x14ac:dyDescent="0.3">
      <c r="B568" s="112" t="s">
        <v>885</v>
      </c>
      <c r="C568" s="113" t="s">
        <v>232</v>
      </c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</row>
    <row r="569" spans="2:19" x14ac:dyDescent="0.3">
      <c r="B569" s="112" t="s">
        <v>886</v>
      </c>
      <c r="C569" s="113" t="s">
        <v>232</v>
      </c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</row>
    <row r="570" spans="2:19" x14ac:dyDescent="0.3">
      <c r="B570" s="112" t="s">
        <v>887</v>
      </c>
      <c r="C570" s="113" t="s">
        <v>229</v>
      </c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</row>
    <row r="571" spans="2:19" x14ac:dyDescent="0.3">
      <c r="B571" s="112" t="s">
        <v>888</v>
      </c>
      <c r="C571" s="113" t="s">
        <v>229</v>
      </c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</row>
    <row r="572" spans="2:19" x14ac:dyDescent="0.3">
      <c r="B572" s="112" t="s">
        <v>889</v>
      </c>
      <c r="C572" s="113" t="s">
        <v>230</v>
      </c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</row>
    <row r="573" spans="2:19" x14ac:dyDescent="0.3">
      <c r="B573" s="112" t="s">
        <v>890</v>
      </c>
      <c r="C573" s="113" t="s">
        <v>230</v>
      </c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</row>
    <row r="574" spans="2:19" x14ac:dyDescent="0.3">
      <c r="B574" s="112" t="s">
        <v>890</v>
      </c>
      <c r="C574" s="113" t="s">
        <v>231</v>
      </c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</row>
    <row r="575" spans="2:19" x14ac:dyDescent="0.3">
      <c r="B575" s="112" t="s">
        <v>891</v>
      </c>
      <c r="C575" s="113" t="s">
        <v>231</v>
      </c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</row>
    <row r="576" spans="2:19" x14ac:dyDescent="0.3">
      <c r="B576" s="112" t="s">
        <v>892</v>
      </c>
      <c r="C576" s="113" t="s">
        <v>230</v>
      </c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</row>
    <row r="577" spans="2:19" x14ac:dyDescent="0.3">
      <c r="B577" s="112" t="s">
        <v>892</v>
      </c>
      <c r="C577" s="113" t="s">
        <v>231</v>
      </c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</row>
    <row r="578" spans="2:19" x14ac:dyDescent="0.3">
      <c r="B578" s="112" t="s">
        <v>893</v>
      </c>
      <c r="C578" s="113" t="s">
        <v>231</v>
      </c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</row>
    <row r="579" spans="2:19" x14ac:dyDescent="0.3">
      <c r="B579" s="112" t="s">
        <v>894</v>
      </c>
      <c r="C579" s="113" t="s">
        <v>231</v>
      </c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</row>
    <row r="580" spans="2:19" x14ac:dyDescent="0.3">
      <c r="B580" s="112" t="s">
        <v>895</v>
      </c>
      <c r="C580" s="113" t="s">
        <v>230</v>
      </c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</row>
    <row r="581" spans="2:19" x14ac:dyDescent="0.3">
      <c r="B581" s="112" t="s">
        <v>896</v>
      </c>
      <c r="C581" s="113" t="s">
        <v>229</v>
      </c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</row>
    <row r="582" spans="2:19" x14ac:dyDescent="0.3">
      <c r="B582" s="112" t="s">
        <v>897</v>
      </c>
      <c r="C582" s="113" t="s">
        <v>230</v>
      </c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</row>
    <row r="583" spans="2:19" x14ac:dyDescent="0.3">
      <c r="B583" s="112" t="s">
        <v>897</v>
      </c>
      <c r="C583" s="113" t="s">
        <v>231</v>
      </c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</row>
    <row r="584" spans="2:19" x14ac:dyDescent="0.3">
      <c r="B584" s="112" t="s">
        <v>897</v>
      </c>
      <c r="C584" s="113" t="s">
        <v>229</v>
      </c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</row>
    <row r="585" spans="2:19" x14ac:dyDescent="0.3">
      <c r="B585" s="112" t="s">
        <v>898</v>
      </c>
      <c r="C585" s="113" t="s">
        <v>230</v>
      </c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</row>
    <row r="586" spans="2:19" x14ac:dyDescent="0.3">
      <c r="B586" s="112" t="s">
        <v>898</v>
      </c>
      <c r="C586" s="113" t="s">
        <v>231</v>
      </c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</row>
    <row r="587" spans="2:19" x14ac:dyDescent="0.3">
      <c r="B587" s="112" t="s">
        <v>898</v>
      </c>
      <c r="C587" s="113" t="s">
        <v>229</v>
      </c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</row>
    <row r="588" spans="2:19" x14ac:dyDescent="0.3">
      <c r="B588" s="112" t="s">
        <v>899</v>
      </c>
      <c r="C588" s="113" t="s">
        <v>231</v>
      </c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</row>
    <row r="589" spans="2:19" x14ac:dyDescent="0.3">
      <c r="B589" s="112" t="s">
        <v>900</v>
      </c>
      <c r="C589" s="113" t="s">
        <v>231</v>
      </c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</row>
    <row r="590" spans="2:19" x14ac:dyDescent="0.3">
      <c r="B590" s="112" t="s">
        <v>901</v>
      </c>
      <c r="C590" s="113" t="s">
        <v>230</v>
      </c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</row>
    <row r="591" spans="2:19" x14ac:dyDescent="0.3">
      <c r="B591" s="112" t="s">
        <v>901</v>
      </c>
      <c r="C591" s="113" t="s">
        <v>229</v>
      </c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</row>
    <row r="592" spans="2:19" x14ac:dyDescent="0.3">
      <c r="B592" s="112" t="s">
        <v>902</v>
      </c>
      <c r="C592" s="113" t="s">
        <v>230</v>
      </c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</row>
    <row r="593" spans="2:19" x14ac:dyDescent="0.3">
      <c r="B593" s="112" t="s">
        <v>902</v>
      </c>
      <c r="C593" s="113" t="s">
        <v>229</v>
      </c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</row>
    <row r="594" spans="2:19" x14ac:dyDescent="0.3">
      <c r="B594" s="112" t="s">
        <v>903</v>
      </c>
      <c r="C594" s="113" t="s">
        <v>230</v>
      </c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</row>
    <row r="595" spans="2:19" x14ac:dyDescent="0.3">
      <c r="B595" s="112" t="s">
        <v>904</v>
      </c>
      <c r="C595" s="113" t="s">
        <v>230</v>
      </c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</row>
    <row r="596" spans="2:19" x14ac:dyDescent="0.3">
      <c r="B596" s="112" t="s">
        <v>904</v>
      </c>
      <c r="C596" s="113" t="s">
        <v>231</v>
      </c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</row>
    <row r="597" spans="2:19" x14ac:dyDescent="0.3">
      <c r="B597" s="112" t="s">
        <v>904</v>
      </c>
      <c r="C597" s="113" t="s">
        <v>229</v>
      </c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</row>
    <row r="598" spans="2:19" x14ac:dyDescent="0.3">
      <c r="B598" s="112" t="s">
        <v>905</v>
      </c>
      <c r="C598" s="113" t="s">
        <v>229</v>
      </c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</row>
    <row r="599" spans="2:19" x14ac:dyDescent="0.3">
      <c r="B599" s="112" t="s">
        <v>906</v>
      </c>
      <c r="C599" s="113" t="s">
        <v>231</v>
      </c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</row>
    <row r="600" spans="2:19" x14ac:dyDescent="0.3">
      <c r="B600" s="112" t="s">
        <v>907</v>
      </c>
      <c r="C600" s="113" t="s">
        <v>230</v>
      </c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</row>
    <row r="601" spans="2:19" x14ac:dyDescent="0.3">
      <c r="B601" s="112" t="s">
        <v>907</v>
      </c>
      <c r="C601" s="113" t="s">
        <v>231</v>
      </c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</row>
    <row r="602" spans="2:19" x14ac:dyDescent="0.3">
      <c r="B602" s="112" t="s">
        <v>908</v>
      </c>
      <c r="C602" s="113" t="s">
        <v>230</v>
      </c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</row>
    <row r="603" spans="2:19" x14ac:dyDescent="0.3">
      <c r="B603" s="112" t="s">
        <v>909</v>
      </c>
      <c r="C603" s="113" t="s">
        <v>230</v>
      </c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</row>
    <row r="604" spans="2:19" x14ac:dyDescent="0.3">
      <c r="B604" s="112" t="s">
        <v>910</v>
      </c>
      <c r="C604" s="113" t="s">
        <v>230</v>
      </c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</row>
    <row r="605" spans="2:19" x14ac:dyDescent="0.3">
      <c r="B605" s="112" t="s">
        <v>911</v>
      </c>
      <c r="C605" s="113" t="s">
        <v>231</v>
      </c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</row>
    <row r="606" spans="2:19" x14ac:dyDescent="0.3">
      <c r="B606" s="112" t="s">
        <v>912</v>
      </c>
      <c r="C606" s="113" t="s">
        <v>230</v>
      </c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</row>
    <row r="607" spans="2:19" x14ac:dyDescent="0.3">
      <c r="B607" s="112" t="s">
        <v>912</v>
      </c>
      <c r="C607" s="113" t="s">
        <v>231</v>
      </c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</row>
    <row r="608" spans="2:19" x14ac:dyDescent="0.3">
      <c r="B608" s="112" t="s">
        <v>913</v>
      </c>
      <c r="C608" s="113" t="s">
        <v>230</v>
      </c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</row>
    <row r="609" spans="2:19" x14ac:dyDescent="0.3">
      <c r="B609" s="112" t="s">
        <v>914</v>
      </c>
      <c r="C609" s="113" t="s">
        <v>229</v>
      </c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</row>
    <row r="610" spans="2:19" x14ac:dyDescent="0.3">
      <c r="B610" s="112" t="s">
        <v>915</v>
      </c>
      <c r="C610" s="113" t="s">
        <v>230</v>
      </c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</row>
    <row r="611" spans="2:19" x14ac:dyDescent="0.3">
      <c r="B611" s="112" t="s">
        <v>915</v>
      </c>
      <c r="C611" s="113" t="s">
        <v>231</v>
      </c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</row>
    <row r="612" spans="2:19" x14ac:dyDescent="0.3">
      <c r="B612" s="112" t="s">
        <v>916</v>
      </c>
      <c r="C612" s="113" t="s">
        <v>230</v>
      </c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</row>
    <row r="613" spans="2:19" x14ac:dyDescent="0.3">
      <c r="B613" s="112" t="s">
        <v>916</v>
      </c>
      <c r="C613" s="113" t="s">
        <v>231</v>
      </c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</row>
    <row r="614" spans="2:19" x14ac:dyDescent="0.3">
      <c r="B614" s="112" t="s">
        <v>917</v>
      </c>
      <c r="C614" s="113" t="s">
        <v>231</v>
      </c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</row>
    <row r="615" spans="2:19" x14ac:dyDescent="0.3">
      <c r="B615" s="112" t="s">
        <v>918</v>
      </c>
      <c r="C615" s="113" t="s">
        <v>229</v>
      </c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</row>
    <row r="616" spans="2:19" x14ac:dyDescent="0.3">
      <c r="B616" s="112" t="s">
        <v>919</v>
      </c>
      <c r="C616" s="113" t="s">
        <v>231</v>
      </c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</row>
    <row r="617" spans="2:19" x14ac:dyDescent="0.3">
      <c r="B617" s="112" t="s">
        <v>920</v>
      </c>
      <c r="C617" s="113" t="s">
        <v>231</v>
      </c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</row>
    <row r="618" spans="2:19" x14ac:dyDescent="0.3">
      <c r="B618" s="112" t="s">
        <v>921</v>
      </c>
      <c r="C618" s="113" t="s">
        <v>231</v>
      </c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</row>
    <row r="619" spans="2:19" x14ac:dyDescent="0.3">
      <c r="B619" s="112" t="s">
        <v>922</v>
      </c>
      <c r="C619" s="113" t="s">
        <v>230</v>
      </c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</row>
    <row r="620" spans="2:19" x14ac:dyDescent="0.3">
      <c r="B620" s="112" t="s">
        <v>923</v>
      </c>
      <c r="C620" s="113" t="s">
        <v>231</v>
      </c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</row>
    <row r="621" spans="2:19" x14ac:dyDescent="0.3">
      <c r="B621" s="112" t="s">
        <v>924</v>
      </c>
      <c r="C621" s="113" t="s">
        <v>232</v>
      </c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</row>
    <row r="622" spans="2:19" x14ac:dyDescent="0.3">
      <c r="B622" s="112" t="s">
        <v>925</v>
      </c>
      <c r="C622" s="113" t="s">
        <v>230</v>
      </c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</row>
    <row r="623" spans="2:19" x14ac:dyDescent="0.3">
      <c r="B623" s="112" t="s">
        <v>925</v>
      </c>
      <c r="C623" s="113" t="s">
        <v>231</v>
      </c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</row>
    <row r="624" spans="2:19" x14ac:dyDescent="0.3">
      <c r="B624" s="112" t="s">
        <v>926</v>
      </c>
      <c r="C624" s="113" t="s">
        <v>229</v>
      </c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</row>
    <row r="625" spans="2:19" x14ac:dyDescent="0.3">
      <c r="B625" s="112" t="s">
        <v>927</v>
      </c>
      <c r="C625" s="113" t="s">
        <v>229</v>
      </c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</row>
    <row r="626" spans="2:19" x14ac:dyDescent="0.3">
      <c r="B626" s="112" t="s">
        <v>928</v>
      </c>
      <c r="C626" s="113" t="s">
        <v>230</v>
      </c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</row>
    <row r="627" spans="2:19" x14ac:dyDescent="0.3">
      <c r="B627" s="112" t="s">
        <v>929</v>
      </c>
      <c r="C627" s="113" t="s">
        <v>231</v>
      </c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</row>
    <row r="628" spans="2:19" x14ac:dyDescent="0.3">
      <c r="B628" s="112" t="s">
        <v>930</v>
      </c>
      <c r="C628" s="113" t="s">
        <v>230</v>
      </c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</row>
    <row r="629" spans="2:19" x14ac:dyDescent="0.3">
      <c r="B629" s="112" t="s">
        <v>931</v>
      </c>
      <c r="C629" s="113" t="s">
        <v>232</v>
      </c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</row>
    <row r="630" spans="2:19" x14ac:dyDescent="0.3">
      <c r="B630" s="112" t="s">
        <v>932</v>
      </c>
      <c r="C630" s="113" t="s">
        <v>229</v>
      </c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</row>
    <row r="631" spans="2:19" x14ac:dyDescent="0.3">
      <c r="B631" s="112" t="s">
        <v>933</v>
      </c>
      <c r="C631" s="113" t="s">
        <v>230</v>
      </c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</row>
    <row r="632" spans="2:19" x14ac:dyDescent="0.3">
      <c r="B632" s="112" t="s">
        <v>934</v>
      </c>
      <c r="C632" s="113" t="s">
        <v>230</v>
      </c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</row>
    <row r="633" spans="2:19" x14ac:dyDescent="0.3">
      <c r="B633" s="112" t="s">
        <v>934</v>
      </c>
      <c r="C633" s="113" t="s">
        <v>231</v>
      </c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</row>
    <row r="634" spans="2:19" x14ac:dyDescent="0.3">
      <c r="B634" s="112" t="s">
        <v>935</v>
      </c>
      <c r="C634" s="113" t="s">
        <v>229</v>
      </c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</row>
    <row r="635" spans="2:19" x14ac:dyDescent="0.3">
      <c r="B635" s="112" t="s">
        <v>936</v>
      </c>
      <c r="C635" s="113" t="s">
        <v>229</v>
      </c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</row>
    <row r="636" spans="2:19" x14ac:dyDescent="0.3">
      <c r="B636" s="112" t="s">
        <v>937</v>
      </c>
      <c r="C636" s="113" t="s">
        <v>229</v>
      </c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</row>
    <row r="637" spans="2:19" x14ac:dyDescent="0.3">
      <c r="B637" s="112" t="s">
        <v>938</v>
      </c>
      <c r="C637" s="113" t="s">
        <v>230</v>
      </c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</row>
    <row r="638" spans="2:19" x14ac:dyDescent="0.3">
      <c r="B638" s="112" t="s">
        <v>939</v>
      </c>
      <c r="C638" s="113" t="s">
        <v>230</v>
      </c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</row>
    <row r="639" spans="2:19" x14ac:dyDescent="0.3">
      <c r="B639" s="112" t="s">
        <v>939</v>
      </c>
      <c r="C639" s="113" t="s">
        <v>229</v>
      </c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</row>
    <row r="640" spans="2:19" x14ac:dyDescent="0.3">
      <c r="B640" s="112" t="s">
        <v>940</v>
      </c>
      <c r="C640" s="113" t="s">
        <v>233</v>
      </c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</row>
    <row r="641" spans="2:19" x14ac:dyDescent="0.3">
      <c r="B641" s="112" t="s">
        <v>941</v>
      </c>
      <c r="C641" s="113" t="s">
        <v>229</v>
      </c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</row>
    <row r="642" spans="2:19" x14ac:dyDescent="0.3">
      <c r="B642" s="112" t="s">
        <v>942</v>
      </c>
      <c r="C642" s="113" t="s">
        <v>229</v>
      </c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</row>
    <row r="643" spans="2:19" x14ac:dyDescent="0.3">
      <c r="B643" s="112" t="s">
        <v>943</v>
      </c>
      <c r="C643" s="113" t="s">
        <v>229</v>
      </c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</row>
    <row r="644" spans="2:19" x14ac:dyDescent="0.3">
      <c r="B644" s="112" t="s">
        <v>944</v>
      </c>
      <c r="C644" s="113" t="s">
        <v>229</v>
      </c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</row>
    <row r="645" spans="2:19" x14ac:dyDescent="0.3">
      <c r="B645" s="112" t="s">
        <v>945</v>
      </c>
      <c r="C645" s="113" t="s">
        <v>230</v>
      </c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</row>
    <row r="646" spans="2:19" x14ac:dyDescent="0.3">
      <c r="B646" s="112" t="s">
        <v>946</v>
      </c>
      <c r="C646" s="113" t="s">
        <v>229</v>
      </c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</row>
    <row r="647" spans="2:19" x14ac:dyDescent="0.3">
      <c r="B647" s="112" t="s">
        <v>947</v>
      </c>
      <c r="C647" s="113" t="s">
        <v>229</v>
      </c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</row>
    <row r="648" spans="2:19" x14ac:dyDescent="0.3">
      <c r="B648" s="112" t="s">
        <v>948</v>
      </c>
      <c r="C648" s="113" t="s">
        <v>230</v>
      </c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</row>
    <row r="649" spans="2:19" x14ac:dyDescent="0.3">
      <c r="B649" s="112" t="s">
        <v>949</v>
      </c>
      <c r="C649" s="113" t="s">
        <v>230</v>
      </c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</row>
    <row r="650" spans="2:19" x14ac:dyDescent="0.3">
      <c r="B650" s="112" t="s">
        <v>950</v>
      </c>
      <c r="C650" s="113" t="s">
        <v>230</v>
      </c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</row>
    <row r="651" spans="2:19" x14ac:dyDescent="0.3">
      <c r="B651" s="112" t="s">
        <v>951</v>
      </c>
      <c r="C651" s="113" t="s">
        <v>229</v>
      </c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</row>
    <row r="652" spans="2:19" x14ac:dyDescent="0.3">
      <c r="B652" s="112" t="s">
        <v>952</v>
      </c>
      <c r="C652" s="113" t="s">
        <v>230</v>
      </c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</row>
    <row r="653" spans="2:19" x14ac:dyDescent="0.3">
      <c r="B653" s="112" t="s">
        <v>952</v>
      </c>
      <c r="C653" s="113" t="s">
        <v>229</v>
      </c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</row>
    <row r="654" spans="2:19" x14ac:dyDescent="0.3">
      <c r="B654" s="112" t="s">
        <v>953</v>
      </c>
      <c r="C654" s="113" t="s">
        <v>231</v>
      </c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</row>
    <row r="655" spans="2:19" x14ac:dyDescent="0.3">
      <c r="B655" s="112" t="s">
        <v>954</v>
      </c>
      <c r="C655" s="113" t="s">
        <v>231</v>
      </c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</row>
    <row r="656" spans="2:19" x14ac:dyDescent="0.3">
      <c r="B656" s="112" t="s">
        <v>955</v>
      </c>
      <c r="C656" s="113" t="s">
        <v>231</v>
      </c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</row>
    <row r="657" spans="2:19" x14ac:dyDescent="0.3">
      <c r="B657" s="112" t="s">
        <v>956</v>
      </c>
      <c r="C657" s="113" t="s">
        <v>231</v>
      </c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</row>
    <row r="658" spans="2:19" x14ac:dyDescent="0.3">
      <c r="B658" s="112" t="s">
        <v>957</v>
      </c>
      <c r="C658" s="113" t="s">
        <v>231</v>
      </c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</row>
    <row r="659" spans="2:19" x14ac:dyDescent="0.3">
      <c r="B659" s="112" t="s">
        <v>958</v>
      </c>
      <c r="C659" s="113" t="s">
        <v>231</v>
      </c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</row>
    <row r="660" spans="2:19" x14ac:dyDescent="0.3">
      <c r="B660" s="112" t="s">
        <v>959</v>
      </c>
      <c r="C660" s="113" t="s">
        <v>231</v>
      </c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</row>
    <row r="661" spans="2:19" x14ac:dyDescent="0.3">
      <c r="B661" s="112" t="s">
        <v>960</v>
      </c>
      <c r="C661" s="113" t="s">
        <v>231</v>
      </c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</row>
    <row r="662" spans="2:19" x14ac:dyDescent="0.3">
      <c r="B662" s="112" t="s">
        <v>961</v>
      </c>
      <c r="C662" s="113" t="s">
        <v>231</v>
      </c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</row>
    <row r="663" spans="2:19" x14ac:dyDescent="0.3">
      <c r="B663" s="112" t="s">
        <v>962</v>
      </c>
      <c r="C663" s="113" t="s">
        <v>231</v>
      </c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</row>
    <row r="664" spans="2:19" x14ac:dyDescent="0.3">
      <c r="B664" s="112" t="s">
        <v>963</v>
      </c>
      <c r="C664" s="113" t="s">
        <v>231</v>
      </c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</row>
    <row r="665" spans="2:19" x14ac:dyDescent="0.3">
      <c r="B665" s="112" t="s">
        <v>964</v>
      </c>
      <c r="C665" s="113" t="s">
        <v>231</v>
      </c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</row>
    <row r="666" spans="2:19" x14ac:dyDescent="0.3">
      <c r="B666" s="112" t="s">
        <v>965</v>
      </c>
      <c r="C666" s="113" t="s">
        <v>231</v>
      </c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</row>
    <row r="667" spans="2:19" x14ac:dyDescent="0.3">
      <c r="B667" s="112" t="s">
        <v>966</v>
      </c>
      <c r="C667" s="113" t="s">
        <v>231</v>
      </c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</row>
    <row r="668" spans="2:19" x14ac:dyDescent="0.3">
      <c r="B668" s="112" t="s">
        <v>967</v>
      </c>
      <c r="C668" s="113" t="s">
        <v>231</v>
      </c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</row>
    <row r="669" spans="2:19" x14ac:dyDescent="0.3">
      <c r="B669" s="112" t="s">
        <v>968</v>
      </c>
      <c r="C669" s="113" t="s">
        <v>231</v>
      </c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</row>
    <row r="670" spans="2:19" x14ac:dyDescent="0.3">
      <c r="B670" s="112" t="s">
        <v>969</v>
      </c>
      <c r="C670" s="113" t="s">
        <v>231</v>
      </c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</row>
    <row r="671" spans="2:19" x14ac:dyDescent="0.3">
      <c r="B671" s="112" t="s">
        <v>970</v>
      </c>
      <c r="C671" s="113" t="s">
        <v>231</v>
      </c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</row>
    <row r="672" spans="2:19" x14ac:dyDescent="0.3">
      <c r="B672" s="112" t="s">
        <v>971</v>
      </c>
      <c r="C672" s="113" t="s">
        <v>231</v>
      </c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</row>
    <row r="673" spans="2:19" x14ac:dyDescent="0.3">
      <c r="B673" s="112" t="s">
        <v>972</v>
      </c>
      <c r="C673" s="113" t="s">
        <v>231</v>
      </c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</row>
    <row r="674" spans="2:19" x14ac:dyDescent="0.3">
      <c r="B674" s="112" t="s">
        <v>973</v>
      </c>
      <c r="C674" s="113" t="s">
        <v>231</v>
      </c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</row>
    <row r="675" spans="2:19" x14ac:dyDescent="0.3">
      <c r="B675" s="112" t="s">
        <v>974</v>
      </c>
      <c r="C675" s="113" t="s">
        <v>233</v>
      </c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</row>
    <row r="676" spans="2:19" x14ac:dyDescent="0.3">
      <c r="B676" s="112" t="s">
        <v>975</v>
      </c>
      <c r="C676" s="113" t="s">
        <v>229</v>
      </c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</row>
    <row r="677" spans="2:19" x14ac:dyDescent="0.3">
      <c r="B677" s="112" t="s">
        <v>976</v>
      </c>
      <c r="C677" s="113" t="s">
        <v>229</v>
      </c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</row>
    <row r="678" spans="2:19" x14ac:dyDescent="0.3">
      <c r="B678" s="112" t="s">
        <v>977</v>
      </c>
      <c r="C678" s="113" t="s">
        <v>232</v>
      </c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</row>
    <row r="679" spans="2:19" x14ac:dyDescent="0.3">
      <c r="B679" s="112" t="s">
        <v>978</v>
      </c>
      <c r="C679" s="113" t="s">
        <v>232</v>
      </c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</row>
    <row r="680" spans="2:19" x14ac:dyDescent="0.3">
      <c r="B680" s="112" t="s">
        <v>979</v>
      </c>
      <c r="C680" s="113" t="s">
        <v>232</v>
      </c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</row>
    <row r="681" spans="2:19" x14ac:dyDescent="0.3">
      <c r="B681" s="112" t="s">
        <v>980</v>
      </c>
      <c r="C681" s="113" t="s">
        <v>232</v>
      </c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</row>
    <row r="682" spans="2:19" x14ac:dyDescent="0.3">
      <c r="B682" s="112" t="s">
        <v>981</v>
      </c>
      <c r="C682" s="113" t="s">
        <v>232</v>
      </c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</row>
    <row r="683" spans="2:19" x14ac:dyDescent="0.3">
      <c r="B683" s="112" t="s">
        <v>982</v>
      </c>
      <c r="C683" s="113" t="s">
        <v>232</v>
      </c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</row>
    <row r="684" spans="2:19" x14ac:dyDescent="0.3">
      <c r="B684" s="112" t="s">
        <v>983</v>
      </c>
      <c r="C684" s="113" t="s">
        <v>232</v>
      </c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</row>
    <row r="685" spans="2:19" x14ac:dyDescent="0.3">
      <c r="B685" s="112" t="s">
        <v>984</v>
      </c>
      <c r="C685" s="113" t="s">
        <v>232</v>
      </c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</row>
    <row r="686" spans="2:19" x14ac:dyDescent="0.3">
      <c r="B686" s="112" t="s">
        <v>985</v>
      </c>
      <c r="C686" s="113" t="s">
        <v>231</v>
      </c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</row>
    <row r="687" spans="2:19" x14ac:dyDescent="0.3">
      <c r="B687" s="112" t="s">
        <v>986</v>
      </c>
      <c r="C687" s="113" t="s">
        <v>231</v>
      </c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</row>
    <row r="688" spans="2:19" x14ac:dyDescent="0.3">
      <c r="B688" s="112" t="s">
        <v>987</v>
      </c>
      <c r="C688" s="113" t="s">
        <v>230</v>
      </c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</row>
    <row r="689" spans="2:19" x14ac:dyDescent="0.3">
      <c r="B689" s="112" t="s">
        <v>988</v>
      </c>
      <c r="C689" s="113" t="s">
        <v>230</v>
      </c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</row>
    <row r="690" spans="2:19" x14ac:dyDescent="0.3">
      <c r="B690" s="112" t="s">
        <v>988</v>
      </c>
      <c r="C690" s="113" t="s">
        <v>229</v>
      </c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</row>
    <row r="691" spans="2:19" x14ac:dyDescent="0.3">
      <c r="B691" s="112" t="s">
        <v>989</v>
      </c>
      <c r="C691" s="113" t="s">
        <v>229</v>
      </c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</row>
    <row r="692" spans="2:19" x14ac:dyDescent="0.3">
      <c r="B692" s="112" t="s">
        <v>990</v>
      </c>
      <c r="C692" s="113" t="s">
        <v>229</v>
      </c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</row>
    <row r="693" spans="2:19" x14ac:dyDescent="0.3">
      <c r="B693" s="112" t="s">
        <v>991</v>
      </c>
      <c r="C693" s="113" t="s">
        <v>229</v>
      </c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</row>
    <row r="694" spans="2:19" x14ac:dyDescent="0.3">
      <c r="B694" s="112" t="s">
        <v>992</v>
      </c>
      <c r="C694" s="113" t="s">
        <v>230</v>
      </c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</row>
    <row r="695" spans="2:19" x14ac:dyDescent="0.3">
      <c r="B695" s="112" t="s">
        <v>992</v>
      </c>
      <c r="C695" s="113" t="s">
        <v>229</v>
      </c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</row>
    <row r="696" spans="2:19" x14ac:dyDescent="0.3">
      <c r="B696" s="112" t="s">
        <v>993</v>
      </c>
      <c r="C696" s="113" t="s">
        <v>229</v>
      </c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</row>
    <row r="697" spans="2:19" x14ac:dyDescent="0.3">
      <c r="B697" s="112" t="s">
        <v>994</v>
      </c>
      <c r="C697" s="113" t="s">
        <v>229</v>
      </c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</row>
    <row r="698" spans="2:19" x14ac:dyDescent="0.3">
      <c r="B698" s="112" t="s">
        <v>995</v>
      </c>
      <c r="C698" s="113" t="s">
        <v>229</v>
      </c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</row>
    <row r="699" spans="2:19" x14ac:dyDescent="0.3">
      <c r="B699" s="112" t="s">
        <v>996</v>
      </c>
      <c r="C699" s="113" t="s">
        <v>230</v>
      </c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</row>
    <row r="700" spans="2:19" x14ac:dyDescent="0.3">
      <c r="B700" s="112" t="s">
        <v>996</v>
      </c>
      <c r="C700" s="113" t="s">
        <v>229</v>
      </c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</row>
    <row r="701" spans="2:19" x14ac:dyDescent="0.3">
      <c r="B701" s="112" t="s">
        <v>997</v>
      </c>
      <c r="C701" s="113" t="s">
        <v>229</v>
      </c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</row>
    <row r="702" spans="2:19" x14ac:dyDescent="0.3">
      <c r="B702" s="112" t="s">
        <v>998</v>
      </c>
      <c r="C702" s="113" t="s">
        <v>229</v>
      </c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</row>
    <row r="703" spans="2:19" x14ac:dyDescent="0.3">
      <c r="B703" s="112" t="s">
        <v>999</v>
      </c>
      <c r="C703" s="113" t="s">
        <v>229</v>
      </c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</row>
    <row r="704" spans="2:19" x14ac:dyDescent="0.3">
      <c r="B704" s="112" t="s">
        <v>1000</v>
      </c>
      <c r="C704" s="113" t="s">
        <v>230</v>
      </c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</row>
    <row r="705" spans="2:19" x14ac:dyDescent="0.3">
      <c r="B705" s="112" t="s">
        <v>1001</v>
      </c>
      <c r="C705" s="113" t="s">
        <v>230</v>
      </c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</row>
    <row r="706" spans="2:19" x14ac:dyDescent="0.3">
      <c r="B706" s="112" t="s">
        <v>1002</v>
      </c>
      <c r="C706" s="113" t="s">
        <v>230</v>
      </c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</row>
    <row r="707" spans="2:19" x14ac:dyDescent="0.3">
      <c r="B707" s="112" t="s">
        <v>1003</v>
      </c>
      <c r="C707" s="113" t="s">
        <v>230</v>
      </c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</row>
    <row r="708" spans="2:19" x14ac:dyDescent="0.3">
      <c r="B708" s="112" t="s">
        <v>1004</v>
      </c>
      <c r="C708" s="113" t="s">
        <v>230</v>
      </c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</row>
    <row r="709" spans="2:19" x14ac:dyDescent="0.3">
      <c r="B709" s="112" t="s">
        <v>1005</v>
      </c>
      <c r="C709" s="113" t="s">
        <v>230</v>
      </c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</row>
    <row r="710" spans="2:19" x14ac:dyDescent="0.3">
      <c r="B710" s="112" t="s">
        <v>1006</v>
      </c>
      <c r="C710" s="113" t="s">
        <v>230</v>
      </c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</row>
    <row r="711" spans="2:19" x14ac:dyDescent="0.3">
      <c r="B711" s="112" t="s">
        <v>1007</v>
      </c>
      <c r="C711" s="113" t="s">
        <v>230</v>
      </c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</row>
    <row r="712" spans="2:19" x14ac:dyDescent="0.3">
      <c r="B712" s="112" t="s">
        <v>1008</v>
      </c>
      <c r="C712" s="113" t="s">
        <v>230</v>
      </c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</row>
    <row r="713" spans="2:19" x14ac:dyDescent="0.3">
      <c r="B713" s="112" t="s">
        <v>1009</v>
      </c>
      <c r="C713" s="113" t="s">
        <v>230</v>
      </c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</row>
    <row r="714" spans="2:19" x14ac:dyDescent="0.3">
      <c r="B714" s="112" t="s">
        <v>1009</v>
      </c>
      <c r="C714" s="113" t="s">
        <v>231</v>
      </c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</row>
    <row r="715" spans="2:19" x14ac:dyDescent="0.3">
      <c r="B715" s="112" t="s">
        <v>1009</v>
      </c>
      <c r="C715" s="113" t="s">
        <v>232</v>
      </c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</row>
    <row r="716" spans="2:19" x14ac:dyDescent="0.3">
      <c r="B716" s="112" t="s">
        <v>1009</v>
      </c>
      <c r="C716" s="113" t="s">
        <v>233</v>
      </c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</row>
    <row r="717" spans="2:19" x14ac:dyDescent="0.3">
      <c r="B717" s="112" t="s">
        <v>1010</v>
      </c>
      <c r="C717" s="113" t="s">
        <v>230</v>
      </c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</row>
    <row r="718" spans="2:19" x14ac:dyDescent="0.3">
      <c r="B718" s="112" t="s">
        <v>1011</v>
      </c>
      <c r="C718" s="113" t="s">
        <v>230</v>
      </c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</row>
    <row r="719" spans="2:19" x14ac:dyDescent="0.3">
      <c r="B719" s="112" t="s">
        <v>1012</v>
      </c>
      <c r="C719" s="113" t="s">
        <v>230</v>
      </c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</row>
    <row r="720" spans="2:19" x14ac:dyDescent="0.3">
      <c r="B720" s="112" t="s">
        <v>1013</v>
      </c>
      <c r="C720" s="113" t="s">
        <v>230</v>
      </c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</row>
    <row r="721" spans="2:19" x14ac:dyDescent="0.3">
      <c r="B721" s="112" t="s">
        <v>1014</v>
      </c>
      <c r="C721" s="113" t="s">
        <v>233</v>
      </c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</row>
    <row r="722" spans="2:19" x14ac:dyDescent="0.3">
      <c r="B722" s="112" t="s">
        <v>1015</v>
      </c>
      <c r="C722" s="113" t="s">
        <v>233</v>
      </c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</row>
    <row r="723" spans="2:19" x14ac:dyDescent="0.3">
      <c r="B723" s="112" t="s">
        <v>1016</v>
      </c>
      <c r="C723" s="113" t="s">
        <v>233</v>
      </c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</row>
    <row r="724" spans="2:19" x14ac:dyDescent="0.3">
      <c r="B724" s="112" t="s">
        <v>1017</v>
      </c>
      <c r="C724" s="113" t="s">
        <v>233</v>
      </c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</row>
    <row r="725" spans="2:19" x14ac:dyDescent="0.3">
      <c r="B725" s="112" t="s">
        <v>1018</v>
      </c>
      <c r="C725" s="113" t="s">
        <v>233</v>
      </c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</row>
    <row r="726" spans="2:19" x14ac:dyDescent="0.3">
      <c r="B726" s="112" t="s">
        <v>1019</v>
      </c>
      <c r="C726" s="113" t="s">
        <v>229</v>
      </c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</row>
    <row r="727" spans="2:19" x14ac:dyDescent="0.3">
      <c r="B727" s="112" t="s">
        <v>1020</v>
      </c>
      <c r="C727" s="113" t="s">
        <v>231</v>
      </c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</row>
    <row r="728" spans="2:19" x14ac:dyDescent="0.3">
      <c r="B728" s="112" t="s">
        <v>1021</v>
      </c>
      <c r="C728" s="113" t="s">
        <v>229</v>
      </c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</row>
    <row r="729" spans="2:19" x14ac:dyDescent="0.3">
      <c r="B729" s="112" t="s">
        <v>1022</v>
      </c>
      <c r="C729" s="113" t="s">
        <v>230</v>
      </c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</row>
    <row r="730" spans="2:19" x14ac:dyDescent="0.3">
      <c r="B730" s="112" t="s">
        <v>1023</v>
      </c>
      <c r="C730" s="113" t="s">
        <v>230</v>
      </c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</row>
    <row r="731" spans="2:19" x14ac:dyDescent="0.3">
      <c r="B731" s="112" t="s">
        <v>1024</v>
      </c>
      <c r="C731" s="113" t="s">
        <v>233</v>
      </c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</row>
    <row r="732" spans="2:19" x14ac:dyDescent="0.3">
      <c r="B732" s="112" t="s">
        <v>1025</v>
      </c>
      <c r="C732" s="113" t="s">
        <v>231</v>
      </c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</row>
    <row r="733" spans="2:19" x14ac:dyDescent="0.3">
      <c r="B733" s="112" t="s">
        <v>1026</v>
      </c>
      <c r="C733" s="113" t="s">
        <v>233</v>
      </c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</row>
    <row r="734" spans="2:19" x14ac:dyDescent="0.3">
      <c r="B734" s="112" t="s">
        <v>1027</v>
      </c>
      <c r="C734" s="113" t="s">
        <v>233</v>
      </c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</row>
    <row r="735" spans="2:19" x14ac:dyDescent="0.3">
      <c r="B735" s="112" t="s">
        <v>1028</v>
      </c>
      <c r="C735" s="113" t="s">
        <v>233</v>
      </c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</row>
    <row r="736" spans="2:19" x14ac:dyDescent="0.3">
      <c r="B736" s="112" t="s">
        <v>1029</v>
      </c>
      <c r="C736" s="113" t="s">
        <v>233</v>
      </c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</row>
    <row r="737" spans="2:19" x14ac:dyDescent="0.3">
      <c r="B737" s="112" t="s">
        <v>1030</v>
      </c>
      <c r="C737" s="113" t="s">
        <v>233</v>
      </c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</row>
    <row r="738" spans="2:19" x14ac:dyDescent="0.3">
      <c r="B738" s="112" t="s">
        <v>1031</v>
      </c>
      <c r="C738" s="113" t="s">
        <v>233</v>
      </c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</row>
    <row r="739" spans="2:19" x14ac:dyDescent="0.3">
      <c r="B739" s="112" t="s">
        <v>1032</v>
      </c>
      <c r="C739" s="113" t="s">
        <v>233</v>
      </c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</row>
    <row r="740" spans="2:19" x14ac:dyDescent="0.3">
      <c r="B740" s="112" t="s">
        <v>1033</v>
      </c>
      <c r="C740" s="113" t="s">
        <v>233</v>
      </c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</row>
    <row r="741" spans="2:19" x14ac:dyDescent="0.3">
      <c r="B741" s="112" t="s">
        <v>1034</v>
      </c>
      <c r="C741" s="113" t="s">
        <v>233</v>
      </c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</row>
    <row r="742" spans="2:19" x14ac:dyDescent="0.3">
      <c r="B742" s="112" t="s">
        <v>1035</v>
      </c>
      <c r="C742" s="113" t="s">
        <v>233</v>
      </c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</row>
    <row r="743" spans="2:19" x14ac:dyDescent="0.3">
      <c r="B743" s="112" t="s">
        <v>1036</v>
      </c>
      <c r="C743" s="113" t="s">
        <v>233</v>
      </c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</row>
    <row r="744" spans="2:19" x14ac:dyDescent="0.3">
      <c r="B744" s="112" t="s">
        <v>1037</v>
      </c>
      <c r="C744" s="113" t="s">
        <v>233</v>
      </c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</row>
    <row r="745" spans="2:19" x14ac:dyDescent="0.3">
      <c r="B745" s="112" t="s">
        <v>1038</v>
      </c>
      <c r="C745" s="113" t="s">
        <v>233</v>
      </c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</row>
    <row r="746" spans="2:19" x14ac:dyDescent="0.3">
      <c r="B746" s="112" t="s">
        <v>1039</v>
      </c>
      <c r="C746" s="113" t="s">
        <v>233</v>
      </c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</row>
    <row r="747" spans="2:19" x14ac:dyDescent="0.3">
      <c r="B747" s="112" t="s">
        <v>1040</v>
      </c>
      <c r="C747" s="113" t="s">
        <v>233</v>
      </c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</row>
    <row r="748" spans="2:19" x14ac:dyDescent="0.3">
      <c r="B748" s="112" t="s">
        <v>1041</v>
      </c>
      <c r="C748" s="113" t="s">
        <v>233</v>
      </c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</row>
    <row r="749" spans="2:19" x14ac:dyDescent="0.3">
      <c r="B749" s="112" t="s">
        <v>1042</v>
      </c>
      <c r="C749" s="113" t="s">
        <v>233</v>
      </c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</row>
    <row r="750" spans="2:19" x14ac:dyDescent="0.3">
      <c r="B750" s="112" t="s">
        <v>1043</v>
      </c>
      <c r="C750" s="113" t="s">
        <v>233</v>
      </c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</row>
    <row r="751" spans="2:19" x14ac:dyDescent="0.3">
      <c r="B751" s="112" t="s">
        <v>1044</v>
      </c>
      <c r="C751" s="113" t="s">
        <v>233</v>
      </c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</row>
    <row r="752" spans="2:19" x14ac:dyDescent="0.3">
      <c r="B752" s="112" t="s">
        <v>1045</v>
      </c>
      <c r="C752" s="113" t="s">
        <v>233</v>
      </c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</row>
    <row r="753" spans="2:19" x14ac:dyDescent="0.3">
      <c r="B753" s="112" t="s">
        <v>1046</v>
      </c>
      <c r="C753" s="113" t="s">
        <v>233</v>
      </c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</row>
    <row r="754" spans="2:19" x14ac:dyDescent="0.3">
      <c r="B754" s="112" t="s">
        <v>1047</v>
      </c>
      <c r="C754" s="113" t="s">
        <v>233</v>
      </c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</row>
    <row r="755" spans="2:19" x14ac:dyDescent="0.3">
      <c r="B755" s="112" t="s">
        <v>1048</v>
      </c>
      <c r="C755" s="113" t="s">
        <v>233</v>
      </c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</row>
    <row r="756" spans="2:19" x14ac:dyDescent="0.3">
      <c r="B756" s="112" t="s">
        <v>1049</v>
      </c>
      <c r="C756" s="113" t="s">
        <v>229</v>
      </c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</row>
    <row r="757" spans="2:19" x14ac:dyDescent="0.3">
      <c r="B757" s="112" t="s">
        <v>1050</v>
      </c>
      <c r="C757" s="113" t="s">
        <v>229</v>
      </c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</row>
    <row r="758" spans="2:19" x14ac:dyDescent="0.3">
      <c r="B758" s="112" t="s">
        <v>1051</v>
      </c>
      <c r="C758" s="113" t="s">
        <v>229</v>
      </c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</row>
    <row r="759" spans="2:19" x14ac:dyDescent="0.3">
      <c r="B759" s="112" t="s">
        <v>1052</v>
      </c>
      <c r="C759" s="113" t="s">
        <v>229</v>
      </c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</row>
    <row r="760" spans="2:19" x14ac:dyDescent="0.3">
      <c r="B760" s="112" t="s">
        <v>1053</v>
      </c>
      <c r="C760" s="113" t="s">
        <v>229</v>
      </c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</row>
    <row r="761" spans="2:19" x14ac:dyDescent="0.3">
      <c r="B761" s="112" t="s">
        <v>1054</v>
      </c>
      <c r="C761" s="113" t="s">
        <v>229</v>
      </c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</row>
    <row r="762" spans="2:19" x14ac:dyDescent="0.3">
      <c r="B762" s="112" t="s">
        <v>1055</v>
      </c>
      <c r="C762" s="113" t="s">
        <v>229</v>
      </c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</row>
    <row r="763" spans="2:19" x14ac:dyDescent="0.3">
      <c r="B763" s="112" t="s">
        <v>1056</v>
      </c>
      <c r="C763" s="113" t="s">
        <v>229</v>
      </c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</row>
    <row r="764" spans="2:19" x14ac:dyDescent="0.3">
      <c r="B764" s="112" t="s">
        <v>1057</v>
      </c>
      <c r="C764" s="113" t="s">
        <v>229</v>
      </c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</row>
    <row r="765" spans="2:19" x14ac:dyDescent="0.3">
      <c r="B765" s="112" t="s">
        <v>1058</v>
      </c>
      <c r="C765" s="113" t="s">
        <v>229</v>
      </c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</row>
    <row r="766" spans="2:19" x14ac:dyDescent="0.3">
      <c r="B766" s="112" t="s">
        <v>1059</v>
      </c>
      <c r="C766" s="113" t="s">
        <v>229</v>
      </c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</row>
    <row r="767" spans="2:19" x14ac:dyDescent="0.3">
      <c r="B767" s="112" t="s">
        <v>1060</v>
      </c>
      <c r="C767" s="113" t="s">
        <v>229</v>
      </c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</row>
    <row r="768" spans="2:19" x14ac:dyDescent="0.3">
      <c r="B768" s="112" t="s">
        <v>1061</v>
      </c>
      <c r="C768" s="113" t="s">
        <v>229</v>
      </c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</row>
    <row r="769" spans="2:19" x14ac:dyDescent="0.3">
      <c r="B769" s="112" t="s">
        <v>1062</v>
      </c>
      <c r="C769" s="113" t="s">
        <v>229</v>
      </c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</row>
    <row r="770" spans="2:19" x14ac:dyDescent="0.3">
      <c r="B770" s="112" t="s">
        <v>1063</v>
      </c>
      <c r="C770" s="113" t="s">
        <v>229</v>
      </c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</row>
    <row r="771" spans="2:19" x14ac:dyDescent="0.3">
      <c r="B771" s="112" t="s">
        <v>1064</v>
      </c>
      <c r="C771" s="113" t="s">
        <v>229</v>
      </c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</row>
    <row r="772" spans="2:19" x14ac:dyDescent="0.3">
      <c r="B772" s="112" t="s">
        <v>1065</v>
      </c>
      <c r="C772" s="113" t="s">
        <v>229</v>
      </c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</row>
    <row r="773" spans="2:19" x14ac:dyDescent="0.3">
      <c r="B773" s="112" t="s">
        <v>1066</v>
      </c>
      <c r="C773" s="113" t="s">
        <v>229</v>
      </c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</row>
    <row r="774" spans="2:19" x14ac:dyDescent="0.3">
      <c r="B774" s="112" t="s">
        <v>1067</v>
      </c>
      <c r="C774" s="113" t="s">
        <v>229</v>
      </c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</row>
    <row r="775" spans="2:19" x14ac:dyDescent="0.3">
      <c r="B775" s="112" t="s">
        <v>1068</v>
      </c>
      <c r="C775" s="113" t="s">
        <v>229</v>
      </c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</row>
    <row r="776" spans="2:19" x14ac:dyDescent="0.3">
      <c r="B776" s="112" t="s">
        <v>1069</v>
      </c>
      <c r="C776" s="113" t="s">
        <v>229</v>
      </c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</row>
    <row r="777" spans="2:19" x14ac:dyDescent="0.3">
      <c r="B777" s="112" t="s">
        <v>1070</v>
      </c>
      <c r="C777" s="113" t="s">
        <v>230</v>
      </c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</row>
    <row r="778" spans="2:19" x14ac:dyDescent="0.3">
      <c r="B778" s="112" t="s">
        <v>1071</v>
      </c>
      <c r="C778" s="113" t="s">
        <v>230</v>
      </c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</row>
    <row r="779" spans="2:19" x14ac:dyDescent="0.3">
      <c r="B779" s="112" t="s">
        <v>1072</v>
      </c>
      <c r="C779" s="113" t="s">
        <v>230</v>
      </c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</row>
    <row r="780" spans="2:19" x14ac:dyDescent="0.3">
      <c r="B780" s="112" t="s">
        <v>1073</v>
      </c>
      <c r="C780" s="113" t="s">
        <v>230</v>
      </c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</row>
    <row r="781" spans="2:19" x14ac:dyDescent="0.3">
      <c r="B781" s="112" t="s">
        <v>1074</v>
      </c>
      <c r="C781" s="113" t="s">
        <v>230</v>
      </c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</row>
    <row r="782" spans="2:19" x14ac:dyDescent="0.3">
      <c r="B782" s="112" t="s">
        <v>1075</v>
      </c>
      <c r="C782" s="113" t="s">
        <v>231</v>
      </c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</row>
    <row r="783" spans="2:19" x14ac:dyDescent="0.3">
      <c r="B783" s="112" t="s">
        <v>1076</v>
      </c>
      <c r="C783" s="113" t="s">
        <v>231</v>
      </c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</row>
    <row r="784" spans="2:19" x14ac:dyDescent="0.3">
      <c r="B784" s="112" t="s">
        <v>1077</v>
      </c>
      <c r="C784" s="113" t="s">
        <v>229</v>
      </c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</row>
    <row r="785" spans="2:19" x14ac:dyDescent="0.3">
      <c r="B785" s="112" t="s">
        <v>1078</v>
      </c>
      <c r="C785" s="113" t="s">
        <v>229</v>
      </c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</row>
    <row r="786" spans="2:19" x14ac:dyDescent="0.3">
      <c r="B786" s="112" t="s">
        <v>1079</v>
      </c>
      <c r="C786" s="113" t="s">
        <v>229</v>
      </c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</row>
    <row r="787" spans="2:19" x14ac:dyDescent="0.3">
      <c r="B787" s="112" t="s">
        <v>1080</v>
      </c>
      <c r="C787" s="113" t="s">
        <v>229</v>
      </c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</row>
    <row r="788" spans="2:19" x14ac:dyDescent="0.3">
      <c r="B788" s="112" t="s">
        <v>1081</v>
      </c>
      <c r="C788" s="113" t="s">
        <v>229</v>
      </c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</row>
    <row r="789" spans="2:19" x14ac:dyDescent="0.3">
      <c r="B789" s="112" t="s">
        <v>1082</v>
      </c>
      <c r="C789" s="113" t="s">
        <v>229</v>
      </c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</row>
    <row r="790" spans="2:19" x14ac:dyDescent="0.3">
      <c r="B790" s="112" t="s">
        <v>1083</v>
      </c>
      <c r="C790" s="113" t="s">
        <v>229</v>
      </c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</row>
    <row r="791" spans="2:19" x14ac:dyDescent="0.3">
      <c r="B791" s="112" t="s">
        <v>1084</v>
      </c>
      <c r="C791" s="113" t="s">
        <v>229</v>
      </c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</row>
    <row r="792" spans="2:19" x14ac:dyDescent="0.3">
      <c r="B792" s="112" t="s">
        <v>1085</v>
      </c>
      <c r="C792" s="113" t="s">
        <v>229</v>
      </c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</row>
    <row r="793" spans="2:19" x14ac:dyDescent="0.3">
      <c r="B793" s="112" t="s">
        <v>1086</v>
      </c>
      <c r="C793" s="113" t="s">
        <v>229</v>
      </c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</row>
    <row r="794" spans="2:19" x14ac:dyDescent="0.3">
      <c r="B794" s="112" t="s">
        <v>1087</v>
      </c>
      <c r="C794" s="113" t="s">
        <v>229</v>
      </c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</row>
    <row r="795" spans="2:19" x14ac:dyDescent="0.3">
      <c r="B795" s="112" t="s">
        <v>1088</v>
      </c>
      <c r="C795" s="113" t="s">
        <v>229</v>
      </c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</row>
    <row r="796" spans="2:19" x14ac:dyDescent="0.3">
      <c r="B796" s="112" t="s">
        <v>1089</v>
      </c>
      <c r="C796" s="113" t="s">
        <v>229</v>
      </c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</row>
    <row r="797" spans="2:19" x14ac:dyDescent="0.3">
      <c r="B797" s="112" t="s">
        <v>1090</v>
      </c>
      <c r="C797" s="113" t="s">
        <v>229</v>
      </c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</row>
    <row r="798" spans="2:19" x14ac:dyDescent="0.3">
      <c r="B798" s="112" t="s">
        <v>1091</v>
      </c>
      <c r="C798" s="113" t="s">
        <v>229</v>
      </c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</row>
    <row r="799" spans="2:19" x14ac:dyDescent="0.3">
      <c r="B799" s="112" t="s">
        <v>1092</v>
      </c>
      <c r="C799" s="113" t="s">
        <v>229</v>
      </c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</row>
    <row r="800" spans="2:19" x14ac:dyDescent="0.3">
      <c r="B800" s="112" t="s">
        <v>1093</v>
      </c>
      <c r="C800" s="113" t="s">
        <v>229</v>
      </c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</row>
    <row r="801" spans="2:19" x14ac:dyDescent="0.3">
      <c r="B801" s="112" t="s">
        <v>1094</v>
      </c>
      <c r="C801" s="113" t="s">
        <v>229</v>
      </c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</row>
    <row r="802" spans="2:19" x14ac:dyDescent="0.3">
      <c r="B802" s="112" t="s">
        <v>1095</v>
      </c>
      <c r="C802" s="113" t="s">
        <v>229</v>
      </c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</row>
    <row r="803" spans="2:19" x14ac:dyDescent="0.3">
      <c r="B803" s="112" t="s">
        <v>1096</v>
      </c>
      <c r="C803" s="113" t="s">
        <v>229</v>
      </c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</row>
    <row r="804" spans="2:19" x14ac:dyDescent="0.3">
      <c r="B804" s="112" t="s">
        <v>1097</v>
      </c>
      <c r="C804" s="113" t="s">
        <v>229</v>
      </c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</row>
    <row r="805" spans="2:19" x14ac:dyDescent="0.3">
      <c r="B805" s="112" t="s">
        <v>1098</v>
      </c>
      <c r="C805" s="113" t="s">
        <v>229</v>
      </c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</row>
    <row r="806" spans="2:19" x14ac:dyDescent="0.3">
      <c r="B806" s="112" t="s">
        <v>1099</v>
      </c>
      <c r="C806" s="113" t="s">
        <v>229</v>
      </c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</row>
    <row r="807" spans="2:19" x14ac:dyDescent="0.3">
      <c r="B807" s="112" t="s">
        <v>1100</v>
      </c>
      <c r="C807" s="113" t="s">
        <v>229</v>
      </c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</row>
    <row r="808" spans="2:19" x14ac:dyDescent="0.3">
      <c r="B808" s="112" t="s">
        <v>1101</v>
      </c>
      <c r="C808" s="113" t="s">
        <v>229</v>
      </c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</row>
    <row r="809" spans="2:19" x14ac:dyDescent="0.3">
      <c r="B809" s="112" t="s">
        <v>1102</v>
      </c>
      <c r="C809" s="113" t="s">
        <v>229</v>
      </c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</row>
    <row r="810" spans="2:19" x14ac:dyDescent="0.3">
      <c r="B810" s="112" t="s">
        <v>1103</v>
      </c>
      <c r="C810" s="113" t="s">
        <v>229</v>
      </c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</row>
    <row r="811" spans="2:19" x14ac:dyDescent="0.3">
      <c r="B811" s="112" t="s">
        <v>1104</v>
      </c>
      <c r="C811" s="113" t="s">
        <v>229</v>
      </c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</row>
    <row r="812" spans="2:19" x14ac:dyDescent="0.3">
      <c r="B812" s="112" t="s">
        <v>1105</v>
      </c>
      <c r="C812" s="113" t="s">
        <v>229</v>
      </c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</row>
    <row r="813" spans="2:19" x14ac:dyDescent="0.3">
      <c r="B813" s="112" t="s">
        <v>1106</v>
      </c>
      <c r="C813" s="113" t="s">
        <v>229</v>
      </c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</row>
    <row r="814" spans="2:19" x14ac:dyDescent="0.3">
      <c r="B814" s="112" t="s">
        <v>1107</v>
      </c>
      <c r="C814" s="113" t="s">
        <v>229</v>
      </c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</row>
    <row r="815" spans="2:19" x14ac:dyDescent="0.3">
      <c r="B815" s="112" t="s">
        <v>1108</v>
      </c>
      <c r="C815" s="113" t="s">
        <v>229</v>
      </c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</row>
    <row r="816" spans="2:19" x14ac:dyDescent="0.3">
      <c r="B816" s="112" t="s">
        <v>1109</v>
      </c>
      <c r="C816" s="113" t="s">
        <v>229</v>
      </c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</row>
    <row r="817" spans="2:19" x14ac:dyDescent="0.3">
      <c r="B817" s="112" t="s">
        <v>1110</v>
      </c>
      <c r="C817" s="113" t="s">
        <v>229</v>
      </c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</row>
    <row r="818" spans="2:19" x14ac:dyDescent="0.3">
      <c r="B818" s="112" t="s">
        <v>1111</v>
      </c>
      <c r="C818" s="113" t="s">
        <v>229</v>
      </c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</row>
    <row r="819" spans="2:19" x14ac:dyDescent="0.3">
      <c r="B819" s="112" t="s">
        <v>1112</v>
      </c>
      <c r="C819" s="113" t="s">
        <v>229</v>
      </c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</row>
    <row r="820" spans="2:19" x14ac:dyDescent="0.3">
      <c r="B820" s="112" t="s">
        <v>1113</v>
      </c>
      <c r="C820" s="113" t="s">
        <v>229</v>
      </c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</row>
    <row r="821" spans="2:19" x14ac:dyDescent="0.3">
      <c r="B821" s="112" t="s">
        <v>1114</v>
      </c>
      <c r="C821" s="113" t="s">
        <v>229</v>
      </c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</row>
    <row r="822" spans="2:19" x14ac:dyDescent="0.3">
      <c r="B822" s="112" t="s">
        <v>1115</v>
      </c>
      <c r="C822" s="113" t="s">
        <v>229</v>
      </c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</row>
    <row r="823" spans="2:19" x14ac:dyDescent="0.3">
      <c r="B823" s="112" t="s">
        <v>1116</v>
      </c>
      <c r="C823" s="113" t="s">
        <v>229</v>
      </c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</row>
    <row r="824" spans="2:19" x14ac:dyDescent="0.3">
      <c r="B824" s="112" t="s">
        <v>1117</v>
      </c>
      <c r="C824" s="113" t="s">
        <v>230</v>
      </c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</row>
    <row r="825" spans="2:19" x14ac:dyDescent="0.3">
      <c r="B825" s="112" t="s">
        <v>1118</v>
      </c>
      <c r="C825" s="113" t="s">
        <v>230</v>
      </c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</row>
    <row r="826" spans="2:19" x14ac:dyDescent="0.3">
      <c r="B826" s="112" t="s">
        <v>1119</v>
      </c>
      <c r="C826" s="113" t="s">
        <v>230</v>
      </c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</row>
    <row r="827" spans="2:19" x14ac:dyDescent="0.3">
      <c r="B827" s="112" t="s">
        <v>1120</v>
      </c>
      <c r="C827" s="113" t="s">
        <v>230</v>
      </c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</row>
    <row r="828" spans="2:19" x14ac:dyDescent="0.3">
      <c r="B828" s="112" t="s">
        <v>1121</v>
      </c>
      <c r="C828" s="113" t="s">
        <v>230</v>
      </c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</row>
    <row r="829" spans="2:19" x14ac:dyDescent="0.3">
      <c r="B829" s="112" t="s">
        <v>1122</v>
      </c>
      <c r="C829" s="113" t="s">
        <v>230</v>
      </c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</row>
    <row r="830" spans="2:19" x14ac:dyDescent="0.3">
      <c r="B830" s="112" t="s">
        <v>1123</v>
      </c>
      <c r="C830" s="113" t="s">
        <v>230</v>
      </c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</row>
    <row r="831" spans="2:19" x14ac:dyDescent="0.3">
      <c r="B831" s="112" t="s">
        <v>1124</v>
      </c>
      <c r="C831" s="113" t="s">
        <v>230</v>
      </c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</row>
    <row r="832" spans="2:19" x14ac:dyDescent="0.3">
      <c r="B832" s="112" t="s">
        <v>1125</v>
      </c>
      <c r="C832" s="113" t="s">
        <v>231</v>
      </c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</row>
    <row r="833" spans="2:19" x14ac:dyDescent="0.3">
      <c r="B833" s="112" t="s">
        <v>1126</v>
      </c>
      <c r="C833" s="113" t="s">
        <v>231</v>
      </c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</row>
    <row r="834" spans="2:19" x14ac:dyDescent="0.3">
      <c r="B834" s="112" t="s">
        <v>1127</v>
      </c>
      <c r="C834" s="113" t="s">
        <v>229</v>
      </c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</row>
    <row r="835" spans="2:19" x14ac:dyDescent="0.3">
      <c r="B835" s="112" t="s">
        <v>1128</v>
      </c>
      <c r="C835" s="113" t="s">
        <v>229</v>
      </c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</row>
    <row r="836" spans="2:19" x14ac:dyDescent="0.3">
      <c r="B836" s="112" t="s">
        <v>1129</v>
      </c>
      <c r="C836" s="113" t="s">
        <v>229</v>
      </c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</row>
    <row r="837" spans="2:19" x14ac:dyDescent="0.3">
      <c r="B837" s="112" t="s">
        <v>1130</v>
      </c>
      <c r="C837" s="113" t="s">
        <v>229</v>
      </c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</row>
    <row r="838" spans="2:19" x14ac:dyDescent="0.3">
      <c r="B838" s="112" t="s">
        <v>1131</v>
      </c>
      <c r="C838" s="113" t="s">
        <v>229</v>
      </c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</row>
    <row r="839" spans="2:19" x14ac:dyDescent="0.3">
      <c r="B839" s="112" t="s">
        <v>1132</v>
      </c>
      <c r="C839" s="113" t="s">
        <v>229</v>
      </c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</row>
    <row r="840" spans="2:19" x14ac:dyDescent="0.3">
      <c r="B840" s="112" t="s">
        <v>1133</v>
      </c>
      <c r="C840" s="113" t="s">
        <v>229</v>
      </c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</row>
    <row r="841" spans="2:19" x14ac:dyDescent="0.3">
      <c r="B841" s="112" t="s">
        <v>1134</v>
      </c>
      <c r="C841" s="113" t="s">
        <v>233</v>
      </c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</row>
    <row r="842" spans="2:19" x14ac:dyDescent="0.3">
      <c r="B842" s="112" t="s">
        <v>1135</v>
      </c>
      <c r="C842" s="113" t="s">
        <v>230</v>
      </c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</row>
    <row r="843" spans="2:19" x14ac:dyDescent="0.3">
      <c r="B843" s="112" t="s">
        <v>1136</v>
      </c>
      <c r="C843" s="113" t="s">
        <v>229</v>
      </c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</row>
    <row r="844" spans="2:19" x14ac:dyDescent="0.3">
      <c r="B844" s="112" t="s">
        <v>1137</v>
      </c>
      <c r="C844" s="113" t="s">
        <v>230</v>
      </c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</row>
    <row r="845" spans="2:19" x14ac:dyDescent="0.3">
      <c r="B845" s="112" t="s">
        <v>1138</v>
      </c>
      <c r="C845" s="113" t="s">
        <v>230</v>
      </c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</row>
    <row r="846" spans="2:19" x14ac:dyDescent="0.3">
      <c r="B846" s="112" t="s">
        <v>1139</v>
      </c>
      <c r="C846" s="113" t="s">
        <v>230</v>
      </c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</row>
    <row r="847" spans="2:19" x14ac:dyDescent="0.3">
      <c r="B847" s="112" t="s">
        <v>1140</v>
      </c>
      <c r="C847" s="113" t="s">
        <v>229</v>
      </c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</row>
    <row r="848" spans="2:19" x14ac:dyDescent="0.3">
      <c r="B848" s="112" t="s">
        <v>1141</v>
      </c>
      <c r="C848" s="113" t="s">
        <v>229</v>
      </c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</row>
    <row r="849" spans="2:19" x14ac:dyDescent="0.3">
      <c r="B849" s="112" t="s">
        <v>1142</v>
      </c>
      <c r="C849" s="113" t="s">
        <v>229</v>
      </c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</row>
    <row r="850" spans="2:19" x14ac:dyDescent="0.3">
      <c r="B850" s="112" t="s">
        <v>1143</v>
      </c>
      <c r="C850" s="113" t="s">
        <v>229</v>
      </c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</row>
    <row r="851" spans="2:19" x14ac:dyDescent="0.3">
      <c r="B851" s="112" t="s">
        <v>1144</v>
      </c>
      <c r="C851" s="113" t="s">
        <v>231</v>
      </c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</row>
    <row r="852" spans="2:19" x14ac:dyDescent="0.3">
      <c r="B852" s="112" t="s">
        <v>1145</v>
      </c>
      <c r="C852" s="113" t="s">
        <v>230</v>
      </c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</row>
    <row r="853" spans="2:19" x14ac:dyDescent="0.3">
      <c r="B853" s="112" t="s">
        <v>1146</v>
      </c>
      <c r="C853" s="113" t="s">
        <v>230</v>
      </c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</row>
    <row r="854" spans="2:19" x14ac:dyDescent="0.3">
      <c r="B854" s="112" t="s">
        <v>1147</v>
      </c>
      <c r="C854" s="113" t="s">
        <v>230</v>
      </c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</row>
    <row r="855" spans="2:19" x14ac:dyDescent="0.3">
      <c r="B855" s="112" t="s">
        <v>1148</v>
      </c>
      <c r="C855" s="113" t="s">
        <v>230</v>
      </c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</row>
    <row r="856" spans="2:19" x14ac:dyDescent="0.3">
      <c r="B856" s="112" t="s">
        <v>1148</v>
      </c>
      <c r="C856" s="113" t="s">
        <v>231</v>
      </c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</row>
    <row r="857" spans="2:19" x14ac:dyDescent="0.3">
      <c r="B857" s="112" t="s">
        <v>1149</v>
      </c>
      <c r="C857" s="113" t="s">
        <v>231</v>
      </c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</row>
    <row r="858" spans="2:19" x14ac:dyDescent="0.3">
      <c r="B858" s="112" t="s">
        <v>1150</v>
      </c>
      <c r="C858" s="113" t="s">
        <v>231</v>
      </c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</row>
    <row r="859" spans="2:19" x14ac:dyDescent="0.3">
      <c r="B859" s="112" t="s">
        <v>1150</v>
      </c>
      <c r="C859" s="113" t="s">
        <v>232</v>
      </c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</row>
    <row r="860" spans="2:19" x14ac:dyDescent="0.3">
      <c r="B860" s="112" t="s">
        <v>1151</v>
      </c>
      <c r="C860" s="113" t="s">
        <v>230</v>
      </c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</row>
    <row r="861" spans="2:19" x14ac:dyDescent="0.3">
      <c r="B861" s="112" t="s">
        <v>1152</v>
      </c>
      <c r="C861" s="113" t="s">
        <v>230</v>
      </c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</row>
    <row r="862" spans="2:19" x14ac:dyDescent="0.3">
      <c r="B862" s="112" t="s">
        <v>1153</v>
      </c>
      <c r="C862" s="113" t="s">
        <v>230</v>
      </c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</row>
    <row r="863" spans="2:19" x14ac:dyDescent="0.3">
      <c r="B863" s="112" t="s">
        <v>1153</v>
      </c>
      <c r="C863" s="113" t="s">
        <v>231</v>
      </c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</row>
    <row r="864" spans="2:19" x14ac:dyDescent="0.3">
      <c r="B864" s="112" t="s">
        <v>1154</v>
      </c>
      <c r="C864" s="113" t="s">
        <v>230</v>
      </c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</row>
    <row r="865" spans="2:19" x14ac:dyDescent="0.3">
      <c r="B865" s="112" t="s">
        <v>1155</v>
      </c>
      <c r="C865" s="113" t="s">
        <v>231</v>
      </c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</row>
    <row r="866" spans="2:19" x14ac:dyDescent="0.3">
      <c r="B866" s="112" t="s">
        <v>1156</v>
      </c>
      <c r="C866" s="113" t="s">
        <v>230</v>
      </c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</row>
    <row r="867" spans="2:19" x14ac:dyDescent="0.3">
      <c r="B867" s="112" t="s">
        <v>1157</v>
      </c>
      <c r="C867" s="113" t="s">
        <v>230</v>
      </c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</row>
    <row r="868" spans="2:19" x14ac:dyDescent="0.3">
      <c r="B868" s="112" t="s">
        <v>1157</v>
      </c>
      <c r="C868" s="113" t="s">
        <v>231</v>
      </c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</row>
    <row r="869" spans="2:19" x14ac:dyDescent="0.3">
      <c r="B869" s="112" t="s">
        <v>1158</v>
      </c>
      <c r="C869" s="113" t="s">
        <v>230</v>
      </c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</row>
    <row r="870" spans="2:19" x14ac:dyDescent="0.3">
      <c r="B870" s="112" t="s">
        <v>1159</v>
      </c>
      <c r="C870" s="113" t="s">
        <v>230</v>
      </c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</row>
    <row r="871" spans="2:19" x14ac:dyDescent="0.3">
      <c r="B871" s="112" t="s">
        <v>1160</v>
      </c>
      <c r="C871" s="113" t="s">
        <v>231</v>
      </c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</row>
    <row r="872" spans="2:19" x14ac:dyDescent="0.3">
      <c r="B872" s="112" t="s">
        <v>1161</v>
      </c>
      <c r="C872" s="113" t="s">
        <v>231</v>
      </c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</row>
    <row r="873" spans="2:19" x14ac:dyDescent="0.3">
      <c r="B873" s="112" t="s">
        <v>1162</v>
      </c>
      <c r="C873" s="113" t="s">
        <v>230</v>
      </c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</row>
    <row r="874" spans="2:19" x14ac:dyDescent="0.3">
      <c r="B874" s="112" t="s">
        <v>1162</v>
      </c>
      <c r="C874" s="113" t="s">
        <v>231</v>
      </c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</row>
    <row r="875" spans="2:19" x14ac:dyDescent="0.3">
      <c r="B875" s="112" t="s">
        <v>1163</v>
      </c>
      <c r="C875" s="113" t="s">
        <v>230</v>
      </c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</row>
    <row r="876" spans="2:19" x14ac:dyDescent="0.3">
      <c r="B876" s="112" t="s">
        <v>1163</v>
      </c>
      <c r="C876" s="113" t="s">
        <v>231</v>
      </c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</row>
    <row r="877" spans="2:19" x14ac:dyDescent="0.3">
      <c r="B877" s="112" t="s">
        <v>1164</v>
      </c>
      <c r="C877" s="113" t="s">
        <v>231</v>
      </c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</row>
    <row r="878" spans="2:19" x14ac:dyDescent="0.3">
      <c r="B878" s="112" t="s">
        <v>1165</v>
      </c>
      <c r="C878" s="113" t="s">
        <v>230</v>
      </c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</row>
    <row r="879" spans="2:19" x14ac:dyDescent="0.3">
      <c r="B879" s="112" t="s">
        <v>1166</v>
      </c>
      <c r="C879" s="113" t="s">
        <v>231</v>
      </c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</row>
    <row r="880" spans="2:19" x14ac:dyDescent="0.3">
      <c r="B880" s="112" t="s">
        <v>1167</v>
      </c>
      <c r="C880" s="113" t="s">
        <v>229</v>
      </c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</row>
    <row r="881" spans="2:19" x14ac:dyDescent="0.3">
      <c r="B881" s="112" t="s">
        <v>1168</v>
      </c>
      <c r="C881" s="113" t="s">
        <v>229</v>
      </c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</row>
    <row r="882" spans="2:19" x14ac:dyDescent="0.3">
      <c r="B882" s="112" t="s">
        <v>1169</v>
      </c>
      <c r="C882" s="113" t="s">
        <v>230</v>
      </c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</row>
    <row r="883" spans="2:19" x14ac:dyDescent="0.3">
      <c r="B883" s="112" t="s">
        <v>1170</v>
      </c>
      <c r="C883" s="113" t="s">
        <v>230</v>
      </c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</row>
    <row r="884" spans="2:19" x14ac:dyDescent="0.3">
      <c r="B884" s="112" t="s">
        <v>1171</v>
      </c>
      <c r="C884" s="113" t="s">
        <v>230</v>
      </c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</row>
    <row r="885" spans="2:19" x14ac:dyDescent="0.3">
      <c r="B885" s="112" t="s">
        <v>1172</v>
      </c>
      <c r="C885" s="113" t="s">
        <v>229</v>
      </c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</row>
    <row r="886" spans="2:19" x14ac:dyDescent="0.3">
      <c r="B886" s="112" t="s">
        <v>1173</v>
      </c>
      <c r="C886" s="113" t="s">
        <v>230</v>
      </c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</row>
    <row r="887" spans="2:19" x14ac:dyDescent="0.3">
      <c r="B887" s="112" t="s">
        <v>1174</v>
      </c>
      <c r="C887" s="113" t="s">
        <v>231</v>
      </c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</row>
    <row r="888" spans="2:19" x14ac:dyDescent="0.3">
      <c r="B888" s="112" t="s">
        <v>1175</v>
      </c>
      <c r="C888" s="113" t="s">
        <v>231</v>
      </c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</row>
    <row r="889" spans="2:19" x14ac:dyDescent="0.3">
      <c r="B889" s="112" t="s">
        <v>1176</v>
      </c>
      <c r="C889" s="113" t="s">
        <v>231</v>
      </c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</row>
    <row r="890" spans="2:19" x14ac:dyDescent="0.3">
      <c r="B890" s="112" t="s">
        <v>1177</v>
      </c>
      <c r="C890" s="113" t="s">
        <v>231</v>
      </c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</row>
    <row r="891" spans="2:19" x14ac:dyDescent="0.3">
      <c r="B891" s="112" t="s">
        <v>1178</v>
      </c>
      <c r="C891" s="113" t="s">
        <v>231</v>
      </c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</row>
    <row r="892" spans="2:19" x14ac:dyDescent="0.3">
      <c r="B892" s="112" t="s">
        <v>1179</v>
      </c>
      <c r="C892" s="113" t="s">
        <v>231</v>
      </c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</row>
    <row r="893" spans="2:19" x14ac:dyDescent="0.3">
      <c r="B893" s="112" t="s">
        <v>1180</v>
      </c>
      <c r="C893" s="113" t="s">
        <v>231</v>
      </c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</row>
    <row r="894" spans="2:19" x14ac:dyDescent="0.3">
      <c r="B894" s="112" t="s">
        <v>1181</v>
      </c>
      <c r="C894" s="113" t="s">
        <v>231</v>
      </c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</row>
    <row r="895" spans="2:19" x14ac:dyDescent="0.3">
      <c r="B895" s="112" t="s">
        <v>1182</v>
      </c>
      <c r="C895" s="113" t="s">
        <v>231</v>
      </c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</row>
    <row r="896" spans="2:19" x14ac:dyDescent="0.3">
      <c r="B896" s="112" t="s">
        <v>1183</v>
      </c>
      <c r="C896" s="113" t="s">
        <v>231</v>
      </c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</row>
    <row r="897" spans="2:19" x14ac:dyDescent="0.3">
      <c r="B897" s="112" t="s">
        <v>1184</v>
      </c>
      <c r="C897" s="113" t="s">
        <v>231</v>
      </c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</row>
    <row r="898" spans="2:19" x14ac:dyDescent="0.3">
      <c r="B898" s="112" t="s">
        <v>1185</v>
      </c>
      <c r="C898" s="113" t="s">
        <v>231</v>
      </c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</row>
    <row r="899" spans="2:19" x14ac:dyDescent="0.3">
      <c r="B899" s="112" t="s">
        <v>1186</v>
      </c>
      <c r="C899" s="113" t="s">
        <v>231</v>
      </c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</row>
    <row r="900" spans="2:19" x14ac:dyDescent="0.3">
      <c r="B900" s="112" t="s">
        <v>1187</v>
      </c>
      <c r="C900" s="113" t="s">
        <v>231</v>
      </c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</row>
    <row r="901" spans="2:19" x14ac:dyDescent="0.3">
      <c r="B901" s="112" t="s">
        <v>1188</v>
      </c>
      <c r="C901" s="113" t="s">
        <v>231</v>
      </c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</row>
    <row r="902" spans="2:19" x14ac:dyDescent="0.3">
      <c r="B902" s="112" t="s">
        <v>1189</v>
      </c>
      <c r="C902" s="113" t="s">
        <v>231</v>
      </c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</row>
    <row r="903" spans="2:19" x14ac:dyDescent="0.3">
      <c r="B903" s="112" t="s">
        <v>1190</v>
      </c>
      <c r="C903" s="113" t="s">
        <v>233</v>
      </c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</row>
    <row r="904" spans="2:19" x14ac:dyDescent="0.3">
      <c r="B904" s="112" t="s">
        <v>1191</v>
      </c>
      <c r="C904" s="113" t="s">
        <v>230</v>
      </c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</row>
    <row r="905" spans="2:19" x14ac:dyDescent="0.3">
      <c r="B905" s="112" t="s">
        <v>1192</v>
      </c>
      <c r="C905" s="113" t="s">
        <v>231</v>
      </c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</row>
    <row r="906" spans="2:19" x14ac:dyDescent="0.3">
      <c r="B906" s="112" t="s">
        <v>1193</v>
      </c>
      <c r="C906" s="113" t="s">
        <v>229</v>
      </c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</row>
    <row r="907" spans="2:19" x14ac:dyDescent="0.3">
      <c r="B907" s="112" t="s">
        <v>1194</v>
      </c>
      <c r="C907" s="113" t="s">
        <v>231</v>
      </c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</row>
    <row r="908" spans="2:19" x14ac:dyDescent="0.3">
      <c r="B908" s="112" t="s">
        <v>1195</v>
      </c>
      <c r="C908" s="113" t="s">
        <v>229</v>
      </c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</row>
    <row r="909" spans="2:19" x14ac:dyDescent="0.3">
      <c r="B909" s="112" t="s">
        <v>1196</v>
      </c>
      <c r="C909" s="113" t="s">
        <v>233</v>
      </c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</row>
    <row r="910" spans="2:19" x14ac:dyDescent="0.3">
      <c r="B910" s="112" t="s">
        <v>1197</v>
      </c>
      <c r="C910" s="113" t="s">
        <v>233</v>
      </c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</row>
    <row r="911" spans="2:19" x14ac:dyDescent="0.3">
      <c r="B911" s="112" t="s">
        <v>1198</v>
      </c>
      <c r="C911" s="113" t="s">
        <v>233</v>
      </c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</row>
    <row r="912" spans="2:19" x14ac:dyDescent="0.3">
      <c r="B912" s="112" t="s">
        <v>1199</v>
      </c>
      <c r="C912" s="113" t="s">
        <v>233</v>
      </c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</row>
    <row r="913" spans="2:19" x14ac:dyDescent="0.3">
      <c r="B913" s="112" t="s">
        <v>1200</v>
      </c>
      <c r="C913" s="113" t="s">
        <v>233</v>
      </c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</row>
    <row r="914" spans="2:19" x14ac:dyDescent="0.3">
      <c r="B914" s="112" t="s">
        <v>1201</v>
      </c>
      <c r="C914" s="113" t="s">
        <v>229</v>
      </c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</row>
    <row r="915" spans="2:19" x14ac:dyDescent="0.3">
      <c r="B915" s="114" t="s">
        <v>128</v>
      </c>
      <c r="C915" s="115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</row>
    <row r="919" spans="2:19" x14ac:dyDescent="0.3">
      <c r="P919" s="30"/>
    </row>
  </sheetData>
  <autoFilter ref="B12:C14"/>
  <mergeCells count="14">
    <mergeCell ref="L13:M13"/>
    <mergeCell ref="N13:O13"/>
    <mergeCell ref="P13:Q13"/>
    <mergeCell ref="R13:S13"/>
    <mergeCell ref="B2:E2"/>
    <mergeCell ref="B12:B14"/>
    <mergeCell ref="C12:C14"/>
    <mergeCell ref="D12:M12"/>
    <mergeCell ref="N12:Q12"/>
    <mergeCell ref="R12:S12"/>
    <mergeCell ref="D13:E13"/>
    <mergeCell ref="F13:G13"/>
    <mergeCell ref="H13:I13"/>
    <mergeCell ref="J13:K13"/>
  </mergeCells>
  <conditionalFormatting sqref="D15:S914">
    <cfRule type="cellIs" dxfId="6" priority="1" stopIfTrue="1" operator="greaterThan">
      <formula>$E$7</formula>
    </cfRule>
  </conditionalFormatting>
  <pageMargins left="0.7" right="0.7" top="0.75" bottom="0.75" header="0.3" footer="0.3"/>
  <pageSetup paperSize="8" scale="57" fitToHeight="0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showGridLines="0" zoomScale="85" zoomScaleNormal="85" workbookViewId="0">
      <selection activeCell="B3" sqref="B3"/>
    </sheetView>
  </sheetViews>
  <sheetFormatPr defaultColWidth="9.21875" defaultRowHeight="14.4" x14ac:dyDescent="0.3"/>
  <cols>
    <col min="1" max="1" width="8.5546875" customWidth="1"/>
    <col min="2" max="2" width="28.21875" customWidth="1"/>
    <col min="3" max="12" width="15.77734375" customWidth="1"/>
  </cols>
  <sheetData>
    <row r="1" spans="2:12" s="88" customFormat="1" ht="21" x14ac:dyDescent="0.4">
      <c r="B1" s="68" t="str">
        <f>AR_Name&amp;" - Aim Demographics - EFA/SFA Funded Aims"</f>
        <v xml:space="preserve"> - Aim Demographics - EFA/SFA Funded Aims</v>
      </c>
      <c r="C1" s="116"/>
      <c r="D1" s="116"/>
      <c r="E1" s="116"/>
      <c r="F1" s="117"/>
      <c r="G1" s="117"/>
      <c r="H1" s="117"/>
      <c r="I1" s="117"/>
      <c r="J1" s="117"/>
      <c r="K1" s="117"/>
      <c r="L1" s="118"/>
    </row>
    <row r="2" spans="2:12" s="88" customFormat="1" ht="21" x14ac:dyDescent="0.4">
      <c r="B2" s="276" t="s">
        <v>1202</v>
      </c>
      <c r="C2" s="277"/>
      <c r="D2" s="277"/>
      <c r="E2" s="277"/>
      <c r="F2" s="119"/>
      <c r="G2" s="119"/>
      <c r="H2" s="119"/>
      <c r="I2" s="119"/>
      <c r="J2" s="119"/>
      <c r="K2" s="119"/>
      <c r="L2" s="120"/>
    </row>
    <row r="3" spans="2:12" s="89" customFormat="1" ht="21" x14ac:dyDescent="0.4">
      <c r="B3" s="62" t="s">
        <v>118</v>
      </c>
      <c r="C3" s="121"/>
      <c r="D3" s="121"/>
      <c r="E3" s="121"/>
      <c r="F3" s="122"/>
      <c r="G3" s="122"/>
      <c r="H3" s="122"/>
      <c r="I3" s="122"/>
      <c r="J3" s="122"/>
    </row>
    <row r="4" spans="2:12" s="89" customFormat="1" ht="21" x14ac:dyDescent="0.4">
      <c r="B4" s="60" t="s">
        <v>117</v>
      </c>
      <c r="C4" s="121"/>
      <c r="D4" s="121"/>
      <c r="E4" s="121"/>
      <c r="F4" s="122"/>
      <c r="G4" s="122"/>
      <c r="H4" s="122"/>
      <c r="I4" s="122"/>
      <c r="J4" s="122"/>
    </row>
    <row r="5" spans="2:12" s="89" customFormat="1" ht="21" x14ac:dyDescent="0.4">
      <c r="B5" s="123"/>
      <c r="C5" s="121"/>
      <c r="D5" s="121"/>
      <c r="E5" s="121"/>
      <c r="F5" s="122"/>
      <c r="G5" s="122"/>
      <c r="H5" s="122"/>
      <c r="I5" s="122"/>
      <c r="J5" s="122"/>
    </row>
    <row r="6" spans="2:12" s="89" customFormat="1" ht="21.6" thickBot="1" x14ac:dyDescent="0.45">
      <c r="B6" s="124"/>
      <c r="C6" s="125"/>
      <c r="D6" s="125"/>
      <c r="E6" s="125"/>
      <c r="F6" s="126"/>
      <c r="G6" s="126"/>
      <c r="H6" s="126"/>
      <c r="I6" s="126"/>
      <c r="J6" s="126"/>
    </row>
    <row r="7" spans="2:12" ht="21" x14ac:dyDescent="0.4">
      <c r="B7" s="17"/>
      <c r="C7" s="17"/>
      <c r="D7" s="17"/>
      <c r="E7" s="17"/>
      <c r="F7" s="127"/>
      <c r="G7" s="127"/>
      <c r="H7" s="127"/>
      <c r="I7" s="127"/>
      <c r="J7" s="127"/>
    </row>
    <row r="8" spans="2:12" ht="21" x14ac:dyDescent="0.4">
      <c r="B8" s="128" t="s">
        <v>17</v>
      </c>
      <c r="C8" s="17"/>
      <c r="D8" s="17"/>
      <c r="E8" s="17"/>
      <c r="F8" s="127"/>
      <c r="G8" s="127"/>
      <c r="H8" s="127"/>
      <c r="I8" s="127"/>
      <c r="J8" s="127"/>
    </row>
    <row r="9" spans="2:12" ht="21" x14ac:dyDescent="0.4">
      <c r="B9" s="128" t="s">
        <v>1203</v>
      </c>
      <c r="C9" s="17"/>
      <c r="D9" s="17"/>
      <c r="E9" s="17"/>
      <c r="F9" s="127"/>
      <c r="G9" s="127"/>
      <c r="H9" s="127"/>
      <c r="I9" s="127"/>
      <c r="J9" s="127"/>
    </row>
    <row r="11" spans="2:12" x14ac:dyDescent="0.3">
      <c r="B11" s="129" t="s">
        <v>1204</v>
      </c>
      <c r="C11" s="130"/>
      <c r="D11" s="130"/>
      <c r="E11" s="130"/>
      <c r="F11" s="130"/>
    </row>
    <row r="12" spans="2:12" x14ac:dyDescent="0.3">
      <c r="B12" s="131"/>
      <c r="C12" s="132"/>
      <c r="D12" s="132"/>
      <c r="E12" s="132"/>
      <c r="F12" s="132"/>
    </row>
    <row r="13" spans="2:12" x14ac:dyDescent="0.3">
      <c r="B13" s="131"/>
      <c r="C13" s="132"/>
      <c r="D13" s="132"/>
      <c r="E13" s="132"/>
      <c r="F13" s="132"/>
    </row>
    <row r="14" spans="2:12" x14ac:dyDescent="0.3">
      <c r="B14" s="131"/>
      <c r="C14" s="132"/>
      <c r="D14" s="132"/>
      <c r="E14" s="132"/>
      <c r="F14" s="132"/>
    </row>
    <row r="15" spans="2:12" x14ac:dyDescent="0.3">
      <c r="B15" s="131"/>
      <c r="C15" s="132"/>
      <c r="D15" s="132"/>
      <c r="E15" s="132"/>
      <c r="F15" s="132"/>
    </row>
    <row r="16" spans="2:12" x14ac:dyDescent="0.3">
      <c r="B16" s="131"/>
      <c r="C16" s="132"/>
      <c r="D16" s="132"/>
      <c r="E16" s="132"/>
      <c r="F16" s="132"/>
    </row>
    <row r="17" spans="2:10" x14ac:dyDescent="0.3">
      <c r="B17" s="131"/>
      <c r="C17" s="132"/>
      <c r="D17" s="132"/>
      <c r="E17" s="132"/>
      <c r="F17" s="132"/>
    </row>
    <row r="18" spans="2:10" x14ac:dyDescent="0.3">
      <c r="B18" s="131"/>
      <c r="C18" s="132"/>
      <c r="D18" s="132"/>
      <c r="E18" s="132"/>
      <c r="F18" s="132"/>
    </row>
    <row r="19" spans="2:10" x14ac:dyDescent="0.3">
      <c r="B19" s="131"/>
      <c r="C19" s="132"/>
      <c r="D19" s="132"/>
      <c r="E19" s="132"/>
      <c r="F19" s="132"/>
    </row>
    <row r="20" spans="2:10" x14ac:dyDescent="0.3">
      <c r="B20" s="131"/>
      <c r="C20" s="132"/>
      <c r="D20" s="132"/>
      <c r="E20" s="132"/>
      <c r="F20" s="132"/>
    </row>
    <row r="21" spans="2:10" x14ac:dyDescent="0.3">
      <c r="B21" s="131"/>
      <c r="C21" s="132"/>
      <c r="D21" s="132"/>
      <c r="E21" s="132"/>
      <c r="F21" s="132"/>
    </row>
    <row r="22" spans="2:10" x14ac:dyDescent="0.3">
      <c r="B22" s="133" t="s">
        <v>128</v>
      </c>
      <c r="C22" s="134">
        <f t="shared" ref="C22:F22" si="0">SUBTOTAL(9,C12:C21)</f>
        <v>0</v>
      </c>
      <c r="D22" s="134">
        <f t="shared" si="0"/>
        <v>0</v>
      </c>
      <c r="E22" s="134">
        <f t="shared" si="0"/>
        <v>0</v>
      </c>
      <c r="F22" s="134">
        <f t="shared" si="0"/>
        <v>0</v>
      </c>
    </row>
    <row r="25" spans="2:10" ht="18" x14ac:dyDescent="0.35">
      <c r="B25" s="135" t="s">
        <v>16</v>
      </c>
      <c r="C25" s="136"/>
      <c r="D25" s="136"/>
      <c r="E25" s="136"/>
      <c r="F25" s="136"/>
      <c r="G25" s="136"/>
      <c r="H25" s="136"/>
      <c r="I25" s="136"/>
      <c r="J25" s="136"/>
    </row>
    <row r="26" spans="2:10" ht="18" x14ac:dyDescent="0.35">
      <c r="B26" s="128" t="s">
        <v>1205</v>
      </c>
    </row>
    <row r="28" spans="2:10" x14ac:dyDescent="0.3">
      <c r="B28" s="129" t="s">
        <v>1204</v>
      </c>
      <c r="C28" s="130"/>
      <c r="D28" s="130"/>
      <c r="E28" s="130"/>
      <c r="F28" s="130"/>
    </row>
    <row r="29" spans="2:10" x14ac:dyDescent="0.3">
      <c r="B29" s="109"/>
      <c r="C29" s="137"/>
      <c r="D29" s="137"/>
      <c r="E29" s="137"/>
      <c r="F29" s="137"/>
    </row>
    <row r="30" spans="2:10" x14ac:dyDescent="0.3">
      <c r="B30" s="109"/>
      <c r="C30" s="137"/>
      <c r="D30" s="137"/>
      <c r="E30" s="137"/>
      <c r="F30" s="137"/>
    </row>
    <row r="31" spans="2:10" x14ac:dyDescent="0.3">
      <c r="B31" s="109"/>
      <c r="C31" s="137"/>
      <c r="D31" s="137"/>
      <c r="E31" s="137"/>
      <c r="F31" s="137"/>
    </row>
    <row r="32" spans="2:10" x14ac:dyDescent="0.3">
      <c r="B32" s="109"/>
      <c r="C32" s="137"/>
      <c r="D32" s="137"/>
      <c r="E32" s="137"/>
      <c r="F32" s="137"/>
    </row>
    <row r="33" spans="2:12" x14ac:dyDescent="0.3">
      <c r="B33" s="109"/>
      <c r="C33" s="137"/>
      <c r="D33" s="137"/>
      <c r="E33" s="137"/>
      <c r="F33" s="137"/>
    </row>
    <row r="34" spans="2:12" x14ac:dyDescent="0.3">
      <c r="B34" s="109"/>
      <c r="C34" s="137"/>
      <c r="D34" s="137"/>
      <c r="E34" s="137"/>
      <c r="F34" s="137"/>
    </row>
    <row r="35" spans="2:12" x14ac:dyDescent="0.3">
      <c r="B35" s="109"/>
      <c r="C35" s="137"/>
      <c r="D35" s="137"/>
      <c r="E35" s="137"/>
      <c r="F35" s="137"/>
    </row>
    <row r="36" spans="2:12" x14ac:dyDescent="0.3">
      <c r="B36" s="109"/>
      <c r="C36" s="137"/>
      <c r="D36" s="137"/>
      <c r="E36" s="137"/>
      <c r="F36" s="137"/>
    </row>
    <row r="37" spans="2:12" x14ac:dyDescent="0.3">
      <c r="B37" s="109"/>
      <c r="C37" s="137"/>
      <c r="D37" s="137"/>
      <c r="E37" s="137"/>
      <c r="F37" s="137"/>
    </row>
    <row r="38" spans="2:12" x14ac:dyDescent="0.3">
      <c r="B38" s="109"/>
      <c r="C38" s="137"/>
      <c r="D38" s="137"/>
      <c r="E38" s="137"/>
      <c r="F38" s="137"/>
    </row>
    <row r="39" spans="2:12" x14ac:dyDescent="0.3">
      <c r="B39" s="138" t="s">
        <v>128</v>
      </c>
      <c r="C39" s="134">
        <f>SUBTOTAL(9,C29:C38)</f>
        <v>0</v>
      </c>
      <c r="D39" s="134">
        <f t="shared" ref="D39:F39" si="1">SUBTOTAL(9,D29:D38)</f>
        <v>0</v>
      </c>
      <c r="E39" s="134">
        <f t="shared" si="1"/>
        <v>0</v>
      </c>
      <c r="F39" s="134">
        <f t="shared" si="1"/>
        <v>0</v>
      </c>
    </row>
    <row r="43" spans="2:12" x14ac:dyDescent="0.3">
      <c r="F43" s="28"/>
      <c r="G43" s="139"/>
      <c r="H43" s="139"/>
      <c r="I43" s="139"/>
      <c r="J43" s="139"/>
      <c r="K43" s="139"/>
      <c r="L43" s="139"/>
    </row>
    <row r="44" spans="2:12" x14ac:dyDescent="0.3">
      <c r="F44" s="28"/>
      <c r="G44" s="139"/>
      <c r="H44" s="139"/>
      <c r="I44" s="139"/>
      <c r="J44" s="139"/>
      <c r="K44" s="139"/>
      <c r="L44" s="139"/>
    </row>
    <row r="45" spans="2:12" x14ac:dyDescent="0.3">
      <c r="F45" s="28"/>
      <c r="G45" s="139"/>
      <c r="H45" s="139"/>
      <c r="I45" s="139"/>
      <c r="J45" s="139"/>
      <c r="K45" s="139"/>
      <c r="L45" s="139"/>
    </row>
    <row r="46" spans="2:12" x14ac:dyDescent="0.3">
      <c r="F46" s="28"/>
      <c r="G46" s="139"/>
      <c r="H46" s="139"/>
      <c r="I46" s="139"/>
      <c r="J46" s="139"/>
      <c r="K46" s="139"/>
      <c r="L46" s="139"/>
    </row>
    <row r="47" spans="2:12" x14ac:dyDescent="0.3">
      <c r="F47" s="28"/>
      <c r="G47" s="139"/>
      <c r="H47" s="139"/>
      <c r="I47" s="139"/>
      <c r="J47" s="139"/>
      <c r="K47" s="139"/>
      <c r="L47" s="139"/>
    </row>
    <row r="48" spans="2:12" x14ac:dyDescent="0.3">
      <c r="F48" s="28"/>
      <c r="G48" s="139"/>
      <c r="H48" s="139"/>
      <c r="I48" s="139"/>
      <c r="J48" s="139"/>
      <c r="K48" s="139"/>
      <c r="L48" s="139"/>
    </row>
    <row r="49" spans="6:12" x14ac:dyDescent="0.3">
      <c r="F49" s="28"/>
      <c r="G49" s="139"/>
      <c r="H49" s="139"/>
      <c r="I49" s="139"/>
      <c r="J49" s="139"/>
      <c r="K49" s="139"/>
      <c r="L49" s="139"/>
    </row>
    <row r="50" spans="6:12" x14ac:dyDescent="0.3">
      <c r="F50" s="28"/>
      <c r="G50" s="139"/>
      <c r="H50" s="139"/>
      <c r="I50" s="139"/>
      <c r="J50" s="139"/>
      <c r="K50" s="139"/>
      <c r="L50" s="139"/>
    </row>
  </sheetData>
  <mergeCells count="1">
    <mergeCell ref="B2:E2"/>
  </mergeCells>
  <conditionalFormatting sqref="C12:E21">
    <cfRule type="cellIs" dxfId="5" priority="2" stopIfTrue="1" operator="greaterThan">
      <formula>500</formula>
    </cfRule>
  </conditionalFormatting>
  <conditionalFormatting sqref="C29:E38">
    <cfRule type="cellIs" dxfId="4" priority="1" stopIfTrue="1" operator="greaterThan">
      <formula>500</formula>
    </cfRule>
  </conditionalFormatting>
  <pageMargins left="0.7" right="0.7" top="0.75" bottom="0.75" header="0.3" footer="0.3"/>
  <pageSetup paperSize="9" scale="32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="85" zoomScaleNormal="85" workbookViewId="0">
      <selection activeCell="B3" sqref="B3"/>
    </sheetView>
  </sheetViews>
  <sheetFormatPr defaultRowHeight="14.4" x14ac:dyDescent="0.3"/>
  <cols>
    <col min="1" max="1" width="8.5546875" customWidth="1"/>
    <col min="2" max="2" width="25.21875" customWidth="1"/>
    <col min="3" max="8" width="16.5546875" customWidth="1"/>
  </cols>
  <sheetData>
    <row r="1" spans="2:11" s="88" customFormat="1" ht="21" x14ac:dyDescent="0.4">
      <c r="B1" s="68" t="str">
        <f>AR_Name&amp;" - Traineeship Aims - EFA/SFA Funded Aims"</f>
        <v xml:space="preserve"> - Traineeship Aims - EFA/SFA Funded Aims</v>
      </c>
      <c r="C1" s="116"/>
      <c r="D1" s="116"/>
      <c r="E1" s="116"/>
      <c r="F1" s="117"/>
      <c r="G1" s="117"/>
      <c r="H1" s="117"/>
      <c r="I1" s="117"/>
      <c r="J1" s="117"/>
      <c r="K1" s="117"/>
    </row>
    <row r="2" spans="2:11" s="88" customFormat="1" ht="21" x14ac:dyDescent="0.4">
      <c r="B2" s="276" t="s">
        <v>1206</v>
      </c>
      <c r="C2" s="277"/>
      <c r="D2" s="277"/>
      <c r="E2" s="277"/>
      <c r="F2" s="119"/>
      <c r="G2" s="119"/>
      <c r="H2" s="119"/>
      <c r="I2" s="119"/>
      <c r="J2" s="119"/>
      <c r="K2" s="119"/>
    </row>
    <row r="3" spans="2:11" s="89" customFormat="1" ht="21" x14ac:dyDescent="0.4">
      <c r="B3" s="62" t="s">
        <v>118</v>
      </c>
      <c r="C3" s="121"/>
      <c r="D3" s="121"/>
      <c r="E3" s="121"/>
      <c r="F3" s="122"/>
      <c r="G3" s="122"/>
      <c r="H3" s="122"/>
      <c r="I3" s="122"/>
      <c r="J3" s="122"/>
      <c r="K3" s="122"/>
    </row>
    <row r="4" spans="2:11" s="89" customFormat="1" ht="21" x14ac:dyDescent="0.4">
      <c r="B4" s="60" t="s">
        <v>117</v>
      </c>
      <c r="C4" s="121"/>
      <c r="D4" s="121"/>
      <c r="E4" s="121"/>
      <c r="F4" s="122"/>
      <c r="G4" s="122"/>
      <c r="H4" s="122"/>
      <c r="I4" s="122"/>
      <c r="J4" s="122"/>
      <c r="K4" s="122"/>
    </row>
    <row r="5" spans="2:11" s="89" customFormat="1" ht="21.6" thickBot="1" x14ac:dyDescent="0.45">
      <c r="B5" s="124"/>
      <c r="C5" s="125"/>
      <c r="D5" s="125"/>
      <c r="E5" s="125"/>
      <c r="F5" s="126"/>
      <c r="G5" s="126"/>
      <c r="H5" s="126"/>
      <c r="I5" s="126"/>
      <c r="J5" s="126"/>
      <c r="K5" s="126"/>
    </row>
    <row r="8" spans="2:11" ht="36" customHeight="1" x14ac:dyDescent="0.3">
      <c r="B8" s="293" t="s">
        <v>1207</v>
      </c>
      <c r="C8" s="295" t="s">
        <v>228</v>
      </c>
      <c r="D8" s="295"/>
      <c r="E8" s="295" t="s">
        <v>1208</v>
      </c>
      <c r="F8" s="295"/>
      <c r="G8" s="295" t="s">
        <v>40</v>
      </c>
      <c r="H8" s="295"/>
    </row>
    <row r="9" spans="2:11" ht="42" x14ac:dyDescent="0.3">
      <c r="B9" s="294"/>
      <c r="C9" s="140" t="s">
        <v>1209</v>
      </c>
      <c r="D9" s="140" t="s">
        <v>1210</v>
      </c>
      <c r="E9" s="140" t="s">
        <v>1209</v>
      </c>
      <c r="F9" s="140" t="s">
        <v>1210</v>
      </c>
      <c r="G9" s="140" t="s">
        <v>1209</v>
      </c>
      <c r="H9" s="140" t="s">
        <v>1211</v>
      </c>
    </row>
    <row r="10" spans="2:11" x14ac:dyDescent="0.3">
      <c r="B10" s="141"/>
      <c r="C10" s="142"/>
      <c r="D10" s="143"/>
      <c r="E10" s="142"/>
      <c r="F10" s="143"/>
      <c r="G10" s="142"/>
      <c r="H10" s="143"/>
    </row>
    <row r="11" spans="2:11" x14ac:dyDescent="0.3">
      <c r="B11" s="141"/>
      <c r="C11" s="142"/>
      <c r="D11" s="143"/>
      <c r="E11" s="142"/>
      <c r="F11" s="143"/>
      <c r="G11" s="142"/>
      <c r="H11" s="143"/>
    </row>
    <row r="12" spans="2:11" x14ac:dyDescent="0.3">
      <c r="B12" s="141"/>
      <c r="C12" s="142"/>
      <c r="D12" s="143"/>
      <c r="E12" s="142"/>
      <c r="F12" s="143"/>
      <c r="G12" s="142"/>
      <c r="H12" s="143"/>
    </row>
    <row r="13" spans="2:11" x14ac:dyDescent="0.3">
      <c r="B13" s="144" t="s">
        <v>128</v>
      </c>
      <c r="C13" s="145"/>
      <c r="D13" s="146"/>
      <c r="E13" s="145"/>
      <c r="F13" s="146"/>
      <c r="G13" s="145"/>
      <c r="H13" s="146"/>
    </row>
  </sheetData>
  <mergeCells count="5">
    <mergeCell ref="B2:E2"/>
    <mergeCell ref="B8:B9"/>
    <mergeCell ref="C8:D8"/>
    <mergeCell ref="E8:F8"/>
    <mergeCell ref="G8:H8"/>
  </mergeCells>
  <pageMargins left="0.7" right="0.7" top="0.75" bottom="0.75" header="0.3" footer="0.3"/>
  <pageSetup paperSize="9" scale="54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7"/>
  <sheetViews>
    <sheetView showGridLines="0" zoomScale="85" zoomScaleNormal="85" workbookViewId="0">
      <selection activeCell="B3" sqref="B3"/>
    </sheetView>
  </sheetViews>
  <sheetFormatPr defaultColWidth="9.21875" defaultRowHeight="14.4" x14ac:dyDescent="0.3"/>
  <cols>
    <col min="1" max="1" width="8.5546875" customWidth="1"/>
    <col min="2" max="2" width="34.21875" customWidth="1"/>
    <col min="3" max="17" width="14.77734375" customWidth="1"/>
  </cols>
  <sheetData>
    <row r="1" spans="1:25" s="88" customFormat="1" ht="21" x14ac:dyDescent="0.4">
      <c r="B1" s="68" t="str">
        <f>AR_Name&amp;" - Learner Demographics - EFA/SFA Funded Learners"</f>
        <v xml:space="preserve"> - Learner Demographics - EFA/SFA Funded Learners</v>
      </c>
      <c r="C1" s="116"/>
      <c r="D1" s="116"/>
      <c r="E1" s="11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6"/>
      <c r="R1" s="59"/>
      <c r="S1" s="59"/>
      <c r="T1" s="59"/>
      <c r="U1" s="59"/>
      <c r="V1" s="59"/>
      <c r="W1" s="59"/>
      <c r="X1" s="59"/>
      <c r="Y1" s="6"/>
    </row>
    <row r="2" spans="1:25" s="88" customFormat="1" ht="21" x14ac:dyDescent="0.4">
      <c r="B2" s="276" t="s">
        <v>1212</v>
      </c>
      <c r="C2" s="277"/>
      <c r="D2" s="277"/>
      <c r="E2" s="27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3"/>
      <c r="R2" s="59"/>
      <c r="S2" s="59"/>
      <c r="T2" s="59"/>
      <c r="U2" s="59"/>
      <c r="V2" s="59"/>
      <c r="W2" s="59"/>
      <c r="X2" s="59"/>
      <c r="Y2" s="6"/>
    </row>
    <row r="3" spans="1:25" s="89" customFormat="1" ht="17.399999999999999" x14ac:dyDescent="0.25">
      <c r="B3" s="62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9"/>
      <c r="N3" s="58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89" customFormat="1" ht="18" x14ac:dyDescent="0.3">
      <c r="B4" s="147" t="s">
        <v>117</v>
      </c>
      <c r="C4" s="59"/>
      <c r="D4" s="59"/>
      <c r="E4" s="59"/>
      <c r="F4"/>
      <c r="G4"/>
      <c r="H4"/>
      <c r="I4" s="59"/>
      <c r="J4" s="59"/>
      <c r="K4" s="59"/>
      <c r="L4" s="59"/>
      <c r="M4" s="9"/>
      <c r="N4" s="58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6" customFormat="1" ht="70.5" customHeight="1" x14ac:dyDescent="0.25">
      <c r="A5" s="42"/>
      <c r="B5" s="148"/>
      <c r="C5" s="298" t="s">
        <v>1213</v>
      </c>
      <c r="D5" s="298"/>
      <c r="E5" s="54"/>
      <c r="F5" s="54"/>
      <c r="G5" s="271"/>
      <c r="H5" s="271"/>
      <c r="I5" s="54"/>
      <c r="J5" s="54"/>
      <c r="K5" s="54"/>
      <c r="L5" s="54"/>
      <c r="M5" s="54"/>
      <c r="N5" s="149"/>
      <c r="O5" s="150"/>
      <c r="P5" s="149"/>
      <c r="Q5" s="151"/>
    </row>
    <row r="6" spans="1:25" s="6" customFormat="1" ht="13.8" x14ac:dyDescent="0.25">
      <c r="A6" s="4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8"/>
      <c r="P6" s="9"/>
      <c r="Q6" s="9"/>
    </row>
    <row r="7" spans="1:25" s="6" customFormat="1" ht="15.6" x14ac:dyDescent="0.25">
      <c r="A7" s="42"/>
      <c r="B7" s="299" t="s">
        <v>1214</v>
      </c>
      <c r="C7" s="299"/>
      <c r="D7" s="299"/>
      <c r="E7" s="47"/>
      <c r="F7" s="9"/>
      <c r="G7" s="58"/>
      <c r="H7" s="9"/>
    </row>
    <row r="8" spans="1:25" s="6" customFormat="1" ht="15.6" x14ac:dyDescent="0.3">
      <c r="A8" s="42"/>
      <c r="C8" s="51" t="s">
        <v>113</v>
      </c>
      <c r="D8" s="50">
        <v>0.1</v>
      </c>
      <c r="E8" s="47"/>
      <c r="F8" s="9"/>
      <c r="G8" s="58"/>
      <c r="H8" s="9"/>
      <c r="I8" s="9"/>
      <c r="J8" s="9"/>
      <c r="K8" s="9"/>
      <c r="L8" s="9"/>
      <c r="M8" s="9"/>
      <c r="N8" s="9"/>
      <c r="O8" s="9"/>
      <c r="P8" s="9"/>
      <c r="Q8" s="9"/>
    </row>
    <row r="9" spans="1:25" s="6" customFormat="1" ht="15.6" x14ac:dyDescent="0.3">
      <c r="A9" s="42"/>
      <c r="C9" s="49" t="s">
        <v>112</v>
      </c>
      <c r="D9" s="48">
        <v>0.1</v>
      </c>
      <c r="E9" s="47"/>
      <c r="F9" s="9"/>
      <c r="G9" s="58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25" s="88" customFormat="1" thickBot="1" x14ac:dyDescent="0.3">
      <c r="A10" s="46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3"/>
      <c r="Q10" s="152"/>
      <c r="R10" s="89"/>
    </row>
    <row r="11" spans="1:25" ht="15" thickTop="1" x14ac:dyDescent="0.3">
      <c r="R11" s="91"/>
      <c r="S11" s="91"/>
      <c r="T11" s="91"/>
      <c r="U11" s="91"/>
      <c r="V11" s="91"/>
      <c r="W11" s="91"/>
      <c r="X11" s="91"/>
    </row>
    <row r="12" spans="1:25" x14ac:dyDescent="0.3">
      <c r="B12" s="36" t="s">
        <v>1215</v>
      </c>
      <c r="K12" s="36" t="s">
        <v>1216</v>
      </c>
    </row>
    <row r="13" spans="1:25" x14ac:dyDescent="0.3">
      <c r="B13" s="296" t="s">
        <v>1217</v>
      </c>
      <c r="C13" s="275" t="s">
        <v>110</v>
      </c>
      <c r="D13" s="275"/>
      <c r="E13" s="275" t="s">
        <v>109</v>
      </c>
      <c r="F13" s="275"/>
      <c r="G13" s="275" t="s">
        <v>108</v>
      </c>
      <c r="H13" s="275"/>
      <c r="K13" s="296" t="s">
        <v>1218</v>
      </c>
      <c r="L13" s="275" t="s">
        <v>110</v>
      </c>
      <c r="M13" s="275"/>
      <c r="N13" s="275" t="s">
        <v>109</v>
      </c>
      <c r="O13" s="275"/>
      <c r="P13" s="275" t="s">
        <v>108</v>
      </c>
      <c r="Q13" s="275"/>
    </row>
    <row r="14" spans="1:25" ht="28.8" x14ac:dyDescent="0.3">
      <c r="B14" s="297"/>
      <c r="C14" s="94" t="s">
        <v>1219</v>
      </c>
      <c r="D14" s="94" t="s">
        <v>1220</v>
      </c>
      <c r="E14" s="94" t="s">
        <v>1219</v>
      </c>
      <c r="F14" s="94" t="s">
        <v>1220</v>
      </c>
      <c r="G14" s="94" t="s">
        <v>1219</v>
      </c>
      <c r="H14" s="94" t="s">
        <v>1220</v>
      </c>
      <c r="K14" s="297"/>
      <c r="L14" s="94" t="s">
        <v>1219</v>
      </c>
      <c r="M14" s="94" t="s">
        <v>1220</v>
      </c>
      <c r="N14" s="94" t="s">
        <v>1219</v>
      </c>
      <c r="O14" s="94" t="s">
        <v>1220</v>
      </c>
      <c r="P14" s="94" t="s">
        <v>1219</v>
      </c>
      <c r="Q14" s="94" t="s">
        <v>1220</v>
      </c>
    </row>
    <row r="15" spans="1:25" x14ac:dyDescent="0.3">
      <c r="B15" s="95" t="s">
        <v>228</v>
      </c>
      <c r="C15" s="96"/>
      <c r="D15" s="96"/>
      <c r="E15" s="96"/>
      <c r="F15" s="96"/>
      <c r="G15" s="96"/>
      <c r="H15" s="96"/>
      <c r="K15" s="95" t="s">
        <v>228</v>
      </c>
      <c r="L15" s="96"/>
      <c r="M15" s="96"/>
      <c r="N15" s="96"/>
      <c r="O15" s="96"/>
      <c r="P15" s="96"/>
      <c r="Q15" s="96"/>
    </row>
    <row r="16" spans="1:25" x14ac:dyDescent="0.3">
      <c r="B16" s="97" t="s">
        <v>1221</v>
      </c>
      <c r="C16" s="154"/>
      <c r="D16" s="154"/>
      <c r="E16" s="154"/>
      <c r="F16" s="154"/>
      <c r="G16" s="154"/>
      <c r="H16" s="154"/>
      <c r="K16" s="97" t="s">
        <v>1222</v>
      </c>
      <c r="L16" s="154"/>
      <c r="M16" s="154"/>
      <c r="N16" s="154"/>
      <c r="O16" s="154"/>
      <c r="P16" s="154"/>
      <c r="Q16" s="154"/>
    </row>
    <row r="17" spans="2:17" x14ac:dyDescent="0.3">
      <c r="B17" s="97" t="s">
        <v>1223</v>
      </c>
      <c r="C17" s="154"/>
      <c r="D17" s="154"/>
      <c r="E17" s="154"/>
      <c r="F17" s="154"/>
      <c r="G17" s="154"/>
      <c r="H17" s="154"/>
      <c r="K17" s="97" t="s">
        <v>1224</v>
      </c>
      <c r="L17" s="154"/>
      <c r="M17" s="154"/>
      <c r="N17" s="154"/>
      <c r="O17" s="154"/>
      <c r="P17" s="154"/>
      <c r="Q17" s="154"/>
    </row>
    <row r="18" spans="2:17" x14ac:dyDescent="0.3">
      <c r="B18" s="95" t="s">
        <v>234</v>
      </c>
      <c r="C18" s="96"/>
      <c r="D18" s="96"/>
      <c r="E18" s="96"/>
      <c r="F18" s="96"/>
      <c r="G18" s="96"/>
      <c r="H18" s="96"/>
      <c r="K18" s="97" t="s">
        <v>41</v>
      </c>
      <c r="L18" s="154"/>
      <c r="M18" s="154"/>
      <c r="N18" s="154"/>
      <c r="O18" s="154"/>
      <c r="P18" s="154"/>
      <c r="Q18" s="154"/>
    </row>
    <row r="19" spans="2:17" x14ac:dyDescent="0.3">
      <c r="B19" s="97" t="s">
        <v>1221</v>
      </c>
      <c r="C19" s="154"/>
      <c r="D19" s="154"/>
      <c r="E19" s="154"/>
      <c r="F19" s="154"/>
      <c r="G19" s="154"/>
      <c r="H19" s="154"/>
      <c r="K19" s="95" t="s">
        <v>234</v>
      </c>
      <c r="L19" s="96"/>
      <c r="M19" s="96"/>
      <c r="N19" s="96"/>
      <c r="O19" s="96"/>
      <c r="P19" s="96"/>
      <c r="Q19" s="96"/>
    </row>
    <row r="20" spans="2:17" x14ac:dyDescent="0.3">
      <c r="B20" s="97" t="s">
        <v>1223</v>
      </c>
      <c r="C20" s="154"/>
      <c r="D20" s="154"/>
      <c r="E20" s="154"/>
      <c r="F20" s="154"/>
      <c r="G20" s="154"/>
      <c r="H20" s="154"/>
      <c r="K20" s="97" t="s">
        <v>1222</v>
      </c>
      <c r="L20" s="154"/>
      <c r="M20" s="154"/>
      <c r="N20" s="154"/>
      <c r="O20" s="154"/>
      <c r="P20" s="154"/>
      <c r="Q20" s="154"/>
    </row>
    <row r="21" spans="2:17" x14ac:dyDescent="0.3">
      <c r="B21" s="97" t="s">
        <v>41</v>
      </c>
      <c r="C21" s="154"/>
      <c r="D21" s="154"/>
      <c r="E21" s="154"/>
      <c r="F21" s="154"/>
      <c r="G21" s="154"/>
      <c r="H21" s="154"/>
      <c r="K21" s="97" t="s">
        <v>1224</v>
      </c>
      <c r="L21" s="154"/>
      <c r="M21" s="154"/>
      <c r="N21" s="154"/>
      <c r="O21" s="154"/>
      <c r="P21" s="154"/>
      <c r="Q21" s="154"/>
    </row>
    <row r="22" spans="2:17" x14ac:dyDescent="0.3">
      <c r="B22" s="99" t="s">
        <v>128</v>
      </c>
      <c r="C22" s="100"/>
      <c r="D22" s="100"/>
      <c r="E22" s="100"/>
      <c r="F22" s="100"/>
      <c r="G22" s="100"/>
      <c r="H22" s="100"/>
      <c r="K22" s="97" t="s">
        <v>41</v>
      </c>
      <c r="L22" s="154"/>
      <c r="M22" s="154"/>
      <c r="N22" s="154"/>
      <c r="O22" s="154"/>
      <c r="P22" s="154"/>
      <c r="Q22" s="154"/>
    </row>
    <row r="23" spans="2:17" x14ac:dyDescent="0.3">
      <c r="K23" s="99" t="s">
        <v>128</v>
      </c>
      <c r="L23" s="100"/>
      <c r="M23" s="100"/>
      <c r="N23" s="100"/>
      <c r="O23" s="100"/>
      <c r="P23" s="100"/>
      <c r="Q23" s="100"/>
    </row>
    <row r="25" spans="2:17" x14ac:dyDescent="0.3">
      <c r="K25" s="155"/>
    </row>
    <row r="26" spans="2:17" x14ac:dyDescent="0.3">
      <c r="B26" s="36" t="s">
        <v>1225</v>
      </c>
      <c r="K26" s="36" t="s">
        <v>1226</v>
      </c>
    </row>
    <row r="27" spans="2:17" x14ac:dyDescent="0.3">
      <c r="B27" s="296" t="s">
        <v>1227</v>
      </c>
      <c r="C27" s="275" t="s">
        <v>110</v>
      </c>
      <c r="D27" s="275"/>
      <c r="E27" s="275" t="s">
        <v>109</v>
      </c>
      <c r="F27" s="275"/>
      <c r="G27" s="275" t="s">
        <v>108</v>
      </c>
      <c r="H27" s="275"/>
      <c r="K27" s="296" t="s">
        <v>1228</v>
      </c>
      <c r="L27" s="275" t="s">
        <v>110</v>
      </c>
      <c r="M27" s="275"/>
      <c r="N27" s="275" t="s">
        <v>109</v>
      </c>
      <c r="O27" s="275"/>
      <c r="P27" s="275" t="s">
        <v>108</v>
      </c>
      <c r="Q27" s="275"/>
    </row>
    <row r="28" spans="2:17" ht="28.8" x14ac:dyDescent="0.3">
      <c r="B28" s="297"/>
      <c r="C28" s="94" t="s">
        <v>1219</v>
      </c>
      <c r="D28" s="94" t="s">
        <v>1220</v>
      </c>
      <c r="E28" s="94" t="s">
        <v>1219</v>
      </c>
      <c r="F28" s="94" t="s">
        <v>1220</v>
      </c>
      <c r="G28" s="94" t="s">
        <v>1219</v>
      </c>
      <c r="H28" s="94" t="s">
        <v>1220</v>
      </c>
      <c r="K28" s="297"/>
      <c r="L28" s="94" t="s">
        <v>1219</v>
      </c>
      <c r="M28" s="94" t="s">
        <v>1220</v>
      </c>
      <c r="N28" s="94" t="s">
        <v>1219</v>
      </c>
      <c r="O28" s="94" t="s">
        <v>1220</v>
      </c>
      <c r="P28" s="94" t="s">
        <v>1219</v>
      </c>
      <c r="Q28" s="94" t="s">
        <v>1220</v>
      </c>
    </row>
    <row r="29" spans="2:17" x14ac:dyDescent="0.3">
      <c r="B29" s="95" t="s">
        <v>228</v>
      </c>
      <c r="C29" s="96"/>
      <c r="D29" s="96"/>
      <c r="E29" s="96"/>
      <c r="F29" s="96"/>
      <c r="G29" s="96"/>
      <c r="H29" s="96"/>
      <c r="K29" s="95" t="s">
        <v>228</v>
      </c>
      <c r="L29" s="96"/>
      <c r="M29" s="96"/>
      <c r="N29" s="96"/>
      <c r="O29" s="96"/>
      <c r="P29" s="96"/>
      <c r="Q29" s="96"/>
    </row>
    <row r="30" spans="2:17" x14ac:dyDescent="0.3">
      <c r="B30" s="97" t="s">
        <v>1222</v>
      </c>
      <c r="C30" s="156"/>
      <c r="D30" s="156"/>
      <c r="E30" s="156"/>
      <c r="F30" s="156"/>
      <c r="G30" s="156"/>
      <c r="H30" s="156"/>
      <c r="K30" s="97" t="s">
        <v>1222</v>
      </c>
      <c r="L30" s="154"/>
      <c r="M30" s="154"/>
      <c r="N30" s="154"/>
      <c r="O30" s="154"/>
      <c r="P30" s="154"/>
      <c r="Q30" s="154"/>
    </row>
    <row r="31" spans="2:17" x14ac:dyDescent="0.3">
      <c r="B31" s="97" t="s">
        <v>1224</v>
      </c>
      <c r="C31" s="154"/>
      <c r="D31" s="154"/>
      <c r="E31" s="154"/>
      <c r="F31" s="154"/>
      <c r="G31" s="154"/>
      <c r="H31" s="154"/>
      <c r="K31" s="97" t="s">
        <v>1224</v>
      </c>
      <c r="L31" s="154"/>
      <c r="M31" s="154"/>
      <c r="N31" s="154"/>
      <c r="O31" s="154"/>
      <c r="P31" s="154"/>
      <c r="Q31" s="154"/>
    </row>
    <row r="32" spans="2:17" x14ac:dyDescent="0.3">
      <c r="B32" s="97" t="s">
        <v>41</v>
      </c>
      <c r="C32" s="154"/>
      <c r="D32" s="154"/>
      <c r="E32" s="154"/>
      <c r="F32" s="154"/>
      <c r="G32" s="154"/>
      <c r="H32" s="154"/>
      <c r="K32" s="97" t="s">
        <v>41</v>
      </c>
      <c r="L32" s="154"/>
      <c r="M32" s="154"/>
      <c r="N32" s="154"/>
      <c r="O32" s="154"/>
      <c r="P32" s="154"/>
      <c r="Q32" s="154"/>
    </row>
    <row r="33" spans="2:17" x14ac:dyDescent="0.3">
      <c r="B33" s="95" t="s">
        <v>234</v>
      </c>
      <c r="C33" s="96"/>
      <c r="D33" s="96"/>
      <c r="E33" s="96"/>
      <c r="F33" s="96"/>
      <c r="G33" s="96"/>
      <c r="H33" s="96"/>
      <c r="K33" s="95" t="s">
        <v>234</v>
      </c>
      <c r="L33" s="96"/>
      <c r="M33" s="96"/>
      <c r="N33" s="96"/>
      <c r="O33" s="96"/>
      <c r="P33" s="96"/>
      <c r="Q33" s="96"/>
    </row>
    <row r="34" spans="2:17" x14ac:dyDescent="0.3">
      <c r="B34" s="97" t="s">
        <v>1222</v>
      </c>
      <c r="C34" s="156"/>
      <c r="D34" s="156"/>
      <c r="E34" s="156"/>
      <c r="F34" s="156"/>
      <c r="G34" s="156"/>
      <c r="H34" s="156"/>
      <c r="K34" s="97" t="s">
        <v>1222</v>
      </c>
      <c r="L34" s="154"/>
      <c r="M34" s="154"/>
      <c r="N34" s="154"/>
      <c r="O34" s="154"/>
      <c r="P34" s="154"/>
      <c r="Q34" s="154"/>
    </row>
    <row r="35" spans="2:17" x14ac:dyDescent="0.3">
      <c r="B35" s="97" t="s">
        <v>1224</v>
      </c>
      <c r="C35" s="154"/>
      <c r="D35" s="154"/>
      <c r="E35" s="154"/>
      <c r="F35" s="154"/>
      <c r="G35" s="154"/>
      <c r="H35" s="154"/>
      <c r="K35" s="97" t="s">
        <v>1224</v>
      </c>
      <c r="L35" s="154"/>
      <c r="M35" s="154"/>
      <c r="N35" s="154"/>
      <c r="O35" s="154"/>
      <c r="P35" s="154"/>
      <c r="Q35" s="154"/>
    </row>
    <row r="36" spans="2:17" x14ac:dyDescent="0.3">
      <c r="B36" s="97" t="s">
        <v>41</v>
      </c>
      <c r="C36" s="154"/>
      <c r="D36" s="154"/>
      <c r="E36" s="154"/>
      <c r="F36" s="154"/>
      <c r="G36" s="154"/>
      <c r="H36" s="154"/>
      <c r="K36" s="97" t="s">
        <v>41</v>
      </c>
      <c r="L36" s="154"/>
      <c r="M36" s="154"/>
      <c r="N36" s="154"/>
      <c r="O36" s="154"/>
      <c r="P36" s="154"/>
      <c r="Q36" s="154"/>
    </row>
    <row r="37" spans="2:17" x14ac:dyDescent="0.3">
      <c r="B37" s="99" t="s">
        <v>128</v>
      </c>
      <c r="C37" s="100"/>
      <c r="D37" s="100"/>
      <c r="E37" s="100"/>
      <c r="F37" s="100"/>
      <c r="G37" s="100"/>
      <c r="H37" s="100"/>
      <c r="K37" s="99" t="s">
        <v>128</v>
      </c>
      <c r="L37" s="100"/>
      <c r="M37" s="100"/>
      <c r="N37" s="100"/>
      <c r="O37" s="100"/>
      <c r="P37" s="100"/>
      <c r="Q37" s="100"/>
    </row>
    <row r="39" spans="2:17" x14ac:dyDescent="0.3">
      <c r="B39" s="137"/>
    </row>
    <row r="40" spans="2:17" x14ac:dyDescent="0.3">
      <c r="B40" s="36" t="s">
        <v>1229</v>
      </c>
    </row>
    <row r="41" spans="2:17" x14ac:dyDescent="0.3">
      <c r="B41" s="296" t="s">
        <v>1230</v>
      </c>
      <c r="C41" s="275" t="s">
        <v>110</v>
      </c>
      <c r="D41" s="275"/>
      <c r="E41" s="275" t="s">
        <v>109</v>
      </c>
      <c r="F41" s="275"/>
      <c r="G41" s="275" t="s">
        <v>108</v>
      </c>
      <c r="H41" s="275"/>
    </row>
    <row r="42" spans="2:17" ht="28.8" x14ac:dyDescent="0.3">
      <c r="B42" s="297"/>
      <c r="C42" s="94" t="s">
        <v>1219</v>
      </c>
      <c r="D42" s="94" t="s">
        <v>1220</v>
      </c>
      <c r="E42" s="94" t="s">
        <v>1219</v>
      </c>
      <c r="F42" s="94" t="s">
        <v>1220</v>
      </c>
      <c r="G42" s="94" t="s">
        <v>1219</v>
      </c>
      <c r="H42" s="94" t="s">
        <v>1220</v>
      </c>
    </row>
    <row r="43" spans="2:17" x14ac:dyDescent="0.3">
      <c r="B43" s="95" t="s">
        <v>228</v>
      </c>
      <c r="C43" s="96"/>
      <c r="D43" s="96"/>
      <c r="E43" s="96"/>
      <c r="F43" s="96"/>
      <c r="G43" s="96"/>
      <c r="H43" s="96"/>
    </row>
    <row r="44" spans="2:17" x14ac:dyDescent="0.3">
      <c r="B44" s="157" t="s">
        <v>1231</v>
      </c>
      <c r="C44" s="98"/>
      <c r="D44" s="98"/>
      <c r="E44" s="98"/>
      <c r="F44" s="98"/>
      <c r="G44" s="98"/>
      <c r="H44" s="98"/>
    </row>
    <row r="45" spans="2:17" x14ac:dyDescent="0.3">
      <c r="B45" s="157" t="s">
        <v>1232</v>
      </c>
      <c r="C45" s="98"/>
      <c r="D45" s="98"/>
      <c r="E45" s="98"/>
      <c r="F45" s="98"/>
      <c r="G45" s="98"/>
      <c r="H45" s="98"/>
    </row>
    <row r="46" spans="2:17" x14ac:dyDescent="0.3">
      <c r="B46" s="157" t="s">
        <v>1233</v>
      </c>
      <c r="C46" s="98"/>
      <c r="D46" s="98"/>
      <c r="E46" s="98"/>
      <c r="F46" s="98"/>
      <c r="G46" s="98"/>
      <c r="H46" s="98"/>
    </row>
    <row r="47" spans="2:17" x14ac:dyDescent="0.3">
      <c r="B47" s="158" t="s">
        <v>1234</v>
      </c>
      <c r="C47" s="98"/>
      <c r="D47" s="98"/>
      <c r="E47" s="98"/>
      <c r="F47" s="98"/>
      <c r="G47" s="98"/>
      <c r="H47" s="98"/>
    </row>
    <row r="48" spans="2:17" x14ac:dyDescent="0.3">
      <c r="B48" s="109" t="s">
        <v>1235</v>
      </c>
      <c r="C48" s="98"/>
      <c r="D48" s="98"/>
      <c r="E48" s="98"/>
      <c r="F48" s="98"/>
      <c r="G48" s="98"/>
      <c r="H48" s="98"/>
    </row>
    <row r="49" spans="2:8" x14ac:dyDescent="0.3">
      <c r="B49" s="109" t="s">
        <v>1236</v>
      </c>
      <c r="C49" s="98"/>
      <c r="D49" s="98"/>
      <c r="E49" s="98"/>
      <c r="F49" s="98"/>
      <c r="G49" s="98"/>
      <c r="H49" s="98"/>
    </row>
    <row r="50" spans="2:8" x14ac:dyDescent="0.3">
      <c r="B50" s="95" t="s">
        <v>234</v>
      </c>
      <c r="C50" s="96"/>
      <c r="D50" s="96"/>
      <c r="E50" s="96"/>
      <c r="F50" s="96"/>
      <c r="G50" s="96"/>
      <c r="H50" s="96"/>
    </row>
    <row r="51" spans="2:8" x14ac:dyDescent="0.3">
      <c r="B51" s="109" t="s">
        <v>1231</v>
      </c>
      <c r="C51" s="98"/>
      <c r="D51" s="98"/>
      <c r="E51" s="98"/>
      <c r="F51" s="98"/>
      <c r="G51" s="98"/>
      <c r="H51" s="98"/>
    </row>
    <row r="52" spans="2:8" x14ac:dyDescent="0.3">
      <c r="B52" s="109" t="s">
        <v>1232</v>
      </c>
      <c r="C52" s="98"/>
      <c r="D52" s="98"/>
      <c r="E52" s="98"/>
      <c r="F52" s="98"/>
      <c r="G52" s="98"/>
      <c r="H52" s="98"/>
    </row>
    <row r="53" spans="2:8" x14ac:dyDescent="0.3">
      <c r="B53" s="109" t="s">
        <v>1233</v>
      </c>
      <c r="C53" s="98"/>
      <c r="D53" s="98"/>
      <c r="E53" s="98"/>
      <c r="F53" s="98"/>
      <c r="G53" s="98"/>
      <c r="H53" s="98"/>
    </row>
    <row r="54" spans="2:8" x14ac:dyDescent="0.3">
      <c r="B54" s="109" t="s">
        <v>1234</v>
      </c>
      <c r="C54" s="98"/>
      <c r="D54" s="98"/>
      <c r="E54" s="98"/>
      <c r="F54" s="98"/>
      <c r="G54" s="98"/>
      <c r="H54" s="98"/>
    </row>
    <row r="55" spans="2:8" x14ac:dyDescent="0.3">
      <c r="B55" s="109" t="s">
        <v>1235</v>
      </c>
      <c r="C55" s="98"/>
      <c r="D55" s="98"/>
      <c r="E55" s="98"/>
      <c r="F55" s="98"/>
      <c r="G55" s="98"/>
      <c r="H55" s="98"/>
    </row>
    <row r="56" spans="2:8" x14ac:dyDescent="0.3">
      <c r="B56" s="109" t="s">
        <v>1236</v>
      </c>
      <c r="C56" s="98"/>
      <c r="D56" s="98"/>
      <c r="E56" s="98"/>
      <c r="F56" s="98"/>
      <c r="G56" s="98"/>
      <c r="H56" s="98"/>
    </row>
    <row r="57" spans="2:8" x14ac:dyDescent="0.3">
      <c r="B57" s="99" t="s">
        <v>128</v>
      </c>
      <c r="C57" s="100"/>
      <c r="D57" s="100"/>
      <c r="E57" s="100"/>
      <c r="F57" s="100"/>
      <c r="G57" s="100"/>
      <c r="H57" s="100"/>
    </row>
  </sheetData>
  <mergeCells count="24">
    <mergeCell ref="B2:E2"/>
    <mergeCell ref="C5:D5"/>
    <mergeCell ref="G5:H5"/>
    <mergeCell ref="B7:D7"/>
    <mergeCell ref="B13:B14"/>
    <mergeCell ref="C13:D13"/>
    <mergeCell ref="E13:F13"/>
    <mergeCell ref="G13:H13"/>
    <mergeCell ref="L13:M13"/>
    <mergeCell ref="N13:O13"/>
    <mergeCell ref="P13:Q13"/>
    <mergeCell ref="B27:B28"/>
    <mergeCell ref="C27:D27"/>
    <mergeCell ref="E27:F27"/>
    <mergeCell ref="G27:H27"/>
    <mergeCell ref="K27:K28"/>
    <mergeCell ref="L27:M27"/>
    <mergeCell ref="N27:O27"/>
    <mergeCell ref="P27:Q27"/>
    <mergeCell ref="B41:B42"/>
    <mergeCell ref="C41:D41"/>
    <mergeCell ref="E41:F41"/>
    <mergeCell ref="G41:H41"/>
    <mergeCell ref="K13:K14"/>
  </mergeCells>
  <conditionalFormatting sqref="K16:L18 N16:N18 P16:P18 K20:L22 N20:N22 P20:P22 K30:L32 N30:N32 P30:P32 K34:L36 N34:N36 P34:P36">
    <cfRule type="expression" dxfId="3" priority="3" stopIfTrue="1">
      <formula>AND($N16&lt;$L16,$P16&lt;$N16,$P16&lt;($L16*(1-$D$8)))</formula>
    </cfRule>
    <cfRule type="expression" dxfId="2" priority="4" stopIfTrue="1">
      <formula>AND($N16&gt;$L16,$P16&gt;$N16,$P16&gt;($L16*(1+$D$9)))</formula>
    </cfRule>
  </conditionalFormatting>
  <conditionalFormatting sqref="B16:C17 E16:E17 G16:G17 B19:C21 E19:E21 G19:G21 B30:C32 E30:E32 G30:G32 B34:C36 E34:E36 G34:G36 B44:C49 E44:E49 G44:G49 B51:C56 E51:E56 G51:G56">
    <cfRule type="expression" dxfId="1" priority="1" stopIfTrue="1">
      <formula>AND($E16&gt;$C16,$G16&gt;$E16,$G16&gt;($C16*(1+$D$9)))</formula>
    </cfRule>
    <cfRule type="expression" dxfId="0" priority="2" stopIfTrue="1">
      <formula>AND($E16&lt;$C16,$G16&lt;$E16,$G16&lt;($C16*(1-$D$8)))</formula>
    </cfRule>
  </conditionalFormatting>
  <pageMargins left="0.7" right="0.7" top="0.75" bottom="0.75" header="0.3" footer="0.3"/>
  <pageSetup paperSize="9" scale="33" orientation="portrait" horizontalDpi="1200" verticalDpi="1200" r:id="rId1"/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4</xdr:col>
                    <xdr:colOff>99060</xdr:colOff>
                    <xdr:row>4</xdr:row>
                    <xdr:rowOff>320040</xdr:rowOff>
                  </from>
                  <to>
                    <xdr:col>6</xdr:col>
                    <xdr:colOff>53340</xdr:colOff>
                    <xdr:row>4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PR95"/>
  <sheetViews>
    <sheetView showGridLines="0" zoomScale="90" zoomScaleNormal="90" workbookViewId="0">
      <pane xSplit="2" ySplit="9" topLeftCell="H10" activePane="bottomRight" state="frozen"/>
      <selection activeCell="O9" sqref="O9:R9"/>
      <selection pane="topRight" activeCell="O9" sqref="O9:R9"/>
      <selection pane="bottomLeft" activeCell="O9" sqref="O9:R9"/>
      <selection pane="bottomRight" activeCell="T10" sqref="T10"/>
    </sheetView>
  </sheetViews>
  <sheetFormatPr defaultColWidth="0" defaultRowHeight="13.2" zeroHeight="1" x14ac:dyDescent="0.3"/>
  <cols>
    <col min="1" max="1" width="8.5546875" style="87" customWidth="1"/>
    <col min="2" max="2" width="48" style="87" customWidth="1"/>
    <col min="3" max="16" width="7.77734375" style="159" customWidth="1"/>
    <col min="17" max="9169" width="8.88671875" style="87" customWidth="1"/>
    <col min="9170" max="16384" width="0" style="87" hidden="1"/>
  </cols>
  <sheetData>
    <row r="1" spans="2:8546" s="88" customFormat="1" ht="21" x14ac:dyDescent="0.4">
      <c r="B1" s="68" t="str">
        <f>AR_Name&amp;" - National Success Rates"</f>
        <v xml:space="preserve"> - National Success Rates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8546" s="182" customFormat="1" ht="21" x14ac:dyDescent="0.4">
      <c r="B2" s="65" t="s">
        <v>1245</v>
      </c>
      <c r="C2" s="194"/>
      <c r="D2" s="194"/>
      <c r="E2" s="194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2:8546" s="187" customFormat="1" ht="18" x14ac:dyDescent="0.35">
      <c r="B3" s="62" t="s">
        <v>1244</v>
      </c>
      <c r="C3" s="189"/>
      <c r="D3" s="189"/>
      <c r="E3" s="189"/>
      <c r="F3" s="188"/>
      <c r="G3" s="188"/>
      <c r="H3" s="188"/>
      <c r="I3" s="188"/>
      <c r="J3" s="188"/>
      <c r="K3" s="188"/>
      <c r="L3" s="188"/>
      <c r="N3" s="186"/>
      <c r="O3" s="190"/>
      <c r="P3" s="190"/>
    </row>
    <row r="4" spans="2:8546" s="183" customFormat="1" ht="18" x14ac:dyDescent="0.35">
      <c r="B4" s="60" t="s">
        <v>117</v>
      </c>
      <c r="C4" s="189"/>
      <c r="D4" s="189"/>
      <c r="E4" s="189"/>
      <c r="F4" s="188"/>
      <c r="G4" s="188"/>
      <c r="H4" s="188"/>
      <c r="I4" s="188"/>
      <c r="J4" s="188"/>
      <c r="K4" s="188"/>
      <c r="L4" s="188"/>
      <c r="M4" s="187"/>
      <c r="N4" s="186"/>
      <c r="O4" s="184"/>
      <c r="P4" s="184"/>
    </row>
    <row r="5" spans="2:8546" s="183" customFormat="1" ht="6" customHeight="1" x14ac:dyDescent="0.3">
      <c r="B5" s="185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8546" s="182" customFormat="1" ht="27" customHeight="1" x14ac:dyDescent="0.3">
      <c r="B6" s="170" t="s">
        <v>1243</v>
      </c>
      <c r="C6" s="181"/>
      <c r="D6" s="181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181"/>
      <c r="P6" s="18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  <c r="ALZ6" s="87"/>
      <c r="AMA6" s="87"/>
      <c r="AMB6" s="87"/>
      <c r="AMC6" s="87"/>
      <c r="AMD6" s="87"/>
      <c r="AME6" s="87"/>
      <c r="AMF6" s="87"/>
      <c r="AMG6" s="87"/>
      <c r="AMH6" s="87"/>
      <c r="AMI6" s="87"/>
      <c r="AMJ6" s="87"/>
      <c r="AMK6" s="87"/>
      <c r="AML6" s="87"/>
      <c r="AMM6" s="87"/>
      <c r="AMN6" s="87"/>
      <c r="AMO6" s="87"/>
      <c r="AMP6" s="87"/>
      <c r="AMQ6" s="87"/>
      <c r="AMR6" s="87"/>
      <c r="AMS6" s="87"/>
      <c r="AMT6" s="87"/>
      <c r="AMU6" s="87"/>
      <c r="AMV6" s="87"/>
      <c r="AMW6" s="87"/>
      <c r="AMX6" s="87"/>
      <c r="AMY6" s="87"/>
      <c r="AMZ6" s="87"/>
      <c r="ANA6" s="87"/>
      <c r="ANB6" s="87"/>
      <c r="ANC6" s="87"/>
      <c r="AND6" s="87"/>
      <c r="ANE6" s="87"/>
      <c r="ANF6" s="87"/>
      <c r="ANG6" s="87"/>
      <c r="ANH6" s="87"/>
      <c r="ANI6" s="87"/>
      <c r="ANJ6" s="87"/>
      <c r="ANK6" s="87"/>
      <c r="ANL6" s="87"/>
      <c r="ANM6" s="87"/>
      <c r="ANN6" s="87"/>
      <c r="ANO6" s="87"/>
      <c r="ANP6" s="87"/>
      <c r="ANQ6" s="87"/>
      <c r="ANR6" s="87"/>
      <c r="ANS6" s="87"/>
      <c r="ANT6" s="87"/>
      <c r="ANU6" s="87"/>
      <c r="ANV6" s="87"/>
      <c r="ANW6" s="87"/>
      <c r="ANX6" s="87"/>
      <c r="ANY6" s="87"/>
      <c r="ANZ6" s="87"/>
      <c r="AOA6" s="87"/>
      <c r="AOB6" s="87"/>
      <c r="AOC6" s="87"/>
      <c r="AOD6" s="87"/>
      <c r="AOE6" s="87"/>
      <c r="AOF6" s="87"/>
      <c r="AOG6" s="87"/>
      <c r="AOH6" s="87"/>
      <c r="AOI6" s="87"/>
      <c r="AOJ6" s="87"/>
      <c r="AOK6" s="87"/>
      <c r="AOL6" s="87"/>
      <c r="AOM6" s="87"/>
      <c r="AON6" s="87"/>
      <c r="AOO6" s="87"/>
      <c r="AOP6" s="87"/>
      <c r="AOQ6" s="87"/>
      <c r="AOR6" s="87"/>
      <c r="AOS6" s="87"/>
      <c r="AOT6" s="87"/>
      <c r="AOU6" s="87"/>
      <c r="AOV6" s="87"/>
      <c r="AOW6" s="87"/>
      <c r="AOX6" s="87"/>
      <c r="AOY6" s="87"/>
      <c r="AOZ6" s="87"/>
      <c r="APA6" s="87"/>
      <c r="APB6" s="87"/>
      <c r="APC6" s="87"/>
      <c r="APD6" s="87"/>
      <c r="APE6" s="87"/>
      <c r="APF6" s="87"/>
      <c r="APG6" s="87"/>
      <c r="APH6" s="87"/>
      <c r="API6" s="87"/>
      <c r="APJ6" s="87"/>
      <c r="APK6" s="87"/>
      <c r="APL6" s="87"/>
      <c r="APM6" s="87"/>
      <c r="APN6" s="87"/>
      <c r="APO6" s="87"/>
      <c r="APP6" s="87"/>
      <c r="APQ6" s="87"/>
      <c r="APR6" s="87"/>
      <c r="APS6" s="87"/>
      <c r="APT6" s="87"/>
      <c r="APU6" s="87"/>
      <c r="APV6" s="87"/>
      <c r="APW6" s="87"/>
      <c r="APX6" s="87"/>
      <c r="APY6" s="87"/>
      <c r="APZ6" s="87"/>
      <c r="AQA6" s="87"/>
      <c r="AQB6" s="87"/>
      <c r="AQC6" s="87"/>
      <c r="AQD6" s="87"/>
      <c r="AQE6" s="87"/>
      <c r="AQF6" s="87"/>
      <c r="AQG6" s="87"/>
      <c r="AQH6" s="87"/>
      <c r="AQI6" s="87"/>
      <c r="AQJ6" s="87"/>
      <c r="AQK6" s="87"/>
      <c r="AQL6" s="87"/>
      <c r="AQM6" s="87"/>
      <c r="AQN6" s="87"/>
      <c r="AQO6" s="87"/>
      <c r="AQP6" s="87"/>
      <c r="AQQ6" s="87"/>
      <c r="AQR6" s="87"/>
      <c r="AQS6" s="87"/>
      <c r="AQT6" s="87"/>
      <c r="AQU6" s="87"/>
      <c r="AQV6" s="87"/>
      <c r="AQW6" s="87"/>
      <c r="AQX6" s="87"/>
      <c r="AQY6" s="87"/>
      <c r="AQZ6" s="87"/>
      <c r="ARA6" s="87"/>
      <c r="ARB6" s="87"/>
      <c r="ARC6" s="87"/>
      <c r="ARD6" s="87"/>
      <c r="ARE6" s="87"/>
      <c r="ARF6" s="87"/>
      <c r="ARG6" s="87"/>
      <c r="ARH6" s="87"/>
      <c r="ARI6" s="87"/>
      <c r="ARJ6" s="87"/>
      <c r="ARK6" s="87"/>
      <c r="ARL6" s="87"/>
      <c r="ARM6" s="87"/>
      <c r="ARN6" s="87"/>
      <c r="ARO6" s="87"/>
      <c r="ARP6" s="87"/>
      <c r="ARQ6" s="87"/>
      <c r="ARR6" s="87"/>
      <c r="ARS6" s="87"/>
      <c r="ART6" s="87"/>
      <c r="ARU6" s="87"/>
      <c r="ARV6" s="87"/>
      <c r="ARW6" s="87"/>
      <c r="ARX6" s="87"/>
      <c r="ARY6" s="87"/>
      <c r="ARZ6" s="87"/>
      <c r="ASA6" s="87"/>
      <c r="ASB6" s="87"/>
      <c r="ASC6" s="87"/>
      <c r="ASD6" s="87"/>
      <c r="ASE6" s="87"/>
      <c r="ASF6" s="87"/>
      <c r="ASG6" s="87"/>
      <c r="ASH6" s="87"/>
      <c r="ASI6" s="87"/>
      <c r="ASJ6" s="87"/>
      <c r="ASK6" s="87"/>
      <c r="ASL6" s="87"/>
      <c r="ASM6" s="87"/>
      <c r="ASN6" s="87"/>
      <c r="ASO6" s="87"/>
      <c r="ASP6" s="87"/>
      <c r="ASQ6" s="87"/>
      <c r="ASR6" s="87"/>
      <c r="ASS6" s="87"/>
      <c r="AST6" s="87"/>
      <c r="ASU6" s="87"/>
      <c r="ASV6" s="87"/>
      <c r="ASW6" s="87"/>
      <c r="ASX6" s="87"/>
      <c r="ASY6" s="87"/>
      <c r="ASZ6" s="87"/>
      <c r="ATA6" s="87"/>
      <c r="ATB6" s="87"/>
      <c r="ATC6" s="87"/>
      <c r="ATD6" s="87"/>
      <c r="ATE6" s="87"/>
      <c r="ATF6" s="87"/>
      <c r="ATG6" s="87"/>
      <c r="ATH6" s="87"/>
      <c r="ATI6" s="87"/>
      <c r="ATJ6" s="87"/>
      <c r="ATK6" s="87"/>
      <c r="ATL6" s="87"/>
      <c r="ATM6" s="87"/>
      <c r="ATN6" s="87"/>
      <c r="ATO6" s="87"/>
      <c r="ATP6" s="87"/>
      <c r="ATQ6" s="87"/>
      <c r="ATR6" s="87"/>
      <c r="ATS6" s="87"/>
      <c r="ATT6" s="87"/>
      <c r="ATU6" s="87"/>
      <c r="ATV6" s="87"/>
      <c r="ATW6" s="87"/>
      <c r="ATX6" s="87"/>
      <c r="ATY6" s="87"/>
      <c r="ATZ6" s="87"/>
      <c r="AUA6" s="87"/>
      <c r="AUB6" s="87"/>
      <c r="AUC6" s="87"/>
      <c r="AUD6" s="87"/>
      <c r="AUE6" s="87"/>
      <c r="AUF6" s="87"/>
      <c r="AUG6" s="87"/>
      <c r="AUH6" s="87"/>
      <c r="AUI6" s="87"/>
      <c r="AUJ6" s="87"/>
      <c r="AUK6" s="87"/>
      <c r="AUL6" s="87"/>
      <c r="AUM6" s="87"/>
      <c r="AUN6" s="87"/>
      <c r="AUO6" s="87"/>
      <c r="AUP6" s="87"/>
      <c r="AUQ6" s="87"/>
      <c r="AUR6" s="87"/>
      <c r="AUS6" s="87"/>
      <c r="AUT6" s="87"/>
      <c r="AUU6" s="87"/>
      <c r="AUV6" s="87"/>
      <c r="AUW6" s="87"/>
      <c r="AUX6" s="87"/>
      <c r="AUY6" s="87"/>
      <c r="AUZ6" s="87"/>
      <c r="AVA6" s="87"/>
      <c r="AVB6" s="87"/>
      <c r="AVC6" s="87"/>
      <c r="AVD6" s="87"/>
      <c r="AVE6" s="87"/>
      <c r="AVF6" s="87"/>
      <c r="AVG6" s="87"/>
      <c r="AVH6" s="87"/>
      <c r="AVI6" s="87"/>
      <c r="AVJ6" s="87"/>
      <c r="AVK6" s="87"/>
      <c r="AVL6" s="87"/>
      <c r="AVM6" s="87"/>
      <c r="AVN6" s="87"/>
      <c r="AVO6" s="87"/>
      <c r="AVP6" s="87"/>
      <c r="AVQ6" s="87"/>
      <c r="AVR6" s="87"/>
      <c r="AVS6" s="87"/>
      <c r="AVT6" s="87"/>
      <c r="AVU6" s="87"/>
      <c r="AVV6" s="87"/>
      <c r="AVW6" s="87"/>
      <c r="AVX6" s="87"/>
      <c r="AVY6" s="87"/>
      <c r="AVZ6" s="87"/>
      <c r="AWA6" s="87"/>
      <c r="AWB6" s="87"/>
      <c r="AWC6" s="87"/>
      <c r="AWD6" s="87"/>
      <c r="AWE6" s="87"/>
      <c r="AWF6" s="87"/>
      <c r="AWG6" s="87"/>
      <c r="AWH6" s="87"/>
      <c r="AWI6" s="87"/>
      <c r="AWJ6" s="87"/>
      <c r="AWK6" s="87"/>
      <c r="AWL6" s="87"/>
      <c r="AWM6" s="87"/>
      <c r="AWN6" s="87"/>
      <c r="AWO6" s="87"/>
      <c r="AWP6" s="87"/>
      <c r="AWQ6" s="87"/>
      <c r="AWR6" s="87"/>
      <c r="AWS6" s="87"/>
      <c r="AWT6" s="87"/>
      <c r="AWU6" s="87"/>
      <c r="AWV6" s="87"/>
      <c r="AWW6" s="87"/>
      <c r="AWX6" s="87"/>
      <c r="AWY6" s="87"/>
      <c r="AWZ6" s="87"/>
      <c r="AXA6" s="87"/>
      <c r="AXB6" s="87"/>
      <c r="AXC6" s="87"/>
      <c r="AXD6" s="87"/>
      <c r="AXE6" s="87"/>
      <c r="AXF6" s="87"/>
      <c r="AXG6" s="87"/>
      <c r="AXH6" s="87"/>
      <c r="AXI6" s="87"/>
      <c r="AXJ6" s="87"/>
      <c r="AXK6" s="87"/>
      <c r="AXL6" s="87"/>
      <c r="AXM6" s="87"/>
      <c r="AXN6" s="87"/>
      <c r="AXO6" s="87"/>
      <c r="AXP6" s="87"/>
      <c r="AXQ6" s="87"/>
      <c r="AXR6" s="87"/>
      <c r="AXS6" s="87"/>
      <c r="AXT6" s="87"/>
      <c r="AXU6" s="87"/>
      <c r="AXV6" s="87"/>
      <c r="AXW6" s="87"/>
      <c r="AXX6" s="87"/>
      <c r="AXY6" s="87"/>
      <c r="AXZ6" s="87"/>
      <c r="AYA6" s="87"/>
      <c r="AYB6" s="87"/>
      <c r="AYC6" s="87"/>
      <c r="AYD6" s="87"/>
      <c r="AYE6" s="87"/>
      <c r="AYF6" s="87"/>
      <c r="AYG6" s="87"/>
      <c r="AYH6" s="87"/>
      <c r="AYI6" s="87"/>
      <c r="AYJ6" s="87"/>
      <c r="AYK6" s="87"/>
      <c r="AYL6" s="87"/>
      <c r="AYM6" s="87"/>
      <c r="AYN6" s="87"/>
      <c r="AYO6" s="87"/>
      <c r="AYP6" s="87"/>
      <c r="AYQ6" s="87"/>
      <c r="AYR6" s="87"/>
      <c r="AYS6" s="87"/>
      <c r="AYT6" s="87"/>
      <c r="AYU6" s="87"/>
      <c r="AYV6" s="87"/>
      <c r="AYW6" s="87"/>
      <c r="AYX6" s="87"/>
      <c r="AYY6" s="87"/>
      <c r="AYZ6" s="87"/>
      <c r="AZA6" s="87"/>
      <c r="AZB6" s="87"/>
      <c r="AZC6" s="87"/>
      <c r="AZD6" s="87"/>
      <c r="AZE6" s="87"/>
      <c r="AZF6" s="87"/>
      <c r="AZG6" s="87"/>
      <c r="AZH6" s="87"/>
      <c r="AZI6" s="87"/>
      <c r="AZJ6" s="87"/>
      <c r="AZK6" s="87"/>
      <c r="AZL6" s="87"/>
      <c r="AZM6" s="87"/>
      <c r="AZN6" s="87"/>
      <c r="AZO6" s="87"/>
      <c r="AZP6" s="87"/>
      <c r="AZQ6" s="87"/>
      <c r="AZR6" s="87"/>
      <c r="AZS6" s="87"/>
      <c r="AZT6" s="87"/>
      <c r="AZU6" s="87"/>
      <c r="AZV6" s="87"/>
      <c r="AZW6" s="87"/>
      <c r="AZX6" s="87"/>
      <c r="AZY6" s="87"/>
      <c r="AZZ6" s="87"/>
      <c r="BAA6" s="87"/>
      <c r="BAB6" s="87"/>
      <c r="BAC6" s="87"/>
      <c r="BAD6" s="87"/>
      <c r="BAE6" s="87"/>
      <c r="BAF6" s="87"/>
      <c r="BAG6" s="87"/>
      <c r="BAH6" s="87"/>
      <c r="BAI6" s="87"/>
      <c r="BAJ6" s="87"/>
      <c r="BAK6" s="87"/>
      <c r="BAL6" s="87"/>
      <c r="BAM6" s="87"/>
      <c r="BAN6" s="87"/>
      <c r="BAO6" s="87"/>
      <c r="BAP6" s="87"/>
      <c r="BAQ6" s="87"/>
      <c r="BAR6" s="87"/>
      <c r="BAS6" s="87"/>
      <c r="BAT6" s="87"/>
      <c r="BAU6" s="87"/>
      <c r="BAV6" s="87"/>
      <c r="BAW6" s="87"/>
      <c r="BAX6" s="87"/>
      <c r="BAY6" s="87"/>
      <c r="BAZ6" s="87"/>
      <c r="BBA6" s="87"/>
      <c r="BBB6" s="87"/>
      <c r="BBC6" s="87"/>
      <c r="BBD6" s="87"/>
      <c r="BBE6" s="87"/>
      <c r="BBF6" s="87"/>
      <c r="BBG6" s="87"/>
      <c r="BBH6" s="87"/>
      <c r="BBI6" s="87"/>
      <c r="BBJ6" s="87"/>
      <c r="BBK6" s="87"/>
      <c r="BBL6" s="87"/>
      <c r="BBM6" s="87"/>
      <c r="BBN6" s="87"/>
      <c r="BBO6" s="87"/>
      <c r="BBP6" s="87"/>
      <c r="BBQ6" s="87"/>
      <c r="BBR6" s="87"/>
      <c r="BBS6" s="87"/>
      <c r="BBT6" s="87"/>
      <c r="BBU6" s="87"/>
      <c r="BBV6" s="87"/>
      <c r="BBW6" s="87"/>
      <c r="BBX6" s="87"/>
      <c r="BBY6" s="87"/>
      <c r="BBZ6" s="87"/>
      <c r="BCA6" s="87"/>
      <c r="BCB6" s="87"/>
      <c r="BCC6" s="87"/>
      <c r="BCD6" s="87"/>
      <c r="BCE6" s="87"/>
      <c r="BCF6" s="87"/>
      <c r="BCG6" s="87"/>
      <c r="BCH6" s="87"/>
      <c r="BCI6" s="87"/>
      <c r="BCJ6" s="87"/>
      <c r="BCK6" s="87"/>
      <c r="BCL6" s="87"/>
      <c r="BCM6" s="87"/>
      <c r="BCN6" s="87"/>
      <c r="BCO6" s="87"/>
      <c r="BCP6" s="87"/>
      <c r="BCQ6" s="87"/>
      <c r="BCR6" s="87"/>
      <c r="BCS6" s="87"/>
      <c r="BCT6" s="87"/>
      <c r="BCU6" s="87"/>
      <c r="BCV6" s="87"/>
      <c r="BCW6" s="87"/>
      <c r="BCX6" s="87"/>
      <c r="BCY6" s="87"/>
      <c r="BCZ6" s="87"/>
      <c r="BDA6" s="87"/>
      <c r="BDB6" s="87"/>
      <c r="BDC6" s="87"/>
      <c r="BDD6" s="87"/>
      <c r="BDE6" s="87"/>
      <c r="BDF6" s="87"/>
      <c r="BDG6" s="87"/>
      <c r="BDH6" s="87"/>
      <c r="BDI6" s="87"/>
      <c r="BDJ6" s="87"/>
      <c r="BDK6" s="87"/>
      <c r="BDL6" s="87"/>
      <c r="BDM6" s="87"/>
      <c r="BDN6" s="87"/>
      <c r="BDO6" s="87"/>
      <c r="BDP6" s="87"/>
      <c r="BDQ6" s="87"/>
      <c r="BDR6" s="87"/>
      <c r="BDS6" s="87"/>
      <c r="BDT6" s="87"/>
      <c r="BDU6" s="87"/>
      <c r="BDV6" s="87"/>
      <c r="BDW6" s="87"/>
      <c r="BDX6" s="87"/>
      <c r="BDY6" s="87"/>
      <c r="BDZ6" s="87"/>
      <c r="BEA6" s="87"/>
      <c r="BEB6" s="87"/>
      <c r="BEC6" s="87"/>
      <c r="BED6" s="87"/>
      <c r="BEE6" s="87"/>
      <c r="BEF6" s="87"/>
      <c r="BEG6" s="87"/>
      <c r="BEH6" s="87"/>
      <c r="BEI6" s="87"/>
      <c r="BEJ6" s="87"/>
      <c r="BEK6" s="87"/>
      <c r="BEL6" s="87"/>
      <c r="BEM6" s="87"/>
      <c r="BEN6" s="87"/>
      <c r="BEO6" s="87"/>
      <c r="BEP6" s="87"/>
      <c r="BEQ6" s="87"/>
      <c r="BER6" s="87"/>
      <c r="BES6" s="87"/>
      <c r="BET6" s="87"/>
      <c r="BEU6" s="87"/>
      <c r="BEV6" s="87"/>
      <c r="BEW6" s="87"/>
      <c r="BEX6" s="87"/>
      <c r="BEY6" s="87"/>
      <c r="BEZ6" s="87"/>
      <c r="BFA6" s="87"/>
      <c r="BFB6" s="87"/>
      <c r="BFC6" s="87"/>
      <c r="BFD6" s="87"/>
      <c r="BFE6" s="87"/>
      <c r="BFF6" s="87"/>
      <c r="BFG6" s="87"/>
      <c r="BFH6" s="87"/>
      <c r="BFI6" s="87"/>
      <c r="BFJ6" s="87"/>
      <c r="BFK6" s="87"/>
      <c r="BFL6" s="87"/>
      <c r="BFM6" s="87"/>
      <c r="BFN6" s="87"/>
      <c r="BFO6" s="87"/>
      <c r="BFP6" s="87"/>
      <c r="BFQ6" s="87"/>
      <c r="BFR6" s="87"/>
      <c r="BFS6" s="87"/>
      <c r="BFT6" s="87"/>
      <c r="BFU6" s="87"/>
      <c r="BFV6" s="87"/>
      <c r="BFW6" s="87"/>
      <c r="BFX6" s="87"/>
      <c r="BFY6" s="87"/>
      <c r="BFZ6" s="87"/>
      <c r="BGA6" s="87"/>
      <c r="BGB6" s="87"/>
      <c r="BGC6" s="87"/>
      <c r="BGD6" s="87"/>
      <c r="BGE6" s="87"/>
      <c r="BGF6" s="87"/>
      <c r="BGG6" s="87"/>
      <c r="BGH6" s="87"/>
      <c r="BGI6" s="87"/>
      <c r="BGJ6" s="87"/>
      <c r="BGK6" s="87"/>
      <c r="BGL6" s="87"/>
      <c r="BGM6" s="87"/>
      <c r="BGN6" s="87"/>
      <c r="BGO6" s="87"/>
      <c r="BGP6" s="87"/>
      <c r="BGQ6" s="87"/>
      <c r="BGR6" s="87"/>
      <c r="BGS6" s="87"/>
      <c r="BGT6" s="87"/>
      <c r="BGU6" s="87"/>
      <c r="BGV6" s="87"/>
      <c r="BGW6" s="87"/>
      <c r="BGX6" s="87"/>
      <c r="BGY6" s="87"/>
      <c r="BGZ6" s="87"/>
      <c r="BHA6" s="87"/>
      <c r="BHB6" s="87"/>
      <c r="BHC6" s="87"/>
      <c r="BHD6" s="87"/>
      <c r="BHE6" s="87"/>
      <c r="BHF6" s="87"/>
      <c r="BHG6" s="87"/>
      <c r="BHH6" s="87"/>
      <c r="BHI6" s="87"/>
      <c r="BHJ6" s="87"/>
      <c r="BHK6" s="87"/>
      <c r="BHL6" s="87"/>
      <c r="BHM6" s="87"/>
      <c r="BHN6" s="87"/>
      <c r="BHO6" s="87"/>
      <c r="BHP6" s="87"/>
      <c r="BHQ6" s="87"/>
      <c r="BHR6" s="87"/>
      <c r="BHS6" s="87"/>
      <c r="BHT6" s="87"/>
      <c r="BHU6" s="87"/>
      <c r="BHV6" s="87"/>
      <c r="BHW6" s="87"/>
      <c r="BHX6" s="87"/>
      <c r="BHY6" s="87"/>
      <c r="BHZ6" s="87"/>
      <c r="BIA6" s="87"/>
      <c r="BIB6" s="87"/>
      <c r="BIC6" s="87"/>
      <c r="BID6" s="87"/>
      <c r="BIE6" s="87"/>
      <c r="BIF6" s="87"/>
      <c r="BIG6" s="87"/>
      <c r="BIH6" s="87"/>
      <c r="BII6" s="87"/>
      <c r="BIJ6" s="87"/>
      <c r="BIK6" s="87"/>
      <c r="BIL6" s="87"/>
      <c r="BIM6" s="87"/>
      <c r="BIN6" s="87"/>
      <c r="BIO6" s="87"/>
      <c r="BIP6" s="87"/>
      <c r="BIQ6" s="87"/>
      <c r="BIR6" s="87"/>
      <c r="BIS6" s="87"/>
      <c r="BIT6" s="87"/>
      <c r="BIU6" s="87"/>
      <c r="BIV6" s="87"/>
      <c r="BIW6" s="87"/>
      <c r="BIX6" s="87"/>
      <c r="BIY6" s="87"/>
      <c r="BIZ6" s="87"/>
      <c r="BJA6" s="87"/>
      <c r="BJB6" s="87"/>
      <c r="BJC6" s="87"/>
      <c r="BJD6" s="87"/>
      <c r="BJE6" s="87"/>
      <c r="BJF6" s="87"/>
      <c r="BJG6" s="87"/>
      <c r="BJH6" s="87"/>
      <c r="BJI6" s="87"/>
      <c r="BJJ6" s="87"/>
      <c r="BJK6" s="87"/>
      <c r="BJL6" s="87"/>
      <c r="BJM6" s="87"/>
      <c r="BJN6" s="87"/>
      <c r="BJO6" s="87"/>
      <c r="BJP6" s="87"/>
      <c r="BJQ6" s="87"/>
      <c r="BJR6" s="87"/>
      <c r="BJS6" s="87"/>
      <c r="BJT6" s="87"/>
      <c r="BJU6" s="87"/>
      <c r="BJV6" s="87"/>
      <c r="BJW6" s="87"/>
      <c r="BJX6" s="87"/>
      <c r="BJY6" s="87"/>
      <c r="BJZ6" s="87"/>
      <c r="BKA6" s="87"/>
      <c r="BKB6" s="87"/>
      <c r="BKC6" s="87"/>
      <c r="BKD6" s="87"/>
      <c r="BKE6" s="87"/>
      <c r="BKF6" s="87"/>
      <c r="BKG6" s="87"/>
      <c r="BKH6" s="87"/>
      <c r="BKI6" s="87"/>
      <c r="BKJ6" s="87"/>
      <c r="BKK6" s="87"/>
      <c r="BKL6" s="87"/>
      <c r="BKM6" s="87"/>
      <c r="BKN6" s="87"/>
      <c r="BKO6" s="87"/>
      <c r="BKP6" s="87"/>
      <c r="BKQ6" s="87"/>
      <c r="BKR6" s="87"/>
      <c r="BKS6" s="87"/>
      <c r="BKT6" s="87"/>
      <c r="BKU6" s="87"/>
      <c r="BKV6" s="87"/>
      <c r="BKW6" s="87"/>
      <c r="BKX6" s="87"/>
      <c r="BKY6" s="87"/>
      <c r="BKZ6" s="87"/>
      <c r="BLA6" s="87"/>
      <c r="BLB6" s="87"/>
      <c r="BLC6" s="87"/>
      <c r="BLD6" s="87"/>
      <c r="BLE6" s="87"/>
      <c r="BLF6" s="87"/>
      <c r="BLG6" s="87"/>
      <c r="BLH6" s="87"/>
      <c r="BLI6" s="87"/>
      <c r="BLJ6" s="87"/>
      <c r="BLK6" s="87"/>
      <c r="BLL6" s="87"/>
      <c r="BLM6" s="87"/>
      <c r="BLN6" s="87"/>
      <c r="BLO6" s="87"/>
      <c r="BLP6" s="87"/>
      <c r="BLQ6" s="87"/>
      <c r="BLR6" s="87"/>
      <c r="BLS6" s="87"/>
      <c r="BLT6" s="87"/>
      <c r="BLU6" s="87"/>
      <c r="BLV6" s="87"/>
      <c r="BLW6" s="87"/>
      <c r="BLX6" s="87"/>
      <c r="BLY6" s="87"/>
      <c r="BLZ6" s="87"/>
      <c r="BMA6" s="87"/>
      <c r="BMB6" s="87"/>
      <c r="BMC6" s="87"/>
      <c r="BMD6" s="87"/>
      <c r="BME6" s="87"/>
      <c r="BMF6" s="87"/>
      <c r="BMG6" s="87"/>
      <c r="BMH6" s="87"/>
      <c r="BMI6" s="87"/>
      <c r="BMJ6" s="87"/>
      <c r="BMK6" s="87"/>
      <c r="BML6" s="87"/>
      <c r="BMM6" s="87"/>
      <c r="BMN6" s="87"/>
      <c r="BMO6" s="87"/>
      <c r="BMP6" s="87"/>
      <c r="BMQ6" s="87"/>
      <c r="BMR6" s="87"/>
      <c r="BMS6" s="87"/>
      <c r="BMT6" s="87"/>
      <c r="BMU6" s="87"/>
      <c r="BMV6" s="87"/>
      <c r="BMW6" s="87"/>
      <c r="BMX6" s="87"/>
      <c r="BMY6" s="87"/>
      <c r="BMZ6" s="87"/>
      <c r="BNA6" s="87"/>
      <c r="BNB6" s="87"/>
      <c r="BNC6" s="87"/>
      <c r="BND6" s="87"/>
      <c r="BNE6" s="87"/>
      <c r="BNF6" s="87"/>
      <c r="BNG6" s="87"/>
      <c r="BNH6" s="87"/>
      <c r="BNI6" s="87"/>
      <c r="BNJ6" s="87"/>
      <c r="BNK6" s="87"/>
      <c r="BNL6" s="87"/>
      <c r="BNM6" s="87"/>
      <c r="BNN6" s="87"/>
      <c r="BNO6" s="87"/>
      <c r="BNP6" s="87"/>
      <c r="BNQ6" s="87"/>
      <c r="BNR6" s="87"/>
      <c r="BNS6" s="87"/>
      <c r="BNT6" s="87"/>
      <c r="BNU6" s="87"/>
      <c r="BNV6" s="87"/>
      <c r="BNW6" s="87"/>
      <c r="BNX6" s="87"/>
      <c r="BNY6" s="87"/>
      <c r="BNZ6" s="87"/>
      <c r="BOA6" s="87"/>
      <c r="BOB6" s="87"/>
      <c r="BOC6" s="87"/>
      <c r="BOD6" s="87"/>
      <c r="BOE6" s="87"/>
      <c r="BOF6" s="87"/>
      <c r="BOG6" s="87"/>
      <c r="BOH6" s="87"/>
      <c r="BOI6" s="87"/>
      <c r="BOJ6" s="87"/>
      <c r="BOK6" s="87"/>
      <c r="BOL6" s="87"/>
      <c r="BOM6" s="87"/>
      <c r="BON6" s="87"/>
      <c r="BOO6" s="87"/>
      <c r="BOP6" s="87"/>
      <c r="BOQ6" s="87"/>
      <c r="BOR6" s="87"/>
      <c r="BOS6" s="87"/>
      <c r="BOT6" s="87"/>
      <c r="BOU6" s="87"/>
      <c r="BOV6" s="87"/>
      <c r="BOW6" s="87"/>
      <c r="BOX6" s="87"/>
      <c r="BOY6" s="87"/>
      <c r="BOZ6" s="87"/>
      <c r="BPA6" s="87"/>
      <c r="BPB6" s="87"/>
      <c r="BPC6" s="87"/>
      <c r="BPD6" s="87"/>
      <c r="BPE6" s="87"/>
      <c r="BPF6" s="87"/>
      <c r="BPG6" s="87"/>
      <c r="BPH6" s="87"/>
      <c r="BPI6" s="87"/>
      <c r="BPJ6" s="87"/>
      <c r="BPK6" s="87"/>
      <c r="BPL6" s="87"/>
      <c r="BPM6" s="87"/>
      <c r="BPN6" s="87"/>
      <c r="BPO6" s="87"/>
      <c r="BPP6" s="87"/>
      <c r="BPQ6" s="87"/>
      <c r="BPR6" s="87"/>
      <c r="BPS6" s="87"/>
      <c r="BPT6" s="87"/>
      <c r="BPU6" s="87"/>
      <c r="BPV6" s="87"/>
      <c r="BPW6" s="87"/>
      <c r="BPX6" s="87"/>
      <c r="BPY6" s="87"/>
      <c r="BPZ6" s="87"/>
      <c r="BQA6" s="87"/>
      <c r="BQB6" s="87"/>
      <c r="BQC6" s="87"/>
      <c r="BQD6" s="87"/>
      <c r="BQE6" s="87"/>
      <c r="BQF6" s="87"/>
      <c r="BQG6" s="87"/>
      <c r="BQH6" s="87"/>
      <c r="BQI6" s="87"/>
      <c r="BQJ6" s="87"/>
      <c r="BQK6" s="87"/>
      <c r="BQL6" s="87"/>
      <c r="BQM6" s="87"/>
      <c r="BQN6" s="87"/>
      <c r="BQO6" s="87"/>
      <c r="BQP6" s="87"/>
      <c r="BQQ6" s="87"/>
      <c r="BQR6" s="87"/>
      <c r="BQS6" s="87"/>
      <c r="BQT6" s="87"/>
      <c r="BQU6" s="87"/>
      <c r="BQV6" s="87"/>
      <c r="BQW6" s="87"/>
      <c r="BQX6" s="87"/>
      <c r="BQY6" s="87"/>
      <c r="BQZ6" s="87"/>
      <c r="BRA6" s="87"/>
      <c r="BRB6" s="87"/>
      <c r="BRC6" s="87"/>
      <c r="BRD6" s="87"/>
      <c r="BRE6" s="87"/>
      <c r="BRF6" s="87"/>
      <c r="BRG6" s="87"/>
      <c r="BRH6" s="87"/>
      <c r="BRI6" s="87"/>
      <c r="BRJ6" s="87"/>
      <c r="BRK6" s="87"/>
      <c r="BRL6" s="87"/>
      <c r="BRM6" s="87"/>
      <c r="BRN6" s="87"/>
      <c r="BRO6" s="87"/>
      <c r="BRP6" s="87"/>
      <c r="BRQ6" s="87"/>
      <c r="BRR6" s="87"/>
      <c r="BRS6" s="87"/>
      <c r="BRT6" s="87"/>
      <c r="BRU6" s="87"/>
      <c r="BRV6" s="87"/>
      <c r="BRW6" s="87"/>
      <c r="BRX6" s="87"/>
      <c r="BRY6" s="87"/>
      <c r="BRZ6" s="87"/>
      <c r="BSA6" s="87"/>
      <c r="BSB6" s="87"/>
      <c r="BSC6" s="87"/>
      <c r="BSD6" s="87"/>
      <c r="BSE6" s="87"/>
      <c r="BSF6" s="87"/>
      <c r="BSG6" s="87"/>
      <c r="BSH6" s="87"/>
      <c r="BSI6" s="87"/>
      <c r="BSJ6" s="87"/>
      <c r="BSK6" s="87"/>
      <c r="BSL6" s="87"/>
      <c r="BSM6" s="87"/>
      <c r="BSN6" s="87"/>
      <c r="BSO6" s="87"/>
      <c r="BSP6" s="87"/>
      <c r="BSQ6" s="87"/>
      <c r="BSR6" s="87"/>
      <c r="BSS6" s="87"/>
      <c r="BST6" s="87"/>
      <c r="BSU6" s="87"/>
      <c r="BSV6" s="87"/>
      <c r="BSW6" s="87"/>
      <c r="BSX6" s="87"/>
      <c r="BSY6" s="87"/>
      <c r="BSZ6" s="87"/>
      <c r="BTA6" s="87"/>
      <c r="BTB6" s="87"/>
      <c r="BTC6" s="87"/>
      <c r="BTD6" s="87"/>
      <c r="BTE6" s="87"/>
      <c r="BTF6" s="87"/>
      <c r="BTG6" s="87"/>
      <c r="BTH6" s="87"/>
      <c r="BTI6" s="87"/>
      <c r="BTJ6" s="87"/>
      <c r="BTK6" s="87"/>
      <c r="BTL6" s="87"/>
      <c r="BTM6" s="87"/>
      <c r="BTN6" s="87"/>
      <c r="BTO6" s="87"/>
      <c r="BTP6" s="87"/>
      <c r="BTQ6" s="87"/>
      <c r="BTR6" s="87"/>
      <c r="BTS6" s="87"/>
      <c r="BTT6" s="87"/>
      <c r="BTU6" s="87"/>
      <c r="BTV6" s="87"/>
      <c r="BTW6" s="87"/>
      <c r="BTX6" s="87"/>
      <c r="BTY6" s="87"/>
      <c r="BTZ6" s="87"/>
      <c r="BUA6" s="87"/>
      <c r="BUB6" s="87"/>
      <c r="BUC6" s="87"/>
      <c r="BUD6" s="87"/>
      <c r="BUE6" s="87"/>
      <c r="BUF6" s="87"/>
      <c r="BUG6" s="87"/>
      <c r="BUH6" s="87"/>
      <c r="BUI6" s="87"/>
      <c r="BUJ6" s="87"/>
      <c r="BUK6" s="87"/>
      <c r="BUL6" s="87"/>
      <c r="BUM6" s="87"/>
      <c r="BUN6" s="87"/>
      <c r="BUO6" s="87"/>
      <c r="BUP6" s="87"/>
      <c r="BUQ6" s="87"/>
      <c r="BUR6" s="87"/>
      <c r="BUS6" s="87"/>
      <c r="BUT6" s="87"/>
      <c r="BUU6" s="87"/>
      <c r="BUV6" s="87"/>
      <c r="BUW6" s="87"/>
      <c r="BUX6" s="87"/>
      <c r="BUY6" s="87"/>
      <c r="BUZ6" s="87"/>
      <c r="BVA6" s="87"/>
      <c r="BVB6" s="87"/>
      <c r="BVC6" s="87"/>
      <c r="BVD6" s="87"/>
      <c r="BVE6" s="87"/>
      <c r="BVF6" s="87"/>
      <c r="BVG6" s="87"/>
      <c r="BVH6" s="87"/>
      <c r="BVI6" s="87"/>
      <c r="BVJ6" s="87"/>
      <c r="BVK6" s="87"/>
      <c r="BVL6" s="87"/>
      <c r="BVM6" s="87"/>
      <c r="BVN6" s="87"/>
      <c r="BVO6" s="87"/>
      <c r="BVP6" s="87"/>
      <c r="BVQ6" s="87"/>
      <c r="BVR6" s="87"/>
      <c r="BVS6" s="87"/>
      <c r="BVT6" s="87"/>
      <c r="BVU6" s="87"/>
      <c r="BVV6" s="87"/>
      <c r="BVW6" s="87"/>
      <c r="BVX6" s="87"/>
      <c r="BVY6" s="87"/>
      <c r="BVZ6" s="87"/>
      <c r="BWA6" s="87"/>
      <c r="BWB6" s="87"/>
      <c r="BWC6" s="87"/>
      <c r="BWD6" s="87"/>
      <c r="BWE6" s="87"/>
      <c r="BWF6" s="87"/>
      <c r="BWG6" s="87"/>
      <c r="BWH6" s="87"/>
      <c r="BWI6" s="87"/>
      <c r="BWJ6" s="87"/>
      <c r="BWK6" s="87"/>
      <c r="BWL6" s="87"/>
      <c r="BWM6" s="87"/>
      <c r="BWN6" s="87"/>
      <c r="BWO6" s="87"/>
      <c r="BWP6" s="87"/>
      <c r="BWQ6" s="87"/>
      <c r="BWR6" s="87"/>
      <c r="BWS6" s="87"/>
      <c r="BWT6" s="87"/>
      <c r="BWU6" s="87"/>
      <c r="BWV6" s="87"/>
      <c r="BWW6" s="87"/>
      <c r="BWX6" s="87"/>
      <c r="BWY6" s="87"/>
      <c r="BWZ6" s="87"/>
      <c r="BXA6" s="87"/>
      <c r="BXB6" s="87"/>
      <c r="BXC6" s="87"/>
      <c r="BXD6" s="87"/>
      <c r="BXE6" s="87"/>
      <c r="BXF6" s="87"/>
      <c r="BXG6" s="87"/>
      <c r="BXH6" s="87"/>
      <c r="BXI6" s="87"/>
      <c r="BXJ6" s="87"/>
      <c r="BXK6" s="87"/>
      <c r="BXL6" s="87"/>
      <c r="BXM6" s="87"/>
      <c r="BXN6" s="87"/>
      <c r="BXO6" s="87"/>
      <c r="BXP6" s="87"/>
      <c r="BXQ6" s="87"/>
      <c r="BXR6" s="87"/>
      <c r="BXS6" s="87"/>
      <c r="BXT6" s="87"/>
      <c r="BXU6" s="87"/>
      <c r="BXV6" s="87"/>
      <c r="BXW6" s="87"/>
      <c r="BXX6" s="87"/>
      <c r="BXY6" s="87"/>
      <c r="BXZ6" s="87"/>
      <c r="BYA6" s="87"/>
      <c r="BYB6" s="87"/>
      <c r="BYC6" s="87"/>
      <c r="BYD6" s="87"/>
      <c r="BYE6" s="87"/>
      <c r="BYF6" s="87"/>
      <c r="BYG6" s="87"/>
      <c r="BYH6" s="87"/>
      <c r="BYI6" s="87"/>
      <c r="BYJ6" s="87"/>
      <c r="BYK6" s="87"/>
      <c r="BYL6" s="87"/>
      <c r="BYM6" s="87"/>
      <c r="BYN6" s="87"/>
      <c r="BYO6" s="87"/>
      <c r="BYP6" s="87"/>
      <c r="BYQ6" s="87"/>
      <c r="BYR6" s="87"/>
      <c r="BYS6" s="87"/>
      <c r="BYT6" s="87"/>
      <c r="BYU6" s="87"/>
      <c r="BYV6" s="87"/>
      <c r="BYW6" s="87"/>
      <c r="BYX6" s="87"/>
      <c r="BYY6" s="87"/>
      <c r="BYZ6" s="87"/>
      <c r="BZA6" s="87"/>
      <c r="BZB6" s="87"/>
      <c r="BZC6" s="87"/>
      <c r="BZD6" s="87"/>
      <c r="BZE6" s="87"/>
      <c r="BZF6" s="87"/>
      <c r="BZG6" s="87"/>
      <c r="BZH6" s="87"/>
      <c r="BZI6" s="87"/>
      <c r="BZJ6" s="87"/>
      <c r="BZK6" s="87"/>
      <c r="BZL6" s="87"/>
      <c r="BZM6" s="87"/>
      <c r="BZN6" s="87"/>
      <c r="BZO6" s="87"/>
      <c r="BZP6" s="87"/>
      <c r="BZQ6" s="87"/>
      <c r="BZR6" s="87"/>
      <c r="BZS6" s="87"/>
      <c r="BZT6" s="87"/>
      <c r="BZU6" s="87"/>
      <c r="BZV6" s="87"/>
      <c r="BZW6" s="87"/>
      <c r="BZX6" s="87"/>
      <c r="BZY6" s="87"/>
      <c r="BZZ6" s="87"/>
      <c r="CAA6" s="87"/>
      <c r="CAB6" s="87"/>
      <c r="CAC6" s="87"/>
      <c r="CAD6" s="87"/>
      <c r="CAE6" s="87"/>
      <c r="CAF6" s="87"/>
      <c r="CAG6" s="87"/>
      <c r="CAH6" s="87"/>
      <c r="CAI6" s="87"/>
      <c r="CAJ6" s="87"/>
      <c r="CAK6" s="87"/>
      <c r="CAL6" s="87"/>
      <c r="CAM6" s="87"/>
      <c r="CAN6" s="87"/>
      <c r="CAO6" s="87"/>
      <c r="CAP6" s="87"/>
      <c r="CAQ6" s="87"/>
      <c r="CAR6" s="87"/>
      <c r="CAS6" s="87"/>
      <c r="CAT6" s="87"/>
      <c r="CAU6" s="87"/>
      <c r="CAV6" s="87"/>
      <c r="CAW6" s="87"/>
      <c r="CAX6" s="87"/>
      <c r="CAY6" s="87"/>
      <c r="CAZ6" s="87"/>
      <c r="CBA6" s="87"/>
      <c r="CBB6" s="87"/>
      <c r="CBC6" s="87"/>
      <c r="CBD6" s="87"/>
      <c r="CBE6" s="87"/>
      <c r="CBF6" s="87"/>
      <c r="CBG6" s="87"/>
      <c r="CBH6" s="87"/>
      <c r="CBI6" s="87"/>
      <c r="CBJ6" s="87"/>
      <c r="CBK6" s="87"/>
      <c r="CBL6" s="87"/>
      <c r="CBM6" s="87"/>
      <c r="CBN6" s="87"/>
      <c r="CBO6" s="87"/>
      <c r="CBP6" s="87"/>
      <c r="CBQ6" s="87"/>
      <c r="CBR6" s="87"/>
      <c r="CBS6" s="87"/>
      <c r="CBT6" s="87"/>
      <c r="CBU6" s="87"/>
      <c r="CBV6" s="87"/>
      <c r="CBW6" s="87"/>
      <c r="CBX6" s="87"/>
      <c r="CBY6" s="87"/>
      <c r="CBZ6" s="87"/>
      <c r="CCA6" s="87"/>
      <c r="CCB6" s="87"/>
      <c r="CCC6" s="87"/>
      <c r="CCD6" s="87"/>
      <c r="CCE6" s="87"/>
      <c r="CCF6" s="87"/>
      <c r="CCG6" s="87"/>
      <c r="CCH6" s="87"/>
      <c r="CCI6" s="87"/>
      <c r="CCJ6" s="87"/>
      <c r="CCK6" s="87"/>
      <c r="CCL6" s="87"/>
      <c r="CCM6" s="87"/>
      <c r="CCN6" s="87"/>
      <c r="CCO6" s="87"/>
      <c r="CCP6" s="87"/>
      <c r="CCQ6" s="87"/>
      <c r="CCR6" s="87"/>
      <c r="CCS6" s="87"/>
      <c r="CCT6" s="87"/>
      <c r="CCU6" s="87"/>
      <c r="CCV6" s="87"/>
      <c r="CCW6" s="87"/>
      <c r="CCX6" s="87"/>
      <c r="CCY6" s="87"/>
      <c r="CCZ6" s="87"/>
      <c r="CDA6" s="87"/>
      <c r="CDB6" s="87"/>
      <c r="CDC6" s="87"/>
      <c r="CDD6" s="87"/>
      <c r="CDE6" s="87"/>
      <c r="CDF6" s="87"/>
      <c r="CDG6" s="87"/>
      <c r="CDH6" s="87"/>
      <c r="CDI6" s="87"/>
      <c r="CDJ6" s="87"/>
      <c r="CDK6" s="87"/>
      <c r="CDL6" s="87"/>
      <c r="CDM6" s="87"/>
      <c r="CDN6" s="87"/>
      <c r="CDO6" s="87"/>
      <c r="CDP6" s="87"/>
      <c r="CDQ6" s="87"/>
      <c r="CDR6" s="87"/>
      <c r="CDS6" s="87"/>
      <c r="CDT6" s="87"/>
      <c r="CDU6" s="87"/>
      <c r="CDV6" s="87"/>
      <c r="CDW6" s="87"/>
      <c r="CDX6" s="87"/>
      <c r="CDY6" s="87"/>
      <c r="CDZ6" s="87"/>
      <c r="CEA6" s="87"/>
      <c r="CEB6" s="87"/>
      <c r="CEC6" s="87"/>
      <c r="CED6" s="87"/>
      <c r="CEE6" s="87"/>
      <c r="CEF6" s="87"/>
      <c r="CEG6" s="87"/>
      <c r="CEH6" s="87"/>
      <c r="CEI6" s="87"/>
      <c r="CEJ6" s="87"/>
      <c r="CEK6" s="87"/>
      <c r="CEL6" s="87"/>
      <c r="CEM6" s="87"/>
      <c r="CEN6" s="87"/>
      <c r="CEO6" s="87"/>
      <c r="CEP6" s="87"/>
      <c r="CEQ6" s="87"/>
      <c r="CER6" s="87"/>
      <c r="CES6" s="87"/>
      <c r="CET6" s="87"/>
      <c r="CEU6" s="87"/>
      <c r="CEV6" s="87"/>
      <c r="CEW6" s="87"/>
      <c r="CEX6" s="87"/>
      <c r="CEY6" s="87"/>
      <c r="CEZ6" s="87"/>
      <c r="CFA6" s="87"/>
      <c r="CFB6" s="87"/>
      <c r="CFC6" s="87"/>
      <c r="CFD6" s="87"/>
      <c r="CFE6" s="87"/>
      <c r="CFF6" s="87"/>
      <c r="CFG6" s="87"/>
      <c r="CFH6" s="87"/>
      <c r="CFI6" s="87"/>
      <c r="CFJ6" s="87"/>
      <c r="CFK6" s="87"/>
      <c r="CFL6" s="87"/>
      <c r="CFM6" s="87"/>
      <c r="CFN6" s="87"/>
      <c r="CFO6" s="87"/>
      <c r="CFP6" s="87"/>
      <c r="CFQ6" s="87"/>
      <c r="CFR6" s="87"/>
      <c r="CFS6" s="87"/>
      <c r="CFT6" s="87"/>
      <c r="CFU6" s="87"/>
      <c r="CFV6" s="87"/>
      <c r="CFW6" s="87"/>
      <c r="CFX6" s="87"/>
      <c r="CFY6" s="87"/>
      <c r="CFZ6" s="87"/>
      <c r="CGA6" s="87"/>
      <c r="CGB6" s="87"/>
      <c r="CGC6" s="87"/>
      <c r="CGD6" s="87"/>
      <c r="CGE6" s="87"/>
      <c r="CGF6" s="87"/>
      <c r="CGG6" s="87"/>
      <c r="CGH6" s="87"/>
      <c r="CGI6" s="87"/>
      <c r="CGJ6" s="87"/>
      <c r="CGK6" s="87"/>
      <c r="CGL6" s="87"/>
      <c r="CGM6" s="87"/>
      <c r="CGN6" s="87"/>
      <c r="CGO6" s="87"/>
      <c r="CGP6" s="87"/>
      <c r="CGQ6" s="87"/>
      <c r="CGR6" s="87"/>
      <c r="CGS6" s="87"/>
      <c r="CGT6" s="87"/>
      <c r="CGU6" s="87"/>
      <c r="CGV6" s="87"/>
      <c r="CGW6" s="87"/>
      <c r="CGX6" s="87"/>
      <c r="CGY6" s="87"/>
      <c r="CGZ6" s="87"/>
      <c r="CHA6" s="87"/>
      <c r="CHB6" s="87"/>
      <c r="CHC6" s="87"/>
      <c r="CHD6" s="87"/>
      <c r="CHE6" s="87"/>
      <c r="CHF6" s="87"/>
      <c r="CHG6" s="87"/>
      <c r="CHH6" s="87"/>
      <c r="CHI6" s="87"/>
      <c r="CHJ6" s="87"/>
      <c r="CHK6" s="87"/>
      <c r="CHL6" s="87"/>
      <c r="CHM6" s="87"/>
      <c r="CHN6" s="87"/>
      <c r="CHO6" s="87"/>
      <c r="CHP6" s="87"/>
      <c r="CHQ6" s="87"/>
      <c r="CHR6" s="87"/>
      <c r="CHS6" s="87"/>
      <c r="CHT6" s="87"/>
      <c r="CHU6" s="87"/>
      <c r="CHV6" s="87"/>
      <c r="CHW6" s="87"/>
      <c r="CHX6" s="87"/>
      <c r="CHY6" s="87"/>
      <c r="CHZ6" s="87"/>
      <c r="CIA6" s="87"/>
      <c r="CIB6" s="87"/>
      <c r="CIC6" s="87"/>
      <c r="CID6" s="87"/>
      <c r="CIE6" s="87"/>
      <c r="CIF6" s="87"/>
      <c r="CIG6" s="87"/>
      <c r="CIH6" s="87"/>
      <c r="CII6" s="87"/>
      <c r="CIJ6" s="87"/>
      <c r="CIK6" s="87"/>
      <c r="CIL6" s="87"/>
      <c r="CIM6" s="87"/>
      <c r="CIN6" s="87"/>
      <c r="CIO6" s="87"/>
      <c r="CIP6" s="87"/>
      <c r="CIQ6" s="87"/>
      <c r="CIR6" s="87"/>
      <c r="CIS6" s="87"/>
      <c r="CIT6" s="87"/>
      <c r="CIU6" s="87"/>
      <c r="CIV6" s="87"/>
      <c r="CIW6" s="87"/>
      <c r="CIX6" s="87"/>
      <c r="CIY6" s="87"/>
      <c r="CIZ6" s="87"/>
      <c r="CJA6" s="87"/>
      <c r="CJB6" s="87"/>
      <c r="CJC6" s="87"/>
      <c r="CJD6" s="87"/>
      <c r="CJE6" s="87"/>
      <c r="CJF6" s="87"/>
      <c r="CJG6" s="87"/>
      <c r="CJH6" s="87"/>
      <c r="CJI6" s="87"/>
      <c r="CJJ6" s="87"/>
      <c r="CJK6" s="87"/>
      <c r="CJL6" s="87"/>
      <c r="CJM6" s="87"/>
      <c r="CJN6" s="87"/>
      <c r="CJO6" s="87"/>
      <c r="CJP6" s="87"/>
      <c r="CJQ6" s="87"/>
      <c r="CJR6" s="87"/>
      <c r="CJS6" s="87"/>
      <c r="CJT6" s="87"/>
      <c r="CJU6" s="87"/>
      <c r="CJV6" s="87"/>
      <c r="CJW6" s="87"/>
      <c r="CJX6" s="87"/>
      <c r="CJY6" s="87"/>
      <c r="CJZ6" s="87"/>
      <c r="CKA6" s="87"/>
      <c r="CKB6" s="87"/>
      <c r="CKC6" s="87"/>
      <c r="CKD6" s="87"/>
      <c r="CKE6" s="87"/>
      <c r="CKF6" s="87"/>
      <c r="CKG6" s="87"/>
      <c r="CKH6" s="87"/>
      <c r="CKI6" s="87"/>
      <c r="CKJ6" s="87"/>
      <c r="CKK6" s="87"/>
      <c r="CKL6" s="87"/>
      <c r="CKM6" s="87"/>
      <c r="CKN6" s="87"/>
      <c r="CKO6" s="87"/>
      <c r="CKP6" s="87"/>
      <c r="CKQ6" s="87"/>
      <c r="CKR6" s="87"/>
      <c r="CKS6" s="87"/>
      <c r="CKT6" s="87"/>
      <c r="CKU6" s="87"/>
      <c r="CKV6" s="87"/>
      <c r="CKW6" s="87"/>
      <c r="CKX6" s="87"/>
      <c r="CKY6" s="87"/>
      <c r="CKZ6" s="87"/>
      <c r="CLA6" s="87"/>
      <c r="CLB6" s="87"/>
      <c r="CLC6" s="87"/>
      <c r="CLD6" s="87"/>
      <c r="CLE6" s="87"/>
      <c r="CLF6" s="87"/>
      <c r="CLG6" s="87"/>
      <c r="CLH6" s="87"/>
      <c r="CLI6" s="87"/>
      <c r="CLJ6" s="87"/>
      <c r="CLK6" s="87"/>
      <c r="CLL6" s="87"/>
      <c r="CLM6" s="87"/>
      <c r="CLN6" s="87"/>
      <c r="CLO6" s="87"/>
      <c r="CLP6" s="87"/>
      <c r="CLQ6" s="87"/>
      <c r="CLR6" s="87"/>
      <c r="CLS6" s="87"/>
      <c r="CLT6" s="87"/>
      <c r="CLU6" s="87"/>
      <c r="CLV6" s="87"/>
      <c r="CLW6" s="87"/>
      <c r="CLX6" s="87"/>
      <c r="CLY6" s="87"/>
      <c r="CLZ6" s="87"/>
      <c r="CMA6" s="87"/>
      <c r="CMB6" s="87"/>
      <c r="CMC6" s="87"/>
      <c r="CMD6" s="87"/>
      <c r="CME6" s="87"/>
      <c r="CMF6" s="87"/>
      <c r="CMG6" s="87"/>
      <c r="CMH6" s="87"/>
      <c r="CMI6" s="87"/>
      <c r="CMJ6" s="87"/>
      <c r="CMK6" s="87"/>
      <c r="CML6" s="87"/>
      <c r="CMM6" s="87"/>
      <c r="CMN6" s="87"/>
      <c r="CMO6" s="87"/>
      <c r="CMP6" s="87"/>
      <c r="CMQ6" s="87"/>
      <c r="CMR6" s="87"/>
      <c r="CMS6" s="87"/>
      <c r="CMT6" s="87"/>
      <c r="CMU6" s="87"/>
      <c r="CMV6" s="87"/>
      <c r="CMW6" s="87"/>
      <c r="CMX6" s="87"/>
      <c r="CMY6" s="87"/>
      <c r="CMZ6" s="87"/>
      <c r="CNA6" s="87"/>
      <c r="CNB6" s="87"/>
      <c r="CNC6" s="87"/>
      <c r="CND6" s="87"/>
      <c r="CNE6" s="87"/>
      <c r="CNF6" s="87"/>
      <c r="CNG6" s="87"/>
      <c r="CNH6" s="87"/>
      <c r="CNI6" s="87"/>
      <c r="CNJ6" s="87"/>
      <c r="CNK6" s="87"/>
      <c r="CNL6" s="87"/>
      <c r="CNM6" s="87"/>
      <c r="CNN6" s="87"/>
      <c r="CNO6" s="87"/>
      <c r="CNP6" s="87"/>
      <c r="CNQ6" s="87"/>
      <c r="CNR6" s="87"/>
      <c r="CNS6" s="87"/>
      <c r="CNT6" s="87"/>
      <c r="CNU6" s="87"/>
      <c r="CNV6" s="87"/>
      <c r="CNW6" s="87"/>
      <c r="CNX6" s="87"/>
      <c r="CNY6" s="87"/>
      <c r="CNZ6" s="87"/>
      <c r="COA6" s="87"/>
      <c r="COB6" s="87"/>
      <c r="COC6" s="87"/>
      <c r="COD6" s="87"/>
      <c r="COE6" s="87"/>
      <c r="COF6" s="87"/>
      <c r="COG6" s="87"/>
      <c r="COH6" s="87"/>
      <c r="COI6" s="87"/>
      <c r="COJ6" s="87"/>
      <c r="COK6" s="87"/>
      <c r="COL6" s="87"/>
      <c r="COM6" s="87"/>
      <c r="CON6" s="87"/>
      <c r="COO6" s="87"/>
      <c r="COP6" s="87"/>
      <c r="COQ6" s="87"/>
      <c r="COR6" s="87"/>
      <c r="COS6" s="87"/>
      <c r="COT6" s="87"/>
      <c r="COU6" s="87"/>
      <c r="COV6" s="87"/>
      <c r="COW6" s="87"/>
      <c r="COX6" s="87"/>
      <c r="COY6" s="87"/>
      <c r="COZ6" s="87"/>
      <c r="CPA6" s="87"/>
      <c r="CPB6" s="87"/>
      <c r="CPC6" s="87"/>
      <c r="CPD6" s="87"/>
      <c r="CPE6" s="87"/>
      <c r="CPF6" s="87"/>
      <c r="CPG6" s="87"/>
      <c r="CPH6" s="87"/>
      <c r="CPI6" s="87"/>
      <c r="CPJ6" s="87"/>
      <c r="CPK6" s="87"/>
      <c r="CPL6" s="87"/>
      <c r="CPM6" s="87"/>
      <c r="CPN6" s="87"/>
      <c r="CPO6" s="87"/>
      <c r="CPP6" s="87"/>
      <c r="CPQ6" s="87"/>
      <c r="CPR6" s="87"/>
      <c r="CPS6" s="87"/>
      <c r="CPT6" s="87"/>
      <c r="CPU6" s="87"/>
      <c r="CPV6" s="87"/>
      <c r="CPW6" s="87"/>
      <c r="CPX6" s="87"/>
      <c r="CPY6" s="87"/>
      <c r="CPZ6" s="87"/>
      <c r="CQA6" s="87"/>
      <c r="CQB6" s="87"/>
      <c r="CQC6" s="87"/>
      <c r="CQD6" s="87"/>
      <c r="CQE6" s="87"/>
      <c r="CQF6" s="87"/>
      <c r="CQG6" s="87"/>
      <c r="CQH6" s="87"/>
      <c r="CQI6" s="87"/>
      <c r="CQJ6" s="87"/>
      <c r="CQK6" s="87"/>
      <c r="CQL6" s="87"/>
      <c r="CQM6" s="87"/>
      <c r="CQN6" s="87"/>
      <c r="CQO6" s="87"/>
      <c r="CQP6" s="87"/>
      <c r="CQQ6" s="87"/>
      <c r="CQR6" s="87"/>
      <c r="CQS6" s="87"/>
      <c r="CQT6" s="87"/>
      <c r="CQU6" s="87"/>
      <c r="CQV6" s="87"/>
      <c r="CQW6" s="87"/>
      <c r="CQX6" s="87"/>
      <c r="CQY6" s="87"/>
      <c r="CQZ6" s="87"/>
      <c r="CRA6" s="87"/>
      <c r="CRB6" s="87"/>
      <c r="CRC6" s="87"/>
      <c r="CRD6" s="87"/>
      <c r="CRE6" s="87"/>
      <c r="CRF6" s="87"/>
      <c r="CRG6" s="87"/>
      <c r="CRH6" s="87"/>
      <c r="CRI6" s="87"/>
      <c r="CRJ6" s="87"/>
      <c r="CRK6" s="87"/>
      <c r="CRL6" s="87"/>
      <c r="CRM6" s="87"/>
      <c r="CRN6" s="87"/>
      <c r="CRO6" s="87"/>
      <c r="CRP6" s="87"/>
      <c r="CRQ6" s="87"/>
      <c r="CRR6" s="87"/>
      <c r="CRS6" s="87"/>
      <c r="CRT6" s="87"/>
      <c r="CRU6" s="87"/>
      <c r="CRV6" s="87"/>
      <c r="CRW6" s="87"/>
      <c r="CRX6" s="87"/>
      <c r="CRY6" s="87"/>
      <c r="CRZ6" s="87"/>
      <c r="CSA6" s="87"/>
      <c r="CSB6" s="87"/>
      <c r="CSC6" s="87"/>
      <c r="CSD6" s="87"/>
      <c r="CSE6" s="87"/>
      <c r="CSF6" s="87"/>
      <c r="CSG6" s="87"/>
      <c r="CSH6" s="87"/>
      <c r="CSI6" s="87"/>
      <c r="CSJ6" s="87"/>
      <c r="CSK6" s="87"/>
      <c r="CSL6" s="87"/>
      <c r="CSM6" s="87"/>
      <c r="CSN6" s="87"/>
      <c r="CSO6" s="87"/>
      <c r="CSP6" s="87"/>
      <c r="CSQ6" s="87"/>
      <c r="CSR6" s="87"/>
      <c r="CSS6" s="87"/>
      <c r="CST6" s="87"/>
      <c r="CSU6" s="87"/>
      <c r="CSV6" s="87"/>
      <c r="CSW6" s="87"/>
      <c r="CSX6" s="87"/>
      <c r="CSY6" s="87"/>
      <c r="CSZ6" s="87"/>
      <c r="CTA6" s="87"/>
      <c r="CTB6" s="87"/>
      <c r="CTC6" s="87"/>
      <c r="CTD6" s="87"/>
      <c r="CTE6" s="87"/>
      <c r="CTF6" s="87"/>
      <c r="CTG6" s="87"/>
      <c r="CTH6" s="87"/>
      <c r="CTI6" s="87"/>
      <c r="CTJ6" s="87"/>
      <c r="CTK6" s="87"/>
      <c r="CTL6" s="87"/>
      <c r="CTM6" s="87"/>
      <c r="CTN6" s="87"/>
      <c r="CTO6" s="87"/>
      <c r="CTP6" s="87"/>
      <c r="CTQ6" s="87"/>
      <c r="CTR6" s="87"/>
      <c r="CTS6" s="87"/>
      <c r="CTT6" s="87"/>
      <c r="CTU6" s="87"/>
      <c r="CTV6" s="87"/>
      <c r="CTW6" s="87"/>
      <c r="CTX6" s="87"/>
      <c r="CTY6" s="87"/>
      <c r="CTZ6" s="87"/>
      <c r="CUA6" s="87"/>
      <c r="CUB6" s="87"/>
      <c r="CUC6" s="87"/>
      <c r="CUD6" s="87"/>
      <c r="CUE6" s="87"/>
      <c r="CUF6" s="87"/>
      <c r="CUG6" s="87"/>
      <c r="CUH6" s="87"/>
      <c r="CUI6" s="87"/>
      <c r="CUJ6" s="87"/>
      <c r="CUK6" s="87"/>
      <c r="CUL6" s="87"/>
      <c r="CUM6" s="87"/>
      <c r="CUN6" s="87"/>
      <c r="CUO6" s="87"/>
      <c r="CUP6" s="87"/>
      <c r="CUQ6" s="87"/>
      <c r="CUR6" s="87"/>
      <c r="CUS6" s="87"/>
      <c r="CUT6" s="87"/>
      <c r="CUU6" s="87"/>
      <c r="CUV6" s="87"/>
      <c r="CUW6" s="87"/>
      <c r="CUX6" s="87"/>
      <c r="CUY6" s="87"/>
      <c r="CUZ6" s="87"/>
      <c r="CVA6" s="87"/>
      <c r="CVB6" s="87"/>
      <c r="CVC6" s="87"/>
      <c r="CVD6" s="87"/>
      <c r="CVE6" s="87"/>
      <c r="CVF6" s="87"/>
      <c r="CVG6" s="87"/>
      <c r="CVH6" s="87"/>
      <c r="CVI6" s="87"/>
      <c r="CVJ6" s="87"/>
      <c r="CVK6" s="87"/>
      <c r="CVL6" s="87"/>
      <c r="CVM6" s="87"/>
      <c r="CVN6" s="87"/>
      <c r="CVO6" s="87"/>
      <c r="CVP6" s="87"/>
      <c r="CVQ6" s="87"/>
      <c r="CVR6" s="87"/>
      <c r="CVS6" s="87"/>
      <c r="CVT6" s="87"/>
      <c r="CVU6" s="87"/>
      <c r="CVV6" s="87"/>
      <c r="CVW6" s="87"/>
      <c r="CVX6" s="87"/>
      <c r="CVY6" s="87"/>
      <c r="CVZ6" s="87"/>
      <c r="CWA6" s="87"/>
      <c r="CWB6" s="87"/>
      <c r="CWC6" s="87"/>
      <c r="CWD6" s="87"/>
      <c r="CWE6" s="87"/>
      <c r="CWF6" s="87"/>
      <c r="CWG6" s="87"/>
      <c r="CWH6" s="87"/>
      <c r="CWI6" s="87"/>
      <c r="CWJ6" s="87"/>
      <c r="CWK6" s="87"/>
      <c r="CWL6" s="87"/>
      <c r="CWM6" s="87"/>
      <c r="CWN6" s="87"/>
      <c r="CWO6" s="87"/>
      <c r="CWP6" s="87"/>
      <c r="CWQ6" s="87"/>
      <c r="CWR6" s="87"/>
      <c r="CWS6" s="87"/>
      <c r="CWT6" s="87"/>
      <c r="CWU6" s="87"/>
      <c r="CWV6" s="87"/>
      <c r="CWW6" s="87"/>
      <c r="CWX6" s="87"/>
      <c r="CWY6" s="87"/>
      <c r="CWZ6" s="87"/>
      <c r="CXA6" s="87"/>
      <c r="CXB6" s="87"/>
      <c r="CXC6" s="87"/>
      <c r="CXD6" s="87"/>
      <c r="CXE6" s="87"/>
      <c r="CXF6" s="87"/>
      <c r="CXG6" s="87"/>
      <c r="CXH6" s="87"/>
      <c r="CXI6" s="87"/>
      <c r="CXJ6" s="87"/>
      <c r="CXK6" s="87"/>
      <c r="CXL6" s="87"/>
      <c r="CXM6" s="87"/>
      <c r="CXN6" s="87"/>
      <c r="CXO6" s="87"/>
      <c r="CXP6" s="87"/>
      <c r="CXQ6" s="87"/>
      <c r="CXR6" s="87"/>
      <c r="CXS6" s="87"/>
      <c r="CXT6" s="87"/>
      <c r="CXU6" s="87"/>
      <c r="CXV6" s="87"/>
      <c r="CXW6" s="87"/>
      <c r="CXX6" s="87"/>
      <c r="CXY6" s="87"/>
      <c r="CXZ6" s="87"/>
      <c r="CYA6" s="87"/>
      <c r="CYB6" s="87"/>
      <c r="CYC6" s="87"/>
      <c r="CYD6" s="87"/>
      <c r="CYE6" s="87"/>
      <c r="CYF6" s="87"/>
      <c r="CYG6" s="87"/>
      <c r="CYH6" s="87"/>
      <c r="CYI6" s="87"/>
      <c r="CYJ6" s="87"/>
      <c r="CYK6" s="87"/>
      <c r="CYL6" s="87"/>
      <c r="CYM6" s="87"/>
      <c r="CYN6" s="87"/>
      <c r="CYO6" s="87"/>
      <c r="CYP6" s="87"/>
      <c r="CYQ6" s="87"/>
      <c r="CYR6" s="87"/>
      <c r="CYS6" s="87"/>
      <c r="CYT6" s="87"/>
      <c r="CYU6" s="87"/>
      <c r="CYV6" s="87"/>
      <c r="CYW6" s="87"/>
      <c r="CYX6" s="87"/>
      <c r="CYY6" s="87"/>
      <c r="CYZ6" s="87"/>
      <c r="CZA6" s="87"/>
      <c r="CZB6" s="87"/>
      <c r="CZC6" s="87"/>
      <c r="CZD6" s="87"/>
      <c r="CZE6" s="87"/>
      <c r="CZF6" s="87"/>
      <c r="CZG6" s="87"/>
      <c r="CZH6" s="87"/>
      <c r="CZI6" s="87"/>
      <c r="CZJ6" s="87"/>
      <c r="CZK6" s="87"/>
      <c r="CZL6" s="87"/>
      <c r="CZM6" s="87"/>
      <c r="CZN6" s="87"/>
      <c r="CZO6" s="87"/>
      <c r="CZP6" s="87"/>
      <c r="CZQ6" s="87"/>
      <c r="CZR6" s="87"/>
      <c r="CZS6" s="87"/>
      <c r="CZT6" s="87"/>
      <c r="CZU6" s="87"/>
      <c r="CZV6" s="87"/>
      <c r="CZW6" s="87"/>
      <c r="CZX6" s="87"/>
      <c r="CZY6" s="87"/>
      <c r="CZZ6" s="87"/>
      <c r="DAA6" s="87"/>
      <c r="DAB6" s="87"/>
      <c r="DAC6" s="87"/>
      <c r="DAD6" s="87"/>
      <c r="DAE6" s="87"/>
      <c r="DAF6" s="87"/>
      <c r="DAG6" s="87"/>
      <c r="DAH6" s="87"/>
      <c r="DAI6" s="87"/>
      <c r="DAJ6" s="87"/>
      <c r="DAK6" s="87"/>
      <c r="DAL6" s="87"/>
      <c r="DAM6" s="87"/>
      <c r="DAN6" s="87"/>
      <c r="DAO6" s="87"/>
      <c r="DAP6" s="87"/>
      <c r="DAQ6" s="87"/>
      <c r="DAR6" s="87"/>
      <c r="DAS6" s="87"/>
      <c r="DAT6" s="87"/>
      <c r="DAU6" s="87"/>
      <c r="DAV6" s="87"/>
      <c r="DAW6" s="87"/>
      <c r="DAX6" s="87"/>
      <c r="DAY6" s="87"/>
      <c r="DAZ6" s="87"/>
      <c r="DBA6" s="87"/>
      <c r="DBB6" s="87"/>
      <c r="DBC6" s="87"/>
      <c r="DBD6" s="87"/>
      <c r="DBE6" s="87"/>
      <c r="DBF6" s="87"/>
      <c r="DBG6" s="87"/>
      <c r="DBH6" s="87"/>
      <c r="DBI6" s="87"/>
      <c r="DBJ6" s="87"/>
      <c r="DBK6" s="87"/>
      <c r="DBL6" s="87"/>
      <c r="DBM6" s="87"/>
      <c r="DBN6" s="87"/>
      <c r="DBO6" s="87"/>
      <c r="DBP6" s="87"/>
      <c r="DBQ6" s="87"/>
      <c r="DBR6" s="87"/>
      <c r="DBS6" s="87"/>
      <c r="DBT6" s="87"/>
      <c r="DBU6" s="87"/>
      <c r="DBV6" s="87"/>
      <c r="DBW6" s="87"/>
      <c r="DBX6" s="87"/>
      <c r="DBY6" s="87"/>
      <c r="DBZ6" s="87"/>
      <c r="DCA6" s="87"/>
      <c r="DCB6" s="87"/>
      <c r="DCC6" s="87"/>
      <c r="DCD6" s="87"/>
      <c r="DCE6" s="87"/>
      <c r="DCF6" s="87"/>
      <c r="DCG6" s="87"/>
      <c r="DCH6" s="87"/>
      <c r="DCI6" s="87"/>
      <c r="DCJ6" s="87"/>
      <c r="DCK6" s="87"/>
      <c r="DCL6" s="87"/>
      <c r="DCM6" s="87"/>
      <c r="DCN6" s="87"/>
      <c r="DCO6" s="87"/>
      <c r="DCP6" s="87"/>
      <c r="DCQ6" s="87"/>
      <c r="DCR6" s="87"/>
      <c r="DCS6" s="87"/>
      <c r="DCT6" s="87"/>
      <c r="DCU6" s="87"/>
      <c r="DCV6" s="87"/>
      <c r="DCW6" s="87"/>
      <c r="DCX6" s="87"/>
      <c r="DCY6" s="87"/>
      <c r="DCZ6" s="87"/>
      <c r="DDA6" s="87"/>
      <c r="DDB6" s="87"/>
      <c r="DDC6" s="87"/>
      <c r="DDD6" s="87"/>
      <c r="DDE6" s="87"/>
      <c r="DDF6" s="87"/>
      <c r="DDG6" s="87"/>
      <c r="DDH6" s="87"/>
      <c r="DDI6" s="87"/>
      <c r="DDJ6" s="87"/>
      <c r="DDK6" s="87"/>
      <c r="DDL6" s="87"/>
      <c r="DDM6" s="87"/>
      <c r="DDN6" s="87"/>
      <c r="DDO6" s="87"/>
      <c r="DDP6" s="87"/>
      <c r="DDQ6" s="87"/>
      <c r="DDR6" s="87"/>
      <c r="DDS6" s="87"/>
      <c r="DDT6" s="87"/>
      <c r="DDU6" s="87"/>
      <c r="DDV6" s="87"/>
      <c r="DDW6" s="87"/>
      <c r="DDX6" s="87"/>
      <c r="DDY6" s="87"/>
      <c r="DDZ6" s="87"/>
      <c r="DEA6" s="87"/>
      <c r="DEB6" s="87"/>
      <c r="DEC6" s="87"/>
      <c r="DED6" s="87"/>
      <c r="DEE6" s="87"/>
      <c r="DEF6" s="87"/>
      <c r="DEG6" s="87"/>
      <c r="DEH6" s="87"/>
      <c r="DEI6" s="87"/>
      <c r="DEJ6" s="87"/>
      <c r="DEK6" s="87"/>
      <c r="DEL6" s="87"/>
      <c r="DEM6" s="87"/>
      <c r="DEN6" s="87"/>
      <c r="DEO6" s="87"/>
      <c r="DEP6" s="87"/>
      <c r="DEQ6" s="87"/>
      <c r="DER6" s="87"/>
      <c r="DES6" s="87"/>
      <c r="DET6" s="87"/>
      <c r="DEU6" s="87"/>
      <c r="DEV6" s="87"/>
      <c r="DEW6" s="87"/>
      <c r="DEX6" s="87"/>
      <c r="DEY6" s="87"/>
      <c r="DEZ6" s="87"/>
      <c r="DFA6" s="87"/>
      <c r="DFB6" s="87"/>
      <c r="DFC6" s="87"/>
      <c r="DFD6" s="87"/>
      <c r="DFE6" s="87"/>
      <c r="DFF6" s="87"/>
      <c r="DFG6" s="87"/>
      <c r="DFH6" s="87"/>
      <c r="DFI6" s="87"/>
      <c r="DFJ6" s="87"/>
      <c r="DFK6" s="87"/>
      <c r="DFL6" s="87"/>
      <c r="DFM6" s="87"/>
      <c r="DFN6" s="87"/>
      <c r="DFO6" s="87"/>
      <c r="DFP6" s="87"/>
      <c r="DFQ6" s="87"/>
      <c r="DFR6" s="87"/>
      <c r="DFS6" s="87"/>
      <c r="DFT6" s="87"/>
      <c r="DFU6" s="87"/>
      <c r="DFV6" s="87"/>
      <c r="DFW6" s="87"/>
      <c r="DFX6" s="87"/>
      <c r="DFY6" s="87"/>
      <c r="DFZ6" s="87"/>
      <c r="DGA6" s="87"/>
      <c r="DGB6" s="87"/>
      <c r="DGC6" s="87"/>
      <c r="DGD6" s="87"/>
      <c r="DGE6" s="87"/>
      <c r="DGF6" s="87"/>
      <c r="DGG6" s="87"/>
      <c r="DGH6" s="87"/>
      <c r="DGI6" s="87"/>
      <c r="DGJ6" s="87"/>
      <c r="DGK6" s="87"/>
      <c r="DGL6" s="87"/>
      <c r="DGM6" s="87"/>
      <c r="DGN6" s="87"/>
      <c r="DGO6" s="87"/>
      <c r="DGP6" s="87"/>
      <c r="DGQ6" s="87"/>
      <c r="DGR6" s="87"/>
      <c r="DGS6" s="87"/>
      <c r="DGT6" s="87"/>
      <c r="DGU6" s="87"/>
      <c r="DGV6" s="87"/>
      <c r="DGW6" s="87"/>
      <c r="DGX6" s="87"/>
      <c r="DGY6" s="87"/>
      <c r="DGZ6" s="87"/>
      <c r="DHA6" s="87"/>
      <c r="DHB6" s="87"/>
      <c r="DHC6" s="87"/>
      <c r="DHD6" s="87"/>
      <c r="DHE6" s="87"/>
      <c r="DHF6" s="87"/>
      <c r="DHG6" s="87"/>
      <c r="DHH6" s="87"/>
      <c r="DHI6" s="87"/>
      <c r="DHJ6" s="87"/>
      <c r="DHK6" s="87"/>
      <c r="DHL6" s="87"/>
      <c r="DHM6" s="87"/>
      <c r="DHN6" s="87"/>
      <c r="DHO6" s="87"/>
      <c r="DHP6" s="87"/>
      <c r="DHQ6" s="87"/>
      <c r="DHR6" s="87"/>
      <c r="DHS6" s="87"/>
      <c r="DHT6" s="87"/>
      <c r="DHU6" s="87"/>
      <c r="DHV6" s="87"/>
      <c r="DHW6" s="87"/>
      <c r="DHX6" s="87"/>
      <c r="DHY6" s="87"/>
      <c r="DHZ6" s="87"/>
      <c r="DIA6" s="87"/>
      <c r="DIB6" s="87"/>
      <c r="DIC6" s="87"/>
      <c r="DID6" s="87"/>
      <c r="DIE6" s="87"/>
      <c r="DIF6" s="87"/>
      <c r="DIG6" s="87"/>
      <c r="DIH6" s="87"/>
      <c r="DII6" s="87"/>
      <c r="DIJ6" s="87"/>
      <c r="DIK6" s="87"/>
      <c r="DIL6" s="87"/>
      <c r="DIM6" s="87"/>
      <c r="DIN6" s="87"/>
      <c r="DIO6" s="87"/>
      <c r="DIP6" s="87"/>
      <c r="DIQ6" s="87"/>
      <c r="DIR6" s="87"/>
      <c r="DIS6" s="87"/>
      <c r="DIT6" s="87"/>
      <c r="DIU6" s="87"/>
      <c r="DIV6" s="87"/>
      <c r="DIW6" s="87"/>
      <c r="DIX6" s="87"/>
      <c r="DIY6" s="87"/>
      <c r="DIZ6" s="87"/>
      <c r="DJA6" s="87"/>
      <c r="DJB6" s="87"/>
      <c r="DJC6" s="87"/>
      <c r="DJD6" s="87"/>
      <c r="DJE6" s="87"/>
      <c r="DJF6" s="87"/>
      <c r="DJG6" s="87"/>
      <c r="DJH6" s="87"/>
      <c r="DJI6" s="87"/>
      <c r="DJJ6" s="87"/>
      <c r="DJK6" s="87"/>
      <c r="DJL6" s="87"/>
      <c r="DJM6" s="87"/>
      <c r="DJN6" s="87"/>
      <c r="DJO6" s="87"/>
      <c r="DJP6" s="87"/>
      <c r="DJQ6" s="87"/>
      <c r="DJR6" s="87"/>
      <c r="DJS6" s="87"/>
      <c r="DJT6" s="87"/>
      <c r="DJU6" s="87"/>
      <c r="DJV6" s="87"/>
      <c r="DJW6" s="87"/>
      <c r="DJX6" s="87"/>
      <c r="DJY6" s="87"/>
      <c r="DJZ6" s="87"/>
      <c r="DKA6" s="87"/>
      <c r="DKB6" s="87"/>
      <c r="DKC6" s="87"/>
      <c r="DKD6" s="87"/>
      <c r="DKE6" s="87"/>
      <c r="DKF6" s="87"/>
      <c r="DKG6" s="87"/>
      <c r="DKH6" s="87"/>
      <c r="DKI6" s="87"/>
      <c r="DKJ6" s="87"/>
      <c r="DKK6" s="87"/>
      <c r="DKL6" s="87"/>
      <c r="DKM6" s="87"/>
      <c r="DKN6" s="87"/>
      <c r="DKO6" s="87"/>
      <c r="DKP6" s="87"/>
      <c r="DKQ6" s="87"/>
      <c r="DKR6" s="87"/>
      <c r="DKS6" s="87"/>
      <c r="DKT6" s="87"/>
      <c r="DKU6" s="87"/>
      <c r="DKV6" s="87"/>
      <c r="DKW6" s="87"/>
      <c r="DKX6" s="87"/>
      <c r="DKY6" s="87"/>
      <c r="DKZ6" s="87"/>
      <c r="DLA6" s="87"/>
      <c r="DLB6" s="87"/>
      <c r="DLC6" s="87"/>
      <c r="DLD6" s="87"/>
      <c r="DLE6" s="87"/>
      <c r="DLF6" s="87"/>
      <c r="DLG6" s="87"/>
      <c r="DLH6" s="87"/>
      <c r="DLI6" s="87"/>
      <c r="DLJ6" s="87"/>
      <c r="DLK6" s="87"/>
      <c r="DLL6" s="87"/>
      <c r="DLM6" s="87"/>
      <c r="DLN6" s="87"/>
      <c r="DLO6" s="87"/>
      <c r="DLP6" s="87"/>
      <c r="DLQ6" s="87"/>
      <c r="DLR6" s="87"/>
      <c r="DLS6" s="87"/>
      <c r="DLT6" s="87"/>
      <c r="DLU6" s="87"/>
      <c r="DLV6" s="87"/>
      <c r="DLW6" s="87"/>
      <c r="DLX6" s="87"/>
      <c r="DLY6" s="87"/>
      <c r="DLZ6" s="87"/>
      <c r="DMA6" s="87"/>
      <c r="DMB6" s="87"/>
      <c r="DMC6" s="87"/>
      <c r="DMD6" s="87"/>
      <c r="DME6" s="87"/>
      <c r="DMF6" s="87"/>
      <c r="DMG6" s="87"/>
      <c r="DMH6" s="87"/>
      <c r="DMI6" s="87"/>
      <c r="DMJ6" s="87"/>
      <c r="DMK6" s="87"/>
      <c r="DML6" s="87"/>
      <c r="DMM6" s="87"/>
      <c r="DMN6" s="87"/>
      <c r="DMO6" s="87"/>
      <c r="DMP6" s="87"/>
      <c r="DMQ6" s="87"/>
      <c r="DMR6" s="87"/>
      <c r="DMS6" s="87"/>
      <c r="DMT6" s="87"/>
      <c r="DMU6" s="87"/>
      <c r="DMV6" s="87"/>
      <c r="DMW6" s="87"/>
      <c r="DMX6" s="87"/>
      <c r="DMY6" s="87"/>
      <c r="DMZ6" s="87"/>
      <c r="DNA6" s="87"/>
      <c r="DNB6" s="87"/>
      <c r="DNC6" s="87"/>
      <c r="DND6" s="87"/>
      <c r="DNE6" s="87"/>
      <c r="DNF6" s="87"/>
      <c r="DNG6" s="87"/>
      <c r="DNH6" s="87"/>
      <c r="DNI6" s="87"/>
      <c r="DNJ6" s="87"/>
      <c r="DNK6" s="87"/>
      <c r="DNL6" s="87"/>
      <c r="DNM6" s="87"/>
      <c r="DNN6" s="87"/>
      <c r="DNO6" s="87"/>
      <c r="DNP6" s="87"/>
      <c r="DNQ6" s="87"/>
      <c r="DNR6" s="87"/>
      <c r="DNS6" s="87"/>
      <c r="DNT6" s="87"/>
      <c r="DNU6" s="87"/>
      <c r="DNV6" s="87"/>
      <c r="DNW6" s="87"/>
      <c r="DNX6" s="87"/>
      <c r="DNY6" s="87"/>
      <c r="DNZ6" s="87"/>
      <c r="DOA6" s="87"/>
      <c r="DOB6" s="87"/>
      <c r="DOC6" s="87"/>
      <c r="DOD6" s="87"/>
      <c r="DOE6" s="87"/>
      <c r="DOF6" s="87"/>
      <c r="DOG6" s="87"/>
      <c r="DOH6" s="87"/>
      <c r="DOI6" s="87"/>
      <c r="DOJ6" s="87"/>
      <c r="DOK6" s="87"/>
      <c r="DOL6" s="87"/>
      <c r="DOM6" s="87"/>
      <c r="DON6" s="87"/>
      <c r="DOO6" s="87"/>
      <c r="DOP6" s="87"/>
      <c r="DOQ6" s="87"/>
      <c r="DOR6" s="87"/>
      <c r="DOS6" s="87"/>
      <c r="DOT6" s="87"/>
      <c r="DOU6" s="87"/>
      <c r="DOV6" s="87"/>
      <c r="DOW6" s="87"/>
      <c r="DOX6" s="87"/>
      <c r="DOY6" s="87"/>
      <c r="DOZ6" s="87"/>
      <c r="DPA6" s="87"/>
      <c r="DPB6" s="87"/>
      <c r="DPC6" s="87"/>
      <c r="DPD6" s="87"/>
      <c r="DPE6" s="87"/>
      <c r="DPF6" s="87"/>
      <c r="DPG6" s="87"/>
      <c r="DPH6" s="87"/>
      <c r="DPI6" s="87"/>
      <c r="DPJ6" s="87"/>
      <c r="DPK6" s="87"/>
      <c r="DPL6" s="87"/>
      <c r="DPM6" s="87"/>
      <c r="DPN6" s="87"/>
      <c r="DPO6" s="87"/>
      <c r="DPP6" s="87"/>
      <c r="DPQ6" s="87"/>
      <c r="DPR6" s="87"/>
      <c r="DPS6" s="87"/>
      <c r="DPT6" s="87"/>
      <c r="DPU6" s="87"/>
      <c r="DPV6" s="87"/>
      <c r="DPW6" s="87"/>
      <c r="DPX6" s="87"/>
      <c r="DPY6" s="87"/>
      <c r="DPZ6" s="87"/>
      <c r="DQA6" s="87"/>
      <c r="DQB6" s="87"/>
      <c r="DQC6" s="87"/>
      <c r="DQD6" s="87"/>
      <c r="DQE6" s="87"/>
      <c r="DQF6" s="87"/>
      <c r="DQG6" s="87"/>
      <c r="DQH6" s="87"/>
      <c r="DQI6" s="87"/>
      <c r="DQJ6" s="87"/>
      <c r="DQK6" s="87"/>
      <c r="DQL6" s="87"/>
      <c r="DQM6" s="87"/>
      <c r="DQN6" s="87"/>
      <c r="DQO6" s="87"/>
      <c r="DQP6" s="87"/>
      <c r="DQQ6" s="87"/>
      <c r="DQR6" s="87"/>
      <c r="DQS6" s="87"/>
      <c r="DQT6" s="87"/>
      <c r="DQU6" s="87"/>
      <c r="DQV6" s="87"/>
      <c r="DQW6" s="87"/>
      <c r="DQX6" s="87"/>
      <c r="DQY6" s="87"/>
      <c r="DQZ6" s="87"/>
      <c r="DRA6" s="87"/>
      <c r="DRB6" s="87"/>
      <c r="DRC6" s="87"/>
      <c r="DRD6" s="87"/>
      <c r="DRE6" s="87"/>
      <c r="DRF6" s="87"/>
      <c r="DRG6" s="87"/>
      <c r="DRH6" s="87"/>
      <c r="DRI6" s="87"/>
      <c r="DRJ6" s="87"/>
      <c r="DRK6" s="87"/>
      <c r="DRL6" s="87"/>
      <c r="DRM6" s="87"/>
      <c r="DRN6" s="87"/>
      <c r="DRO6" s="87"/>
      <c r="DRP6" s="87"/>
      <c r="DRQ6" s="87"/>
      <c r="DRR6" s="87"/>
      <c r="DRS6" s="87"/>
      <c r="DRT6" s="87"/>
      <c r="DRU6" s="87"/>
      <c r="DRV6" s="87"/>
      <c r="DRW6" s="87"/>
      <c r="DRX6" s="87"/>
      <c r="DRY6" s="87"/>
      <c r="DRZ6" s="87"/>
      <c r="DSA6" s="87"/>
      <c r="DSB6" s="87"/>
      <c r="DSC6" s="87"/>
      <c r="DSD6" s="87"/>
      <c r="DSE6" s="87"/>
      <c r="DSF6" s="87"/>
      <c r="DSG6" s="87"/>
      <c r="DSH6" s="87"/>
      <c r="DSI6" s="87"/>
      <c r="DSJ6" s="87"/>
      <c r="DSK6" s="87"/>
      <c r="DSL6" s="87"/>
      <c r="DSM6" s="87"/>
      <c r="DSN6" s="87"/>
      <c r="DSO6" s="87"/>
      <c r="DSP6" s="87"/>
      <c r="DSQ6" s="87"/>
      <c r="DSR6" s="87"/>
      <c r="DSS6" s="87"/>
      <c r="DST6" s="87"/>
      <c r="DSU6" s="87"/>
      <c r="DSV6" s="87"/>
      <c r="DSW6" s="87"/>
      <c r="DSX6" s="87"/>
      <c r="DSY6" s="87"/>
      <c r="DSZ6" s="87"/>
      <c r="DTA6" s="87"/>
      <c r="DTB6" s="87"/>
      <c r="DTC6" s="87"/>
      <c r="DTD6" s="87"/>
      <c r="DTE6" s="87"/>
      <c r="DTF6" s="87"/>
      <c r="DTG6" s="87"/>
      <c r="DTH6" s="87"/>
      <c r="DTI6" s="87"/>
      <c r="DTJ6" s="87"/>
      <c r="DTK6" s="87"/>
      <c r="DTL6" s="87"/>
      <c r="DTM6" s="87"/>
      <c r="DTN6" s="87"/>
      <c r="DTO6" s="87"/>
      <c r="DTP6" s="87"/>
      <c r="DTQ6" s="87"/>
      <c r="DTR6" s="87"/>
      <c r="DTS6" s="87"/>
      <c r="DTT6" s="87"/>
      <c r="DTU6" s="87"/>
      <c r="DTV6" s="87"/>
      <c r="DTW6" s="87"/>
      <c r="DTX6" s="87"/>
      <c r="DTY6" s="87"/>
      <c r="DTZ6" s="87"/>
      <c r="DUA6" s="87"/>
      <c r="DUB6" s="87"/>
      <c r="DUC6" s="87"/>
      <c r="DUD6" s="87"/>
      <c r="DUE6" s="87"/>
      <c r="DUF6" s="87"/>
      <c r="DUG6" s="87"/>
      <c r="DUH6" s="87"/>
      <c r="DUI6" s="87"/>
      <c r="DUJ6" s="87"/>
      <c r="DUK6" s="87"/>
      <c r="DUL6" s="87"/>
      <c r="DUM6" s="87"/>
      <c r="DUN6" s="87"/>
      <c r="DUO6" s="87"/>
      <c r="DUP6" s="87"/>
      <c r="DUQ6" s="87"/>
      <c r="DUR6" s="87"/>
      <c r="DUS6" s="87"/>
      <c r="DUT6" s="87"/>
      <c r="DUU6" s="87"/>
      <c r="DUV6" s="87"/>
      <c r="DUW6" s="87"/>
      <c r="DUX6" s="87"/>
      <c r="DUY6" s="87"/>
      <c r="DUZ6" s="87"/>
      <c r="DVA6" s="87"/>
      <c r="DVB6" s="87"/>
      <c r="DVC6" s="87"/>
      <c r="DVD6" s="87"/>
      <c r="DVE6" s="87"/>
      <c r="DVF6" s="87"/>
      <c r="DVG6" s="87"/>
      <c r="DVH6" s="87"/>
      <c r="DVI6" s="87"/>
      <c r="DVJ6" s="87"/>
      <c r="DVK6" s="87"/>
      <c r="DVL6" s="87"/>
      <c r="DVM6" s="87"/>
      <c r="DVN6" s="87"/>
      <c r="DVO6" s="87"/>
      <c r="DVP6" s="87"/>
      <c r="DVQ6" s="87"/>
      <c r="DVR6" s="87"/>
      <c r="DVS6" s="87"/>
      <c r="DVT6" s="87"/>
      <c r="DVU6" s="87"/>
      <c r="DVV6" s="87"/>
      <c r="DVW6" s="87"/>
      <c r="DVX6" s="87"/>
      <c r="DVY6" s="87"/>
      <c r="DVZ6" s="87"/>
      <c r="DWA6" s="87"/>
      <c r="DWB6" s="87"/>
      <c r="DWC6" s="87"/>
      <c r="DWD6" s="87"/>
      <c r="DWE6" s="87"/>
      <c r="DWF6" s="87"/>
      <c r="DWG6" s="87"/>
      <c r="DWH6" s="87"/>
      <c r="DWI6" s="87"/>
      <c r="DWJ6" s="87"/>
      <c r="DWK6" s="87"/>
      <c r="DWL6" s="87"/>
      <c r="DWM6" s="87"/>
      <c r="DWN6" s="87"/>
      <c r="DWO6" s="87"/>
      <c r="DWP6" s="87"/>
      <c r="DWQ6" s="87"/>
      <c r="DWR6" s="87"/>
      <c r="DWS6" s="87"/>
      <c r="DWT6" s="87"/>
      <c r="DWU6" s="87"/>
      <c r="DWV6" s="87"/>
      <c r="DWW6" s="87"/>
      <c r="DWX6" s="87"/>
      <c r="DWY6" s="87"/>
      <c r="DWZ6" s="87"/>
      <c r="DXA6" s="87"/>
      <c r="DXB6" s="87"/>
      <c r="DXC6" s="87"/>
      <c r="DXD6" s="87"/>
      <c r="DXE6" s="87"/>
      <c r="DXF6" s="87"/>
      <c r="DXG6" s="87"/>
      <c r="DXH6" s="87"/>
      <c r="DXI6" s="87"/>
      <c r="DXJ6" s="87"/>
      <c r="DXK6" s="87"/>
      <c r="DXL6" s="87"/>
      <c r="DXM6" s="87"/>
      <c r="DXN6" s="87"/>
      <c r="DXO6" s="87"/>
      <c r="DXP6" s="87"/>
      <c r="DXQ6" s="87"/>
      <c r="DXR6" s="87"/>
      <c r="DXS6" s="87"/>
      <c r="DXT6" s="87"/>
      <c r="DXU6" s="87"/>
      <c r="DXV6" s="87"/>
      <c r="DXW6" s="87"/>
      <c r="DXX6" s="87"/>
      <c r="DXY6" s="87"/>
      <c r="DXZ6" s="87"/>
      <c r="DYA6" s="87"/>
      <c r="DYB6" s="87"/>
      <c r="DYC6" s="87"/>
      <c r="DYD6" s="87"/>
      <c r="DYE6" s="87"/>
      <c r="DYF6" s="87"/>
      <c r="DYG6" s="87"/>
      <c r="DYH6" s="87"/>
      <c r="DYI6" s="87"/>
      <c r="DYJ6" s="87"/>
      <c r="DYK6" s="87"/>
      <c r="DYL6" s="87"/>
      <c r="DYM6" s="87"/>
      <c r="DYN6" s="87"/>
      <c r="DYO6" s="87"/>
      <c r="DYP6" s="87"/>
      <c r="DYQ6" s="87"/>
      <c r="DYR6" s="87"/>
      <c r="DYS6" s="87"/>
      <c r="DYT6" s="87"/>
      <c r="DYU6" s="87"/>
      <c r="DYV6" s="87"/>
      <c r="DYW6" s="87"/>
      <c r="DYX6" s="87"/>
      <c r="DYY6" s="87"/>
      <c r="DYZ6" s="87"/>
      <c r="DZA6" s="87"/>
      <c r="DZB6" s="87"/>
      <c r="DZC6" s="87"/>
      <c r="DZD6" s="87"/>
      <c r="DZE6" s="87"/>
      <c r="DZF6" s="87"/>
      <c r="DZG6" s="87"/>
      <c r="DZH6" s="87"/>
      <c r="DZI6" s="87"/>
      <c r="DZJ6" s="87"/>
      <c r="DZK6" s="87"/>
      <c r="DZL6" s="87"/>
      <c r="DZM6" s="87"/>
      <c r="DZN6" s="87"/>
      <c r="DZO6" s="87"/>
      <c r="DZP6" s="87"/>
      <c r="DZQ6" s="87"/>
      <c r="DZR6" s="87"/>
      <c r="DZS6" s="87"/>
      <c r="DZT6" s="87"/>
      <c r="DZU6" s="87"/>
      <c r="DZV6" s="87"/>
      <c r="DZW6" s="87"/>
      <c r="DZX6" s="87"/>
      <c r="DZY6" s="87"/>
      <c r="DZZ6" s="87"/>
      <c r="EAA6" s="87"/>
      <c r="EAB6" s="87"/>
      <c r="EAC6" s="87"/>
      <c r="EAD6" s="87"/>
      <c r="EAE6" s="87"/>
      <c r="EAF6" s="87"/>
      <c r="EAG6" s="87"/>
      <c r="EAH6" s="87"/>
      <c r="EAI6" s="87"/>
      <c r="EAJ6" s="87"/>
      <c r="EAK6" s="87"/>
      <c r="EAL6" s="87"/>
      <c r="EAM6" s="87"/>
      <c r="EAN6" s="87"/>
      <c r="EAO6" s="87"/>
      <c r="EAP6" s="87"/>
      <c r="EAQ6" s="87"/>
      <c r="EAR6" s="87"/>
      <c r="EAS6" s="87"/>
      <c r="EAT6" s="87"/>
      <c r="EAU6" s="87"/>
      <c r="EAV6" s="87"/>
      <c r="EAW6" s="87"/>
      <c r="EAX6" s="87"/>
      <c r="EAY6" s="87"/>
      <c r="EAZ6" s="87"/>
      <c r="EBA6" s="87"/>
      <c r="EBB6" s="87"/>
      <c r="EBC6" s="87"/>
      <c r="EBD6" s="87"/>
      <c r="EBE6" s="87"/>
      <c r="EBF6" s="87"/>
      <c r="EBG6" s="87"/>
      <c r="EBH6" s="87"/>
      <c r="EBI6" s="87"/>
      <c r="EBJ6" s="87"/>
      <c r="EBK6" s="87"/>
      <c r="EBL6" s="87"/>
      <c r="EBM6" s="87"/>
      <c r="EBN6" s="87"/>
      <c r="EBO6" s="87"/>
      <c r="EBP6" s="87"/>
      <c r="EBQ6" s="87"/>
      <c r="EBR6" s="87"/>
      <c r="EBS6" s="87"/>
      <c r="EBT6" s="87"/>
      <c r="EBU6" s="87"/>
      <c r="EBV6" s="87"/>
      <c r="EBW6" s="87"/>
      <c r="EBX6" s="87"/>
      <c r="EBY6" s="87"/>
      <c r="EBZ6" s="87"/>
      <c r="ECA6" s="87"/>
      <c r="ECB6" s="87"/>
      <c r="ECC6" s="87"/>
      <c r="ECD6" s="87"/>
      <c r="ECE6" s="87"/>
      <c r="ECF6" s="87"/>
      <c r="ECG6" s="87"/>
      <c r="ECH6" s="87"/>
      <c r="ECI6" s="87"/>
      <c r="ECJ6" s="87"/>
      <c r="ECK6" s="87"/>
      <c r="ECL6" s="87"/>
      <c r="ECM6" s="87"/>
      <c r="ECN6" s="87"/>
      <c r="ECO6" s="87"/>
      <c r="ECP6" s="87"/>
      <c r="ECQ6" s="87"/>
      <c r="ECR6" s="87"/>
      <c r="ECS6" s="87"/>
      <c r="ECT6" s="87"/>
      <c r="ECU6" s="87"/>
      <c r="ECV6" s="87"/>
      <c r="ECW6" s="87"/>
      <c r="ECX6" s="87"/>
      <c r="ECY6" s="87"/>
      <c r="ECZ6" s="87"/>
      <c r="EDA6" s="87"/>
      <c r="EDB6" s="87"/>
      <c r="EDC6" s="87"/>
      <c r="EDD6" s="87"/>
      <c r="EDE6" s="87"/>
      <c r="EDF6" s="87"/>
      <c r="EDG6" s="87"/>
      <c r="EDH6" s="87"/>
      <c r="EDI6" s="87"/>
      <c r="EDJ6" s="87"/>
      <c r="EDK6" s="87"/>
      <c r="EDL6" s="87"/>
      <c r="EDM6" s="87"/>
      <c r="EDN6" s="87"/>
      <c r="EDO6" s="87"/>
      <c r="EDP6" s="87"/>
      <c r="EDQ6" s="87"/>
      <c r="EDR6" s="87"/>
      <c r="EDS6" s="87"/>
      <c r="EDT6" s="87"/>
      <c r="EDU6" s="87"/>
      <c r="EDV6" s="87"/>
      <c r="EDW6" s="87"/>
      <c r="EDX6" s="87"/>
      <c r="EDY6" s="87"/>
      <c r="EDZ6" s="87"/>
      <c r="EEA6" s="87"/>
      <c r="EEB6" s="87"/>
      <c r="EEC6" s="87"/>
      <c r="EED6" s="87"/>
      <c r="EEE6" s="87"/>
      <c r="EEF6" s="87"/>
      <c r="EEG6" s="87"/>
      <c r="EEH6" s="87"/>
      <c r="EEI6" s="87"/>
      <c r="EEJ6" s="87"/>
      <c r="EEK6" s="87"/>
      <c r="EEL6" s="87"/>
      <c r="EEM6" s="87"/>
      <c r="EEN6" s="87"/>
      <c r="EEO6" s="87"/>
      <c r="EEP6" s="87"/>
      <c r="EEQ6" s="87"/>
      <c r="EER6" s="87"/>
      <c r="EES6" s="87"/>
      <c r="EET6" s="87"/>
      <c r="EEU6" s="87"/>
      <c r="EEV6" s="87"/>
      <c r="EEW6" s="87"/>
      <c r="EEX6" s="87"/>
      <c r="EEY6" s="87"/>
      <c r="EEZ6" s="87"/>
      <c r="EFA6" s="87"/>
      <c r="EFB6" s="87"/>
      <c r="EFC6" s="87"/>
      <c r="EFD6" s="87"/>
      <c r="EFE6" s="87"/>
      <c r="EFF6" s="87"/>
      <c r="EFG6" s="87"/>
      <c r="EFH6" s="87"/>
      <c r="EFI6" s="87"/>
      <c r="EFJ6" s="87"/>
      <c r="EFK6" s="87"/>
      <c r="EFL6" s="87"/>
      <c r="EFM6" s="87"/>
      <c r="EFN6" s="87"/>
      <c r="EFO6" s="87"/>
      <c r="EFP6" s="87"/>
      <c r="EFQ6" s="87"/>
      <c r="EFR6" s="87"/>
      <c r="EFS6" s="87"/>
      <c r="EFT6" s="87"/>
      <c r="EFU6" s="87"/>
      <c r="EFV6" s="87"/>
      <c r="EFW6" s="87"/>
      <c r="EFX6" s="87"/>
      <c r="EFY6" s="87"/>
      <c r="EFZ6" s="87"/>
      <c r="EGA6" s="87"/>
      <c r="EGB6" s="87"/>
      <c r="EGC6" s="87"/>
      <c r="EGD6" s="87"/>
      <c r="EGE6" s="87"/>
      <c r="EGF6" s="87"/>
      <c r="EGG6" s="87"/>
      <c r="EGH6" s="87"/>
      <c r="EGI6" s="87"/>
      <c r="EGJ6" s="87"/>
      <c r="EGK6" s="87"/>
      <c r="EGL6" s="87"/>
      <c r="EGM6" s="87"/>
      <c r="EGN6" s="87"/>
      <c r="EGO6" s="87"/>
      <c r="EGP6" s="87"/>
      <c r="EGQ6" s="87"/>
      <c r="EGR6" s="87"/>
      <c r="EGS6" s="87"/>
      <c r="EGT6" s="87"/>
      <c r="EGU6" s="87"/>
      <c r="EGV6" s="87"/>
      <c r="EGW6" s="87"/>
      <c r="EGX6" s="87"/>
      <c r="EGY6" s="87"/>
      <c r="EGZ6" s="87"/>
      <c r="EHA6" s="87"/>
      <c r="EHB6" s="87"/>
      <c r="EHC6" s="87"/>
      <c r="EHD6" s="87"/>
      <c r="EHE6" s="87"/>
      <c r="EHF6" s="87"/>
      <c r="EHG6" s="87"/>
      <c r="EHH6" s="87"/>
      <c r="EHI6" s="87"/>
      <c r="EHJ6" s="87"/>
      <c r="EHK6" s="87"/>
      <c r="EHL6" s="87"/>
      <c r="EHM6" s="87"/>
      <c r="EHN6" s="87"/>
      <c r="EHO6" s="87"/>
      <c r="EHP6" s="87"/>
      <c r="EHQ6" s="87"/>
      <c r="EHR6" s="87"/>
      <c r="EHS6" s="87"/>
      <c r="EHT6" s="87"/>
      <c r="EHU6" s="87"/>
      <c r="EHV6" s="87"/>
      <c r="EHW6" s="87"/>
      <c r="EHX6" s="87"/>
      <c r="EHY6" s="87"/>
      <c r="EHZ6" s="87"/>
      <c r="EIA6" s="87"/>
      <c r="EIB6" s="87"/>
      <c r="EIC6" s="87"/>
      <c r="EID6" s="87"/>
      <c r="EIE6" s="87"/>
      <c r="EIF6" s="87"/>
      <c r="EIG6" s="87"/>
      <c r="EIH6" s="87"/>
      <c r="EII6" s="87"/>
      <c r="EIJ6" s="87"/>
      <c r="EIK6" s="87"/>
      <c r="EIL6" s="87"/>
      <c r="EIM6" s="87"/>
      <c r="EIN6" s="87"/>
      <c r="EIO6" s="87"/>
      <c r="EIP6" s="87"/>
      <c r="EIQ6" s="87"/>
      <c r="EIR6" s="87"/>
      <c r="EIS6" s="87"/>
      <c r="EIT6" s="87"/>
      <c r="EIU6" s="87"/>
      <c r="EIV6" s="87"/>
      <c r="EIW6" s="87"/>
      <c r="EIX6" s="87"/>
      <c r="EIY6" s="87"/>
      <c r="EIZ6" s="87"/>
      <c r="EJA6" s="87"/>
      <c r="EJB6" s="87"/>
      <c r="EJC6" s="87"/>
      <c r="EJD6" s="87"/>
      <c r="EJE6" s="87"/>
      <c r="EJF6" s="87"/>
      <c r="EJG6" s="87"/>
      <c r="EJH6" s="87"/>
      <c r="EJI6" s="87"/>
      <c r="EJJ6" s="87"/>
      <c r="EJK6" s="87"/>
      <c r="EJL6" s="87"/>
      <c r="EJM6" s="87"/>
      <c r="EJN6" s="87"/>
      <c r="EJO6" s="87"/>
      <c r="EJP6" s="87"/>
      <c r="EJQ6" s="87"/>
      <c r="EJR6" s="87"/>
      <c r="EJS6" s="87"/>
      <c r="EJT6" s="87"/>
      <c r="EJU6" s="87"/>
      <c r="EJV6" s="87"/>
      <c r="EJW6" s="87"/>
      <c r="EJX6" s="87"/>
      <c r="EJY6" s="87"/>
      <c r="EJZ6" s="87"/>
      <c r="EKA6" s="87"/>
      <c r="EKB6" s="87"/>
      <c r="EKC6" s="87"/>
      <c r="EKD6" s="87"/>
      <c r="EKE6" s="87"/>
      <c r="EKF6" s="87"/>
      <c r="EKG6" s="87"/>
      <c r="EKH6" s="87"/>
      <c r="EKI6" s="87"/>
      <c r="EKJ6" s="87"/>
      <c r="EKK6" s="87"/>
      <c r="EKL6" s="87"/>
      <c r="EKM6" s="87"/>
      <c r="EKN6" s="87"/>
      <c r="EKO6" s="87"/>
      <c r="EKP6" s="87"/>
      <c r="EKQ6" s="87"/>
      <c r="EKR6" s="87"/>
      <c r="EKS6" s="87"/>
      <c r="EKT6" s="87"/>
      <c r="EKU6" s="87"/>
      <c r="EKV6" s="87"/>
      <c r="EKW6" s="87"/>
      <c r="EKX6" s="87"/>
      <c r="EKY6" s="87"/>
      <c r="EKZ6" s="87"/>
      <c r="ELA6" s="87"/>
      <c r="ELB6" s="87"/>
      <c r="ELC6" s="87"/>
      <c r="ELD6" s="87"/>
      <c r="ELE6" s="87"/>
      <c r="ELF6" s="87"/>
      <c r="ELG6" s="87"/>
      <c r="ELH6" s="87"/>
      <c r="ELI6" s="87"/>
      <c r="ELJ6" s="87"/>
      <c r="ELK6" s="87"/>
      <c r="ELL6" s="87"/>
      <c r="ELM6" s="87"/>
      <c r="ELN6" s="87"/>
      <c r="ELO6" s="87"/>
      <c r="ELP6" s="87"/>
      <c r="ELQ6" s="87"/>
      <c r="ELR6" s="87"/>
      <c r="ELS6" s="87"/>
      <c r="ELT6" s="87"/>
      <c r="ELU6" s="87"/>
      <c r="ELV6" s="87"/>
      <c r="ELW6" s="87"/>
      <c r="ELX6" s="87"/>
      <c r="ELY6" s="87"/>
      <c r="ELZ6" s="87"/>
      <c r="EMA6" s="87"/>
      <c r="EMB6" s="87"/>
      <c r="EMC6" s="87"/>
      <c r="EMD6" s="87"/>
      <c r="EME6" s="87"/>
      <c r="EMF6" s="87"/>
      <c r="EMG6" s="87"/>
      <c r="EMH6" s="87"/>
      <c r="EMI6" s="87"/>
      <c r="EMJ6" s="87"/>
      <c r="EMK6" s="87"/>
      <c r="EML6" s="87"/>
      <c r="EMM6" s="87"/>
      <c r="EMN6" s="87"/>
      <c r="EMO6" s="87"/>
      <c r="EMP6" s="87"/>
      <c r="EMQ6" s="87"/>
      <c r="EMR6" s="87"/>
      <c r="EMS6" s="87"/>
      <c r="EMT6" s="87"/>
      <c r="EMU6" s="87"/>
      <c r="EMV6" s="87"/>
      <c r="EMW6" s="87"/>
      <c r="EMX6" s="87"/>
      <c r="EMY6" s="87"/>
      <c r="EMZ6" s="87"/>
      <c r="ENA6" s="87"/>
      <c r="ENB6" s="87"/>
      <c r="ENC6" s="87"/>
      <c r="END6" s="87"/>
      <c r="ENE6" s="87"/>
      <c r="ENF6" s="87"/>
      <c r="ENG6" s="87"/>
      <c r="ENH6" s="87"/>
      <c r="ENI6" s="87"/>
      <c r="ENJ6" s="87"/>
      <c r="ENK6" s="87"/>
      <c r="ENL6" s="87"/>
      <c r="ENM6" s="87"/>
      <c r="ENN6" s="87"/>
      <c r="ENO6" s="87"/>
      <c r="ENP6" s="87"/>
      <c r="ENQ6" s="87"/>
      <c r="ENR6" s="87"/>
      <c r="ENS6" s="87"/>
      <c r="ENT6" s="87"/>
      <c r="ENU6" s="87"/>
      <c r="ENV6" s="87"/>
      <c r="ENW6" s="87"/>
      <c r="ENX6" s="87"/>
      <c r="ENY6" s="87"/>
      <c r="ENZ6" s="87"/>
      <c r="EOA6" s="87"/>
      <c r="EOB6" s="87"/>
      <c r="EOC6" s="87"/>
      <c r="EOD6" s="87"/>
      <c r="EOE6" s="87"/>
      <c r="EOF6" s="87"/>
      <c r="EOG6" s="87"/>
      <c r="EOH6" s="87"/>
      <c r="EOI6" s="87"/>
      <c r="EOJ6" s="87"/>
      <c r="EOK6" s="87"/>
      <c r="EOL6" s="87"/>
      <c r="EOM6" s="87"/>
      <c r="EON6" s="87"/>
      <c r="EOO6" s="87"/>
      <c r="EOP6" s="87"/>
      <c r="EOQ6" s="87"/>
      <c r="EOR6" s="87"/>
      <c r="EOS6" s="87"/>
      <c r="EOT6" s="87"/>
      <c r="EOU6" s="87"/>
      <c r="EOV6" s="87"/>
      <c r="EOW6" s="87"/>
      <c r="EOX6" s="87"/>
      <c r="EOY6" s="87"/>
      <c r="EOZ6" s="87"/>
      <c r="EPA6" s="87"/>
      <c r="EPB6" s="87"/>
      <c r="EPC6" s="87"/>
      <c r="EPD6" s="87"/>
      <c r="EPE6" s="87"/>
      <c r="EPF6" s="87"/>
      <c r="EPG6" s="87"/>
      <c r="EPH6" s="87"/>
      <c r="EPI6" s="87"/>
      <c r="EPJ6" s="87"/>
      <c r="EPK6" s="87"/>
      <c r="EPL6" s="87"/>
      <c r="EPM6" s="87"/>
      <c r="EPN6" s="87"/>
      <c r="EPO6" s="87"/>
      <c r="EPP6" s="87"/>
      <c r="EPQ6" s="87"/>
      <c r="EPR6" s="87"/>
      <c r="EPS6" s="87"/>
      <c r="EPT6" s="87"/>
      <c r="EPU6" s="87"/>
      <c r="EPV6" s="87"/>
      <c r="EPW6" s="87"/>
      <c r="EPX6" s="87"/>
      <c r="EPY6" s="87"/>
      <c r="EPZ6" s="87"/>
      <c r="EQA6" s="87"/>
      <c r="EQB6" s="87"/>
      <c r="EQC6" s="87"/>
      <c r="EQD6" s="87"/>
      <c r="EQE6" s="87"/>
      <c r="EQF6" s="87"/>
      <c r="EQG6" s="87"/>
      <c r="EQH6" s="87"/>
      <c r="EQI6" s="87"/>
      <c r="EQJ6" s="87"/>
      <c r="EQK6" s="87"/>
      <c r="EQL6" s="87"/>
      <c r="EQM6" s="87"/>
      <c r="EQN6" s="87"/>
      <c r="EQO6" s="87"/>
      <c r="EQP6" s="87"/>
      <c r="EQQ6" s="87"/>
      <c r="EQR6" s="87"/>
      <c r="EQS6" s="87"/>
      <c r="EQT6" s="87"/>
      <c r="EQU6" s="87"/>
      <c r="EQV6" s="87"/>
      <c r="EQW6" s="87"/>
      <c r="EQX6" s="87"/>
      <c r="EQY6" s="87"/>
      <c r="EQZ6" s="87"/>
      <c r="ERA6" s="87"/>
      <c r="ERB6" s="87"/>
      <c r="ERC6" s="87"/>
      <c r="ERD6" s="87"/>
      <c r="ERE6" s="87"/>
      <c r="ERF6" s="87"/>
      <c r="ERG6" s="87"/>
      <c r="ERH6" s="87"/>
      <c r="ERI6" s="87"/>
      <c r="ERJ6" s="87"/>
      <c r="ERK6" s="87"/>
      <c r="ERL6" s="87"/>
      <c r="ERM6" s="87"/>
      <c r="ERN6" s="87"/>
      <c r="ERO6" s="87"/>
      <c r="ERP6" s="87"/>
      <c r="ERQ6" s="87"/>
      <c r="ERR6" s="87"/>
      <c r="ERS6" s="87"/>
      <c r="ERT6" s="87"/>
      <c r="ERU6" s="87"/>
      <c r="ERV6" s="87"/>
      <c r="ERW6" s="87"/>
      <c r="ERX6" s="87"/>
      <c r="ERY6" s="87"/>
      <c r="ERZ6" s="87"/>
      <c r="ESA6" s="87"/>
      <c r="ESB6" s="87"/>
      <c r="ESC6" s="87"/>
      <c r="ESD6" s="87"/>
      <c r="ESE6" s="87"/>
      <c r="ESF6" s="87"/>
      <c r="ESG6" s="87"/>
      <c r="ESH6" s="87"/>
      <c r="ESI6" s="87"/>
      <c r="ESJ6" s="87"/>
      <c r="ESK6" s="87"/>
      <c r="ESL6" s="87"/>
      <c r="ESM6" s="87"/>
      <c r="ESN6" s="87"/>
      <c r="ESO6" s="87"/>
      <c r="ESP6" s="87"/>
      <c r="ESQ6" s="87"/>
      <c r="ESR6" s="87"/>
      <c r="ESS6" s="87"/>
      <c r="EST6" s="87"/>
      <c r="ESU6" s="87"/>
      <c r="ESV6" s="87"/>
      <c r="ESW6" s="87"/>
      <c r="ESX6" s="87"/>
      <c r="ESY6" s="87"/>
      <c r="ESZ6" s="87"/>
      <c r="ETA6" s="87"/>
      <c r="ETB6" s="87"/>
      <c r="ETC6" s="87"/>
      <c r="ETD6" s="87"/>
      <c r="ETE6" s="87"/>
      <c r="ETF6" s="87"/>
      <c r="ETG6" s="87"/>
      <c r="ETH6" s="87"/>
      <c r="ETI6" s="87"/>
      <c r="ETJ6" s="87"/>
      <c r="ETK6" s="87"/>
      <c r="ETL6" s="87"/>
      <c r="ETM6" s="87"/>
      <c r="ETN6" s="87"/>
      <c r="ETO6" s="87"/>
      <c r="ETP6" s="87"/>
      <c r="ETQ6" s="87"/>
      <c r="ETR6" s="87"/>
      <c r="ETS6" s="87"/>
      <c r="ETT6" s="87"/>
      <c r="ETU6" s="87"/>
      <c r="ETV6" s="87"/>
      <c r="ETW6" s="87"/>
      <c r="ETX6" s="87"/>
      <c r="ETY6" s="87"/>
      <c r="ETZ6" s="87"/>
      <c r="EUA6" s="87"/>
      <c r="EUB6" s="87"/>
      <c r="EUC6" s="87"/>
      <c r="EUD6" s="87"/>
      <c r="EUE6" s="87"/>
      <c r="EUF6" s="87"/>
      <c r="EUG6" s="87"/>
      <c r="EUH6" s="87"/>
      <c r="EUI6" s="87"/>
      <c r="EUJ6" s="87"/>
      <c r="EUK6" s="87"/>
      <c r="EUL6" s="87"/>
      <c r="EUM6" s="87"/>
      <c r="EUN6" s="87"/>
      <c r="EUO6" s="87"/>
      <c r="EUP6" s="87"/>
      <c r="EUQ6" s="87"/>
      <c r="EUR6" s="87"/>
      <c r="EUS6" s="87"/>
      <c r="EUT6" s="87"/>
      <c r="EUU6" s="87"/>
      <c r="EUV6" s="87"/>
      <c r="EUW6" s="87"/>
      <c r="EUX6" s="87"/>
      <c r="EUY6" s="87"/>
      <c r="EUZ6" s="87"/>
      <c r="EVA6" s="87"/>
      <c r="EVB6" s="87"/>
      <c r="EVC6" s="87"/>
      <c r="EVD6" s="87"/>
      <c r="EVE6" s="87"/>
      <c r="EVF6" s="87"/>
      <c r="EVG6" s="87"/>
      <c r="EVH6" s="87"/>
      <c r="EVI6" s="87"/>
      <c r="EVJ6" s="87"/>
      <c r="EVK6" s="87"/>
      <c r="EVL6" s="87"/>
      <c r="EVM6" s="87"/>
      <c r="EVN6" s="87"/>
      <c r="EVO6" s="87"/>
      <c r="EVP6" s="87"/>
      <c r="EVQ6" s="87"/>
      <c r="EVR6" s="87"/>
      <c r="EVS6" s="87"/>
      <c r="EVT6" s="87"/>
      <c r="EVU6" s="87"/>
      <c r="EVV6" s="87"/>
      <c r="EVW6" s="87"/>
      <c r="EVX6" s="87"/>
      <c r="EVY6" s="87"/>
      <c r="EVZ6" s="87"/>
      <c r="EWA6" s="87"/>
      <c r="EWB6" s="87"/>
      <c r="EWC6" s="87"/>
      <c r="EWD6" s="87"/>
      <c r="EWE6" s="87"/>
      <c r="EWF6" s="87"/>
      <c r="EWG6" s="87"/>
      <c r="EWH6" s="87"/>
      <c r="EWI6" s="87"/>
      <c r="EWJ6" s="87"/>
      <c r="EWK6" s="87"/>
      <c r="EWL6" s="87"/>
      <c r="EWM6" s="87"/>
      <c r="EWN6" s="87"/>
      <c r="EWO6" s="87"/>
      <c r="EWP6" s="87"/>
      <c r="EWQ6" s="87"/>
      <c r="EWR6" s="87"/>
      <c r="EWS6" s="87"/>
      <c r="EWT6" s="87"/>
      <c r="EWU6" s="87"/>
      <c r="EWV6" s="87"/>
      <c r="EWW6" s="87"/>
      <c r="EWX6" s="87"/>
      <c r="EWY6" s="87"/>
      <c r="EWZ6" s="87"/>
      <c r="EXA6" s="87"/>
      <c r="EXB6" s="87"/>
      <c r="EXC6" s="87"/>
      <c r="EXD6" s="87"/>
      <c r="EXE6" s="87"/>
      <c r="EXF6" s="87"/>
      <c r="EXG6" s="87"/>
      <c r="EXH6" s="87"/>
      <c r="EXI6" s="87"/>
      <c r="EXJ6" s="87"/>
      <c r="EXK6" s="87"/>
      <c r="EXL6" s="87"/>
      <c r="EXM6" s="87"/>
      <c r="EXN6" s="87"/>
      <c r="EXO6" s="87"/>
      <c r="EXP6" s="87"/>
      <c r="EXQ6" s="87"/>
      <c r="EXR6" s="87"/>
      <c r="EXS6" s="87"/>
      <c r="EXT6" s="87"/>
      <c r="EXU6" s="87"/>
      <c r="EXV6" s="87"/>
      <c r="EXW6" s="87"/>
      <c r="EXX6" s="87"/>
      <c r="EXY6" s="87"/>
      <c r="EXZ6" s="87"/>
      <c r="EYA6" s="87"/>
      <c r="EYB6" s="87"/>
      <c r="EYC6" s="87"/>
      <c r="EYD6" s="87"/>
      <c r="EYE6" s="87"/>
      <c r="EYF6" s="87"/>
      <c r="EYG6" s="87"/>
      <c r="EYH6" s="87"/>
      <c r="EYI6" s="87"/>
      <c r="EYJ6" s="87"/>
      <c r="EYK6" s="87"/>
      <c r="EYL6" s="87"/>
      <c r="EYM6" s="87"/>
      <c r="EYN6" s="87"/>
      <c r="EYO6" s="87"/>
      <c r="EYP6" s="87"/>
      <c r="EYQ6" s="87"/>
      <c r="EYR6" s="87"/>
      <c r="EYS6" s="87"/>
      <c r="EYT6" s="87"/>
      <c r="EYU6" s="87"/>
      <c r="EYV6" s="87"/>
      <c r="EYW6" s="87"/>
      <c r="EYX6" s="87"/>
      <c r="EYY6" s="87"/>
      <c r="EYZ6" s="87"/>
      <c r="EZA6" s="87"/>
      <c r="EZB6" s="87"/>
      <c r="EZC6" s="87"/>
      <c r="EZD6" s="87"/>
      <c r="EZE6" s="87"/>
      <c r="EZF6" s="87"/>
      <c r="EZG6" s="87"/>
      <c r="EZH6" s="87"/>
      <c r="EZI6" s="87"/>
      <c r="EZJ6" s="87"/>
      <c r="EZK6" s="87"/>
      <c r="EZL6" s="87"/>
      <c r="EZM6" s="87"/>
      <c r="EZN6" s="87"/>
      <c r="EZO6" s="87"/>
      <c r="EZP6" s="87"/>
      <c r="EZQ6" s="87"/>
      <c r="EZR6" s="87"/>
      <c r="EZS6" s="87"/>
      <c r="EZT6" s="87"/>
      <c r="EZU6" s="87"/>
      <c r="EZV6" s="87"/>
      <c r="EZW6" s="87"/>
      <c r="EZX6" s="87"/>
      <c r="EZY6" s="87"/>
      <c r="EZZ6" s="87"/>
      <c r="FAA6" s="87"/>
      <c r="FAB6" s="87"/>
      <c r="FAC6" s="87"/>
      <c r="FAD6" s="87"/>
      <c r="FAE6" s="87"/>
      <c r="FAF6" s="87"/>
      <c r="FAG6" s="87"/>
      <c r="FAH6" s="87"/>
      <c r="FAI6" s="87"/>
      <c r="FAJ6" s="87"/>
      <c r="FAK6" s="87"/>
      <c r="FAL6" s="87"/>
      <c r="FAM6" s="87"/>
      <c r="FAN6" s="87"/>
      <c r="FAO6" s="87"/>
      <c r="FAP6" s="87"/>
      <c r="FAQ6" s="87"/>
      <c r="FAR6" s="87"/>
      <c r="FAS6" s="87"/>
      <c r="FAT6" s="87"/>
      <c r="FAU6" s="87"/>
      <c r="FAV6" s="87"/>
      <c r="FAW6" s="87"/>
      <c r="FAX6" s="87"/>
      <c r="FAY6" s="87"/>
      <c r="FAZ6" s="87"/>
      <c r="FBA6" s="87"/>
      <c r="FBB6" s="87"/>
      <c r="FBC6" s="87"/>
      <c r="FBD6" s="87"/>
      <c r="FBE6" s="87"/>
      <c r="FBF6" s="87"/>
      <c r="FBG6" s="87"/>
      <c r="FBH6" s="87"/>
      <c r="FBI6" s="87"/>
      <c r="FBJ6" s="87"/>
      <c r="FBK6" s="87"/>
      <c r="FBL6" s="87"/>
      <c r="FBM6" s="87"/>
      <c r="FBN6" s="87"/>
      <c r="FBO6" s="87"/>
      <c r="FBP6" s="87"/>
      <c r="FBQ6" s="87"/>
      <c r="FBR6" s="87"/>
      <c r="FBS6" s="87"/>
      <c r="FBT6" s="87"/>
      <c r="FBU6" s="87"/>
      <c r="FBV6" s="87"/>
      <c r="FBW6" s="87"/>
      <c r="FBX6" s="87"/>
      <c r="FBY6" s="87"/>
      <c r="FBZ6" s="87"/>
      <c r="FCA6" s="87"/>
      <c r="FCB6" s="87"/>
      <c r="FCC6" s="87"/>
      <c r="FCD6" s="87"/>
      <c r="FCE6" s="87"/>
      <c r="FCF6" s="87"/>
      <c r="FCG6" s="87"/>
      <c r="FCH6" s="87"/>
      <c r="FCI6" s="87"/>
      <c r="FCJ6" s="87"/>
      <c r="FCK6" s="87"/>
      <c r="FCL6" s="87"/>
      <c r="FCM6" s="87"/>
      <c r="FCN6" s="87"/>
      <c r="FCO6" s="87"/>
      <c r="FCP6" s="87"/>
      <c r="FCQ6" s="87"/>
      <c r="FCR6" s="87"/>
      <c r="FCS6" s="87"/>
      <c r="FCT6" s="87"/>
      <c r="FCU6" s="87"/>
      <c r="FCV6" s="87"/>
      <c r="FCW6" s="87"/>
      <c r="FCX6" s="87"/>
      <c r="FCY6" s="87"/>
      <c r="FCZ6" s="87"/>
      <c r="FDA6" s="87"/>
      <c r="FDB6" s="87"/>
      <c r="FDC6" s="87"/>
      <c r="FDD6" s="87"/>
      <c r="FDE6" s="87"/>
      <c r="FDF6" s="87"/>
      <c r="FDG6" s="87"/>
      <c r="FDH6" s="87"/>
      <c r="FDI6" s="87"/>
      <c r="FDJ6" s="87"/>
      <c r="FDK6" s="87"/>
      <c r="FDL6" s="87"/>
      <c r="FDM6" s="87"/>
      <c r="FDN6" s="87"/>
      <c r="FDO6" s="87"/>
      <c r="FDP6" s="87"/>
      <c r="FDQ6" s="87"/>
      <c r="FDR6" s="87"/>
      <c r="FDS6" s="87"/>
      <c r="FDT6" s="87"/>
      <c r="FDU6" s="87"/>
      <c r="FDV6" s="87"/>
      <c r="FDW6" s="87"/>
      <c r="FDX6" s="87"/>
      <c r="FDY6" s="87"/>
      <c r="FDZ6" s="87"/>
      <c r="FEA6" s="87"/>
      <c r="FEB6" s="87"/>
      <c r="FEC6" s="87"/>
      <c r="FED6" s="87"/>
      <c r="FEE6" s="87"/>
      <c r="FEF6" s="87"/>
      <c r="FEG6" s="87"/>
      <c r="FEH6" s="87"/>
      <c r="FEI6" s="87"/>
      <c r="FEJ6" s="87"/>
      <c r="FEK6" s="87"/>
      <c r="FEL6" s="87"/>
      <c r="FEM6" s="87"/>
      <c r="FEN6" s="87"/>
      <c r="FEO6" s="87"/>
      <c r="FEP6" s="87"/>
      <c r="FEQ6" s="87"/>
      <c r="FER6" s="87"/>
      <c r="FES6" s="87"/>
      <c r="FET6" s="87"/>
      <c r="FEU6" s="87"/>
      <c r="FEV6" s="87"/>
      <c r="FEW6" s="87"/>
      <c r="FEX6" s="87"/>
      <c r="FEY6" s="87"/>
      <c r="FEZ6" s="87"/>
      <c r="FFA6" s="87"/>
      <c r="FFB6" s="87"/>
      <c r="FFC6" s="87"/>
      <c r="FFD6" s="87"/>
      <c r="FFE6" s="87"/>
      <c r="FFF6" s="87"/>
      <c r="FFG6" s="87"/>
      <c r="FFH6" s="87"/>
      <c r="FFI6" s="87"/>
      <c r="FFJ6" s="87"/>
      <c r="FFK6" s="87"/>
      <c r="FFL6" s="87"/>
      <c r="FFM6" s="87"/>
      <c r="FFN6" s="87"/>
      <c r="FFO6" s="87"/>
      <c r="FFP6" s="87"/>
      <c r="FFQ6" s="87"/>
      <c r="FFR6" s="87"/>
      <c r="FFS6" s="87"/>
      <c r="FFT6" s="87"/>
      <c r="FFU6" s="87"/>
      <c r="FFV6" s="87"/>
      <c r="FFW6" s="87"/>
      <c r="FFX6" s="87"/>
      <c r="FFY6" s="87"/>
      <c r="FFZ6" s="87"/>
      <c r="FGA6" s="87"/>
      <c r="FGB6" s="87"/>
      <c r="FGC6" s="87"/>
      <c r="FGD6" s="87"/>
      <c r="FGE6" s="87"/>
      <c r="FGF6" s="87"/>
      <c r="FGG6" s="87"/>
      <c r="FGH6" s="87"/>
      <c r="FGI6" s="87"/>
      <c r="FGJ6" s="87"/>
      <c r="FGK6" s="87"/>
      <c r="FGL6" s="87"/>
      <c r="FGM6" s="87"/>
      <c r="FGN6" s="87"/>
      <c r="FGO6" s="87"/>
      <c r="FGP6" s="87"/>
      <c r="FGQ6" s="87"/>
      <c r="FGR6" s="87"/>
      <c r="FGS6" s="87"/>
      <c r="FGT6" s="87"/>
      <c r="FGU6" s="87"/>
      <c r="FGV6" s="87"/>
      <c r="FGW6" s="87"/>
      <c r="FGX6" s="87"/>
      <c r="FGY6" s="87"/>
      <c r="FGZ6" s="87"/>
      <c r="FHA6" s="87"/>
      <c r="FHB6" s="87"/>
      <c r="FHC6" s="87"/>
      <c r="FHD6" s="87"/>
      <c r="FHE6" s="87"/>
      <c r="FHF6" s="87"/>
      <c r="FHG6" s="87"/>
      <c r="FHH6" s="87"/>
      <c r="FHI6" s="87"/>
      <c r="FHJ6" s="87"/>
      <c r="FHK6" s="87"/>
      <c r="FHL6" s="87"/>
      <c r="FHM6" s="87"/>
      <c r="FHN6" s="87"/>
      <c r="FHO6" s="87"/>
      <c r="FHP6" s="87"/>
      <c r="FHQ6" s="87"/>
      <c r="FHR6" s="87"/>
      <c r="FHS6" s="87"/>
      <c r="FHT6" s="87"/>
      <c r="FHU6" s="87"/>
      <c r="FHV6" s="87"/>
      <c r="FHW6" s="87"/>
      <c r="FHX6" s="87"/>
      <c r="FHY6" s="87"/>
      <c r="FHZ6" s="87"/>
      <c r="FIA6" s="87"/>
      <c r="FIB6" s="87"/>
      <c r="FIC6" s="87"/>
      <c r="FID6" s="87"/>
      <c r="FIE6" s="87"/>
      <c r="FIF6" s="87"/>
      <c r="FIG6" s="87"/>
      <c r="FIH6" s="87"/>
      <c r="FII6" s="87"/>
      <c r="FIJ6" s="87"/>
      <c r="FIK6" s="87"/>
      <c r="FIL6" s="87"/>
      <c r="FIM6" s="87"/>
      <c r="FIN6" s="87"/>
      <c r="FIO6" s="87"/>
      <c r="FIP6" s="87"/>
      <c r="FIQ6" s="87"/>
      <c r="FIR6" s="87"/>
      <c r="FIS6" s="87"/>
      <c r="FIT6" s="87"/>
      <c r="FIU6" s="87"/>
      <c r="FIV6" s="87"/>
      <c r="FIW6" s="87"/>
      <c r="FIX6" s="87"/>
      <c r="FIY6" s="87"/>
      <c r="FIZ6" s="87"/>
      <c r="FJA6" s="87"/>
      <c r="FJB6" s="87"/>
      <c r="FJC6" s="87"/>
      <c r="FJD6" s="87"/>
      <c r="FJE6" s="87"/>
      <c r="FJF6" s="87"/>
      <c r="FJG6" s="87"/>
      <c r="FJH6" s="87"/>
      <c r="FJI6" s="87"/>
      <c r="FJJ6" s="87"/>
      <c r="FJK6" s="87"/>
      <c r="FJL6" s="87"/>
      <c r="FJM6" s="87"/>
      <c r="FJN6" s="87"/>
      <c r="FJO6" s="87"/>
      <c r="FJP6" s="87"/>
      <c r="FJQ6" s="87"/>
      <c r="FJR6" s="87"/>
      <c r="FJS6" s="87"/>
      <c r="FJT6" s="87"/>
      <c r="FJU6" s="87"/>
      <c r="FJV6" s="87"/>
      <c r="FJW6" s="87"/>
      <c r="FJX6" s="87"/>
      <c r="FJY6" s="87"/>
      <c r="FJZ6" s="87"/>
      <c r="FKA6" s="87"/>
      <c r="FKB6" s="87"/>
      <c r="FKC6" s="87"/>
      <c r="FKD6" s="87"/>
      <c r="FKE6" s="87"/>
      <c r="FKF6" s="87"/>
      <c r="FKG6" s="87"/>
      <c r="FKH6" s="87"/>
      <c r="FKI6" s="87"/>
      <c r="FKJ6" s="87"/>
      <c r="FKK6" s="87"/>
      <c r="FKL6" s="87"/>
      <c r="FKM6" s="87"/>
      <c r="FKN6" s="87"/>
      <c r="FKO6" s="87"/>
      <c r="FKP6" s="87"/>
      <c r="FKQ6" s="87"/>
      <c r="FKR6" s="87"/>
      <c r="FKS6" s="87"/>
      <c r="FKT6" s="87"/>
      <c r="FKU6" s="87"/>
      <c r="FKV6" s="87"/>
      <c r="FKW6" s="87"/>
      <c r="FKX6" s="87"/>
      <c r="FKY6" s="87"/>
      <c r="FKZ6" s="87"/>
      <c r="FLA6" s="87"/>
      <c r="FLB6" s="87"/>
      <c r="FLC6" s="87"/>
      <c r="FLD6" s="87"/>
      <c r="FLE6" s="87"/>
      <c r="FLF6" s="87"/>
      <c r="FLG6" s="87"/>
      <c r="FLH6" s="87"/>
      <c r="FLI6" s="87"/>
      <c r="FLJ6" s="87"/>
      <c r="FLK6" s="87"/>
      <c r="FLL6" s="87"/>
      <c r="FLM6" s="87"/>
      <c r="FLN6" s="87"/>
      <c r="FLO6" s="87"/>
      <c r="FLP6" s="87"/>
      <c r="FLQ6" s="87"/>
      <c r="FLR6" s="87"/>
      <c r="FLS6" s="87"/>
      <c r="FLT6" s="87"/>
      <c r="FLU6" s="87"/>
      <c r="FLV6" s="87"/>
      <c r="FLW6" s="87"/>
      <c r="FLX6" s="87"/>
      <c r="FLY6" s="87"/>
      <c r="FLZ6" s="87"/>
      <c r="FMA6" s="87"/>
      <c r="FMB6" s="87"/>
      <c r="FMC6" s="87"/>
      <c r="FMD6" s="87"/>
      <c r="FME6" s="87"/>
      <c r="FMF6" s="87"/>
      <c r="FMG6" s="87"/>
      <c r="FMH6" s="87"/>
      <c r="FMI6" s="87"/>
      <c r="FMJ6" s="87"/>
      <c r="FMK6" s="87"/>
      <c r="FML6" s="87"/>
      <c r="FMM6" s="87"/>
      <c r="FMN6" s="87"/>
      <c r="FMO6" s="87"/>
      <c r="FMP6" s="87"/>
      <c r="FMQ6" s="87"/>
      <c r="FMR6" s="87"/>
      <c r="FMS6" s="87"/>
      <c r="FMT6" s="87"/>
      <c r="FMU6" s="87"/>
      <c r="FMV6" s="87"/>
      <c r="FMW6" s="87"/>
      <c r="FMX6" s="87"/>
      <c r="FMY6" s="87"/>
      <c r="FMZ6" s="87"/>
      <c r="FNA6" s="87"/>
      <c r="FNB6" s="87"/>
      <c r="FNC6" s="87"/>
      <c r="FND6" s="87"/>
      <c r="FNE6" s="87"/>
      <c r="FNF6" s="87"/>
      <c r="FNG6" s="87"/>
      <c r="FNH6" s="87"/>
      <c r="FNI6" s="87"/>
      <c r="FNJ6" s="87"/>
      <c r="FNK6" s="87"/>
      <c r="FNL6" s="87"/>
      <c r="FNM6" s="87"/>
      <c r="FNN6" s="87"/>
      <c r="FNO6" s="87"/>
      <c r="FNP6" s="87"/>
      <c r="FNQ6" s="87"/>
      <c r="FNR6" s="87"/>
      <c r="FNS6" s="87"/>
      <c r="FNT6" s="87"/>
      <c r="FNU6" s="87"/>
      <c r="FNV6" s="87"/>
      <c r="FNW6" s="87"/>
      <c r="FNX6" s="87"/>
      <c r="FNY6" s="87"/>
      <c r="FNZ6" s="87"/>
      <c r="FOA6" s="87"/>
      <c r="FOB6" s="87"/>
      <c r="FOC6" s="87"/>
      <c r="FOD6" s="87"/>
      <c r="FOE6" s="87"/>
      <c r="FOF6" s="87"/>
      <c r="FOG6" s="87"/>
      <c r="FOH6" s="87"/>
      <c r="FOI6" s="87"/>
      <c r="FOJ6" s="87"/>
      <c r="FOK6" s="87"/>
      <c r="FOL6" s="87"/>
      <c r="FOM6" s="87"/>
      <c r="FON6" s="87"/>
      <c r="FOO6" s="87"/>
      <c r="FOP6" s="87"/>
      <c r="FOQ6" s="87"/>
      <c r="FOR6" s="87"/>
      <c r="FOS6" s="87"/>
      <c r="FOT6" s="87"/>
      <c r="FOU6" s="87"/>
      <c r="FOV6" s="87"/>
      <c r="FOW6" s="87"/>
      <c r="FOX6" s="87"/>
      <c r="FOY6" s="87"/>
      <c r="FOZ6" s="87"/>
      <c r="FPA6" s="87"/>
      <c r="FPB6" s="87"/>
      <c r="FPC6" s="87"/>
      <c r="FPD6" s="87"/>
      <c r="FPE6" s="87"/>
      <c r="FPF6" s="87"/>
      <c r="FPG6" s="87"/>
      <c r="FPH6" s="87"/>
      <c r="FPI6" s="87"/>
      <c r="FPJ6" s="87"/>
      <c r="FPK6" s="87"/>
      <c r="FPL6" s="87"/>
      <c r="FPM6" s="87"/>
      <c r="FPN6" s="87"/>
      <c r="FPO6" s="87"/>
      <c r="FPP6" s="87"/>
      <c r="FPQ6" s="87"/>
      <c r="FPR6" s="87"/>
      <c r="FPS6" s="87"/>
      <c r="FPT6" s="87"/>
      <c r="FPU6" s="87"/>
      <c r="FPV6" s="87"/>
      <c r="FPW6" s="87"/>
      <c r="FPX6" s="87"/>
      <c r="FPY6" s="87"/>
      <c r="FPZ6" s="87"/>
      <c r="FQA6" s="87"/>
      <c r="FQB6" s="87"/>
      <c r="FQC6" s="87"/>
      <c r="FQD6" s="87"/>
      <c r="FQE6" s="87"/>
      <c r="FQF6" s="87"/>
      <c r="FQG6" s="87"/>
      <c r="FQH6" s="87"/>
      <c r="FQI6" s="87"/>
      <c r="FQJ6" s="87"/>
      <c r="FQK6" s="87"/>
      <c r="FQL6" s="87"/>
      <c r="FQM6" s="87"/>
      <c r="FQN6" s="87"/>
      <c r="FQO6" s="87"/>
      <c r="FQP6" s="87"/>
      <c r="FQQ6" s="87"/>
      <c r="FQR6" s="87"/>
      <c r="FQS6" s="87"/>
      <c r="FQT6" s="87"/>
      <c r="FQU6" s="87"/>
      <c r="FQV6" s="87"/>
      <c r="FQW6" s="87"/>
      <c r="FQX6" s="87"/>
      <c r="FQY6" s="87"/>
      <c r="FQZ6" s="87"/>
      <c r="FRA6" s="87"/>
      <c r="FRB6" s="87"/>
      <c r="FRC6" s="87"/>
      <c r="FRD6" s="87"/>
      <c r="FRE6" s="87"/>
      <c r="FRF6" s="87"/>
      <c r="FRG6" s="87"/>
      <c r="FRH6" s="87"/>
      <c r="FRI6" s="87"/>
      <c r="FRJ6" s="87"/>
      <c r="FRK6" s="87"/>
      <c r="FRL6" s="87"/>
      <c r="FRM6" s="87"/>
      <c r="FRN6" s="87"/>
      <c r="FRO6" s="87"/>
      <c r="FRP6" s="87"/>
      <c r="FRQ6" s="87"/>
      <c r="FRR6" s="87"/>
      <c r="FRS6" s="87"/>
      <c r="FRT6" s="87"/>
      <c r="FRU6" s="87"/>
      <c r="FRV6" s="87"/>
      <c r="FRW6" s="87"/>
      <c r="FRX6" s="87"/>
      <c r="FRY6" s="87"/>
      <c r="FRZ6" s="87"/>
      <c r="FSA6" s="87"/>
      <c r="FSB6" s="87"/>
      <c r="FSC6" s="87"/>
      <c r="FSD6" s="87"/>
      <c r="FSE6" s="87"/>
      <c r="FSF6" s="87"/>
      <c r="FSG6" s="87"/>
      <c r="FSH6" s="87"/>
      <c r="FSI6" s="87"/>
      <c r="FSJ6" s="87"/>
      <c r="FSK6" s="87"/>
      <c r="FSL6" s="87"/>
      <c r="FSM6" s="87"/>
      <c r="FSN6" s="87"/>
      <c r="FSO6" s="87"/>
      <c r="FSP6" s="87"/>
      <c r="FSQ6" s="87"/>
      <c r="FSR6" s="87"/>
      <c r="FSS6" s="87"/>
      <c r="FST6" s="87"/>
      <c r="FSU6" s="87"/>
      <c r="FSV6" s="87"/>
      <c r="FSW6" s="87"/>
      <c r="FSX6" s="87"/>
      <c r="FSY6" s="87"/>
      <c r="FSZ6" s="87"/>
      <c r="FTA6" s="87"/>
      <c r="FTB6" s="87"/>
      <c r="FTC6" s="87"/>
      <c r="FTD6" s="87"/>
      <c r="FTE6" s="87"/>
      <c r="FTF6" s="87"/>
      <c r="FTG6" s="87"/>
      <c r="FTH6" s="87"/>
      <c r="FTI6" s="87"/>
      <c r="FTJ6" s="87"/>
      <c r="FTK6" s="87"/>
      <c r="FTL6" s="87"/>
      <c r="FTM6" s="87"/>
      <c r="FTN6" s="87"/>
      <c r="FTO6" s="87"/>
      <c r="FTP6" s="87"/>
      <c r="FTQ6" s="87"/>
      <c r="FTR6" s="87"/>
      <c r="FTS6" s="87"/>
      <c r="FTT6" s="87"/>
      <c r="FTU6" s="87"/>
      <c r="FTV6" s="87"/>
      <c r="FTW6" s="87"/>
      <c r="FTX6" s="87"/>
      <c r="FTY6" s="87"/>
      <c r="FTZ6" s="87"/>
      <c r="FUA6" s="87"/>
      <c r="FUB6" s="87"/>
      <c r="FUC6" s="87"/>
      <c r="FUD6" s="87"/>
      <c r="FUE6" s="87"/>
      <c r="FUF6" s="87"/>
      <c r="FUG6" s="87"/>
      <c r="FUH6" s="87"/>
      <c r="FUI6" s="87"/>
      <c r="FUJ6" s="87"/>
      <c r="FUK6" s="87"/>
      <c r="FUL6" s="87"/>
      <c r="FUM6" s="87"/>
      <c r="FUN6" s="87"/>
      <c r="FUO6" s="87"/>
      <c r="FUP6" s="87"/>
      <c r="FUQ6" s="87"/>
      <c r="FUR6" s="87"/>
      <c r="FUS6" s="87"/>
      <c r="FUT6" s="87"/>
      <c r="FUU6" s="87"/>
      <c r="FUV6" s="87"/>
      <c r="FUW6" s="87"/>
      <c r="FUX6" s="87"/>
      <c r="FUY6" s="87"/>
      <c r="FUZ6" s="87"/>
      <c r="FVA6" s="87"/>
      <c r="FVB6" s="87"/>
      <c r="FVC6" s="87"/>
      <c r="FVD6" s="87"/>
      <c r="FVE6" s="87"/>
      <c r="FVF6" s="87"/>
      <c r="FVG6" s="87"/>
      <c r="FVH6" s="87"/>
      <c r="FVI6" s="87"/>
      <c r="FVJ6" s="87"/>
      <c r="FVK6" s="87"/>
      <c r="FVL6" s="87"/>
      <c r="FVM6" s="87"/>
      <c r="FVN6" s="87"/>
      <c r="FVO6" s="87"/>
      <c r="FVP6" s="87"/>
      <c r="FVQ6" s="87"/>
      <c r="FVR6" s="87"/>
      <c r="FVS6" s="87"/>
      <c r="FVT6" s="87"/>
      <c r="FVU6" s="87"/>
      <c r="FVV6" s="87"/>
      <c r="FVW6" s="87"/>
      <c r="FVX6" s="87"/>
      <c r="FVY6" s="87"/>
      <c r="FVZ6" s="87"/>
      <c r="FWA6" s="87"/>
      <c r="FWB6" s="87"/>
      <c r="FWC6" s="87"/>
      <c r="FWD6" s="87"/>
      <c r="FWE6" s="87"/>
      <c r="FWF6" s="87"/>
      <c r="FWG6" s="87"/>
      <c r="FWH6" s="87"/>
      <c r="FWI6" s="87"/>
      <c r="FWJ6" s="87"/>
      <c r="FWK6" s="87"/>
      <c r="FWL6" s="87"/>
      <c r="FWM6" s="87"/>
      <c r="FWN6" s="87"/>
      <c r="FWO6" s="87"/>
      <c r="FWP6" s="87"/>
      <c r="FWQ6" s="87"/>
      <c r="FWR6" s="87"/>
      <c r="FWS6" s="87"/>
      <c r="FWT6" s="87"/>
      <c r="FWU6" s="87"/>
      <c r="FWV6" s="87"/>
      <c r="FWW6" s="87"/>
      <c r="FWX6" s="87"/>
      <c r="FWY6" s="87"/>
      <c r="FWZ6" s="87"/>
      <c r="FXA6" s="87"/>
      <c r="FXB6" s="87"/>
      <c r="FXC6" s="87"/>
      <c r="FXD6" s="87"/>
      <c r="FXE6" s="87"/>
      <c r="FXF6" s="87"/>
      <c r="FXG6" s="87"/>
      <c r="FXH6" s="87"/>
      <c r="FXI6" s="87"/>
      <c r="FXJ6" s="87"/>
      <c r="FXK6" s="87"/>
      <c r="FXL6" s="87"/>
      <c r="FXM6" s="87"/>
      <c r="FXN6" s="87"/>
      <c r="FXO6" s="87"/>
      <c r="FXP6" s="87"/>
      <c r="FXQ6" s="87"/>
      <c r="FXR6" s="87"/>
      <c r="FXS6" s="87"/>
      <c r="FXT6" s="87"/>
      <c r="FXU6" s="87"/>
      <c r="FXV6" s="87"/>
      <c r="FXW6" s="87"/>
      <c r="FXX6" s="87"/>
      <c r="FXY6" s="87"/>
      <c r="FXZ6" s="87"/>
      <c r="FYA6" s="87"/>
      <c r="FYB6" s="87"/>
      <c r="FYC6" s="87"/>
      <c r="FYD6" s="87"/>
      <c r="FYE6" s="87"/>
      <c r="FYF6" s="87"/>
      <c r="FYG6" s="87"/>
      <c r="FYH6" s="87"/>
      <c r="FYI6" s="87"/>
      <c r="FYJ6" s="87"/>
      <c r="FYK6" s="87"/>
      <c r="FYL6" s="87"/>
      <c r="FYM6" s="87"/>
      <c r="FYN6" s="87"/>
      <c r="FYO6" s="87"/>
      <c r="FYP6" s="87"/>
      <c r="FYQ6" s="87"/>
      <c r="FYR6" s="87"/>
      <c r="FYS6" s="87"/>
      <c r="FYT6" s="87"/>
      <c r="FYU6" s="87"/>
      <c r="FYV6" s="87"/>
      <c r="FYW6" s="87"/>
      <c r="FYX6" s="87"/>
      <c r="FYY6" s="87"/>
      <c r="FYZ6" s="87"/>
      <c r="FZA6" s="87"/>
      <c r="FZB6" s="87"/>
      <c r="FZC6" s="87"/>
      <c r="FZD6" s="87"/>
      <c r="FZE6" s="87"/>
      <c r="FZF6" s="87"/>
      <c r="FZG6" s="87"/>
      <c r="FZH6" s="87"/>
      <c r="FZI6" s="87"/>
      <c r="FZJ6" s="87"/>
      <c r="FZK6" s="87"/>
      <c r="FZL6" s="87"/>
      <c r="FZM6" s="87"/>
      <c r="FZN6" s="87"/>
      <c r="FZO6" s="87"/>
      <c r="FZP6" s="87"/>
      <c r="FZQ6" s="87"/>
      <c r="FZR6" s="87"/>
      <c r="FZS6" s="87"/>
      <c r="FZT6" s="87"/>
      <c r="FZU6" s="87"/>
      <c r="FZV6" s="87"/>
      <c r="FZW6" s="87"/>
      <c r="FZX6" s="87"/>
      <c r="FZY6" s="87"/>
      <c r="FZZ6" s="87"/>
      <c r="GAA6" s="87"/>
      <c r="GAB6" s="87"/>
      <c r="GAC6" s="87"/>
      <c r="GAD6" s="87"/>
      <c r="GAE6" s="87"/>
      <c r="GAF6" s="87"/>
      <c r="GAG6" s="87"/>
      <c r="GAH6" s="87"/>
      <c r="GAI6" s="87"/>
      <c r="GAJ6" s="87"/>
      <c r="GAK6" s="87"/>
      <c r="GAL6" s="87"/>
      <c r="GAM6" s="87"/>
      <c r="GAN6" s="87"/>
      <c r="GAO6" s="87"/>
      <c r="GAP6" s="87"/>
      <c r="GAQ6" s="87"/>
      <c r="GAR6" s="87"/>
      <c r="GAS6" s="87"/>
      <c r="GAT6" s="87"/>
      <c r="GAU6" s="87"/>
      <c r="GAV6" s="87"/>
      <c r="GAW6" s="87"/>
      <c r="GAX6" s="87"/>
      <c r="GAY6" s="87"/>
      <c r="GAZ6" s="87"/>
      <c r="GBA6" s="87"/>
      <c r="GBB6" s="87"/>
      <c r="GBC6" s="87"/>
      <c r="GBD6" s="87"/>
      <c r="GBE6" s="87"/>
      <c r="GBF6" s="87"/>
      <c r="GBG6" s="87"/>
      <c r="GBH6" s="87"/>
      <c r="GBI6" s="87"/>
      <c r="GBJ6" s="87"/>
      <c r="GBK6" s="87"/>
      <c r="GBL6" s="87"/>
      <c r="GBM6" s="87"/>
      <c r="GBN6" s="87"/>
      <c r="GBO6" s="87"/>
      <c r="GBP6" s="87"/>
      <c r="GBQ6" s="87"/>
      <c r="GBR6" s="87"/>
      <c r="GBS6" s="87"/>
      <c r="GBT6" s="87"/>
      <c r="GBU6" s="87"/>
      <c r="GBV6" s="87"/>
      <c r="GBW6" s="87"/>
      <c r="GBX6" s="87"/>
      <c r="GBY6" s="87"/>
      <c r="GBZ6" s="87"/>
      <c r="GCA6" s="87"/>
      <c r="GCB6" s="87"/>
      <c r="GCC6" s="87"/>
      <c r="GCD6" s="87"/>
      <c r="GCE6" s="87"/>
      <c r="GCF6" s="87"/>
      <c r="GCG6" s="87"/>
      <c r="GCH6" s="87"/>
      <c r="GCI6" s="87"/>
      <c r="GCJ6" s="87"/>
      <c r="GCK6" s="87"/>
      <c r="GCL6" s="87"/>
      <c r="GCM6" s="87"/>
      <c r="GCN6" s="87"/>
      <c r="GCO6" s="87"/>
      <c r="GCP6" s="87"/>
      <c r="GCQ6" s="87"/>
      <c r="GCR6" s="87"/>
      <c r="GCS6" s="87"/>
      <c r="GCT6" s="87"/>
      <c r="GCU6" s="87"/>
      <c r="GCV6" s="87"/>
      <c r="GCW6" s="87"/>
      <c r="GCX6" s="87"/>
      <c r="GCY6" s="87"/>
      <c r="GCZ6" s="87"/>
      <c r="GDA6" s="87"/>
      <c r="GDB6" s="87"/>
      <c r="GDC6" s="87"/>
      <c r="GDD6" s="87"/>
      <c r="GDE6" s="87"/>
      <c r="GDF6" s="87"/>
      <c r="GDG6" s="87"/>
      <c r="GDH6" s="87"/>
      <c r="GDI6" s="87"/>
      <c r="GDJ6" s="87"/>
      <c r="GDK6" s="87"/>
      <c r="GDL6" s="87"/>
      <c r="GDM6" s="87"/>
      <c r="GDN6" s="87"/>
      <c r="GDO6" s="87"/>
      <c r="GDP6" s="87"/>
      <c r="GDQ6" s="87"/>
      <c r="GDR6" s="87"/>
      <c r="GDS6" s="87"/>
      <c r="GDT6" s="87"/>
      <c r="GDU6" s="87"/>
      <c r="GDV6" s="87"/>
      <c r="GDW6" s="87"/>
      <c r="GDX6" s="87"/>
      <c r="GDY6" s="87"/>
      <c r="GDZ6" s="87"/>
      <c r="GEA6" s="87"/>
      <c r="GEB6" s="87"/>
      <c r="GEC6" s="87"/>
      <c r="GED6" s="87"/>
      <c r="GEE6" s="87"/>
      <c r="GEF6" s="87"/>
      <c r="GEG6" s="87"/>
      <c r="GEH6" s="87"/>
      <c r="GEI6" s="87"/>
      <c r="GEJ6" s="87"/>
      <c r="GEK6" s="87"/>
      <c r="GEL6" s="87"/>
      <c r="GEM6" s="87"/>
      <c r="GEN6" s="87"/>
      <c r="GEO6" s="87"/>
      <c r="GEP6" s="87"/>
      <c r="GEQ6" s="87"/>
      <c r="GER6" s="87"/>
      <c r="GES6" s="87"/>
      <c r="GET6" s="87"/>
      <c r="GEU6" s="87"/>
      <c r="GEV6" s="87"/>
      <c r="GEW6" s="87"/>
      <c r="GEX6" s="87"/>
      <c r="GEY6" s="87"/>
      <c r="GEZ6" s="87"/>
      <c r="GFA6" s="87"/>
      <c r="GFB6" s="87"/>
      <c r="GFC6" s="87"/>
      <c r="GFD6" s="87"/>
      <c r="GFE6" s="87"/>
      <c r="GFF6" s="87"/>
      <c r="GFG6" s="87"/>
      <c r="GFH6" s="87"/>
      <c r="GFI6" s="87"/>
      <c r="GFJ6" s="87"/>
      <c r="GFK6" s="87"/>
      <c r="GFL6" s="87"/>
      <c r="GFM6" s="87"/>
      <c r="GFN6" s="87"/>
      <c r="GFO6" s="87"/>
      <c r="GFP6" s="87"/>
      <c r="GFQ6" s="87"/>
      <c r="GFR6" s="87"/>
      <c r="GFS6" s="87"/>
      <c r="GFT6" s="87"/>
      <c r="GFU6" s="87"/>
      <c r="GFV6" s="87"/>
      <c r="GFW6" s="87"/>
      <c r="GFX6" s="87"/>
      <c r="GFY6" s="87"/>
      <c r="GFZ6" s="87"/>
      <c r="GGA6" s="87"/>
      <c r="GGB6" s="87"/>
      <c r="GGC6" s="87"/>
      <c r="GGD6" s="87"/>
      <c r="GGE6" s="87"/>
      <c r="GGF6" s="87"/>
      <c r="GGG6" s="87"/>
      <c r="GGH6" s="87"/>
      <c r="GGI6" s="87"/>
      <c r="GGJ6" s="87"/>
      <c r="GGK6" s="87"/>
      <c r="GGL6" s="87"/>
      <c r="GGM6" s="87"/>
      <c r="GGN6" s="87"/>
      <c r="GGO6" s="87"/>
      <c r="GGP6" s="87"/>
      <c r="GGQ6" s="87"/>
      <c r="GGR6" s="87"/>
      <c r="GGS6" s="87"/>
      <c r="GGT6" s="87"/>
      <c r="GGU6" s="87"/>
      <c r="GGV6" s="87"/>
      <c r="GGW6" s="87"/>
      <c r="GGX6" s="87"/>
      <c r="GGY6" s="87"/>
      <c r="GGZ6" s="87"/>
      <c r="GHA6" s="87"/>
      <c r="GHB6" s="87"/>
      <c r="GHC6" s="87"/>
      <c r="GHD6" s="87"/>
      <c r="GHE6" s="87"/>
      <c r="GHF6" s="87"/>
      <c r="GHG6" s="87"/>
      <c r="GHH6" s="87"/>
      <c r="GHI6" s="87"/>
      <c r="GHJ6" s="87"/>
      <c r="GHK6" s="87"/>
      <c r="GHL6" s="87"/>
      <c r="GHM6" s="87"/>
      <c r="GHN6" s="87"/>
      <c r="GHO6" s="87"/>
      <c r="GHP6" s="87"/>
      <c r="GHQ6" s="87"/>
      <c r="GHR6" s="87"/>
      <c r="GHS6" s="87"/>
      <c r="GHT6" s="87"/>
      <c r="GHU6" s="87"/>
      <c r="GHV6" s="87"/>
      <c r="GHW6" s="87"/>
      <c r="GHX6" s="87"/>
      <c r="GHY6" s="87"/>
      <c r="GHZ6" s="87"/>
      <c r="GIA6" s="87"/>
      <c r="GIB6" s="87"/>
      <c r="GIC6" s="87"/>
      <c r="GID6" s="87"/>
      <c r="GIE6" s="87"/>
      <c r="GIF6" s="87"/>
      <c r="GIG6" s="87"/>
      <c r="GIH6" s="87"/>
      <c r="GII6" s="87"/>
      <c r="GIJ6" s="87"/>
      <c r="GIK6" s="87"/>
      <c r="GIL6" s="87"/>
      <c r="GIM6" s="87"/>
      <c r="GIN6" s="87"/>
      <c r="GIO6" s="87"/>
      <c r="GIP6" s="87"/>
      <c r="GIQ6" s="87"/>
      <c r="GIR6" s="87"/>
      <c r="GIS6" s="87"/>
      <c r="GIT6" s="87"/>
      <c r="GIU6" s="87"/>
      <c r="GIV6" s="87"/>
      <c r="GIW6" s="87"/>
      <c r="GIX6" s="87"/>
      <c r="GIY6" s="87"/>
      <c r="GIZ6" s="87"/>
      <c r="GJA6" s="87"/>
      <c r="GJB6" s="87"/>
      <c r="GJC6" s="87"/>
      <c r="GJD6" s="87"/>
      <c r="GJE6" s="87"/>
      <c r="GJF6" s="87"/>
      <c r="GJG6" s="87"/>
      <c r="GJH6" s="87"/>
      <c r="GJI6" s="87"/>
      <c r="GJJ6" s="87"/>
      <c r="GJK6" s="87"/>
      <c r="GJL6" s="87"/>
      <c r="GJM6" s="87"/>
      <c r="GJN6" s="87"/>
      <c r="GJO6" s="87"/>
      <c r="GJP6" s="87"/>
      <c r="GJQ6" s="87"/>
      <c r="GJR6" s="87"/>
      <c r="GJS6" s="87"/>
      <c r="GJT6" s="87"/>
      <c r="GJU6" s="87"/>
      <c r="GJV6" s="87"/>
      <c r="GJW6" s="87"/>
      <c r="GJX6" s="87"/>
      <c r="GJY6" s="87"/>
      <c r="GJZ6" s="87"/>
      <c r="GKA6" s="87"/>
      <c r="GKB6" s="87"/>
      <c r="GKC6" s="87"/>
      <c r="GKD6" s="87"/>
      <c r="GKE6" s="87"/>
      <c r="GKF6" s="87"/>
      <c r="GKG6" s="87"/>
      <c r="GKH6" s="87"/>
      <c r="GKI6" s="87"/>
      <c r="GKJ6" s="87"/>
      <c r="GKK6" s="87"/>
      <c r="GKL6" s="87"/>
      <c r="GKM6" s="87"/>
      <c r="GKN6" s="87"/>
      <c r="GKO6" s="87"/>
      <c r="GKP6" s="87"/>
      <c r="GKQ6" s="87"/>
      <c r="GKR6" s="87"/>
      <c r="GKS6" s="87"/>
      <c r="GKT6" s="87"/>
      <c r="GKU6" s="87"/>
      <c r="GKV6" s="87"/>
      <c r="GKW6" s="87"/>
      <c r="GKX6" s="87"/>
      <c r="GKY6" s="87"/>
      <c r="GKZ6" s="87"/>
      <c r="GLA6" s="87"/>
      <c r="GLB6" s="87"/>
      <c r="GLC6" s="87"/>
      <c r="GLD6" s="87"/>
      <c r="GLE6" s="87"/>
      <c r="GLF6" s="87"/>
      <c r="GLG6" s="87"/>
      <c r="GLH6" s="87"/>
      <c r="GLI6" s="87"/>
      <c r="GLJ6" s="87"/>
      <c r="GLK6" s="87"/>
      <c r="GLL6" s="87"/>
      <c r="GLM6" s="87"/>
      <c r="GLN6" s="87"/>
      <c r="GLO6" s="87"/>
      <c r="GLP6" s="87"/>
      <c r="GLQ6" s="87"/>
      <c r="GLR6" s="87"/>
      <c r="GLS6" s="87"/>
      <c r="GLT6" s="87"/>
      <c r="GLU6" s="87"/>
      <c r="GLV6" s="87"/>
      <c r="GLW6" s="87"/>
      <c r="GLX6" s="87"/>
      <c r="GLY6" s="87"/>
      <c r="GLZ6" s="87"/>
      <c r="GMA6" s="87"/>
      <c r="GMB6" s="87"/>
      <c r="GMC6" s="87"/>
      <c r="GMD6" s="87"/>
      <c r="GME6" s="87"/>
      <c r="GMF6" s="87"/>
      <c r="GMG6" s="87"/>
      <c r="GMH6" s="87"/>
      <c r="GMI6" s="87"/>
      <c r="GMJ6" s="87"/>
      <c r="GMK6" s="87"/>
      <c r="GML6" s="87"/>
      <c r="GMM6" s="87"/>
      <c r="GMN6" s="87"/>
      <c r="GMO6" s="87"/>
      <c r="GMP6" s="87"/>
      <c r="GMQ6" s="87"/>
      <c r="GMR6" s="87"/>
      <c r="GMS6" s="87"/>
      <c r="GMT6" s="87"/>
      <c r="GMU6" s="87"/>
      <c r="GMV6" s="87"/>
      <c r="GMW6" s="87"/>
      <c r="GMX6" s="87"/>
      <c r="GMY6" s="87"/>
      <c r="GMZ6" s="87"/>
      <c r="GNA6" s="87"/>
      <c r="GNB6" s="87"/>
      <c r="GNC6" s="87"/>
      <c r="GND6" s="87"/>
      <c r="GNE6" s="87"/>
      <c r="GNF6" s="87"/>
      <c r="GNG6" s="87"/>
      <c r="GNH6" s="87"/>
      <c r="GNI6" s="87"/>
      <c r="GNJ6" s="87"/>
      <c r="GNK6" s="87"/>
      <c r="GNL6" s="87"/>
      <c r="GNM6" s="87"/>
      <c r="GNN6" s="87"/>
      <c r="GNO6" s="87"/>
      <c r="GNP6" s="87"/>
      <c r="GNQ6" s="87"/>
      <c r="GNR6" s="87"/>
      <c r="GNS6" s="87"/>
      <c r="GNT6" s="87"/>
      <c r="GNU6" s="87"/>
      <c r="GNV6" s="87"/>
      <c r="GNW6" s="87"/>
      <c r="GNX6" s="87"/>
      <c r="GNY6" s="87"/>
      <c r="GNZ6" s="87"/>
      <c r="GOA6" s="87"/>
      <c r="GOB6" s="87"/>
      <c r="GOC6" s="87"/>
      <c r="GOD6" s="87"/>
      <c r="GOE6" s="87"/>
      <c r="GOF6" s="87"/>
      <c r="GOG6" s="87"/>
      <c r="GOH6" s="87"/>
      <c r="GOI6" s="87"/>
      <c r="GOJ6" s="87"/>
      <c r="GOK6" s="87"/>
      <c r="GOL6" s="87"/>
      <c r="GOM6" s="87"/>
      <c r="GON6" s="87"/>
      <c r="GOO6" s="87"/>
      <c r="GOP6" s="87"/>
      <c r="GOQ6" s="87"/>
      <c r="GOR6" s="87"/>
      <c r="GOS6" s="87"/>
      <c r="GOT6" s="87"/>
      <c r="GOU6" s="87"/>
      <c r="GOV6" s="87"/>
      <c r="GOW6" s="87"/>
      <c r="GOX6" s="87"/>
      <c r="GOY6" s="87"/>
      <c r="GOZ6" s="87"/>
      <c r="GPA6" s="87"/>
      <c r="GPB6" s="87"/>
      <c r="GPC6" s="87"/>
      <c r="GPD6" s="87"/>
      <c r="GPE6" s="87"/>
      <c r="GPF6" s="87"/>
      <c r="GPG6" s="87"/>
      <c r="GPH6" s="87"/>
      <c r="GPI6" s="87"/>
      <c r="GPJ6" s="87"/>
      <c r="GPK6" s="87"/>
      <c r="GPL6" s="87"/>
      <c r="GPM6" s="87"/>
      <c r="GPN6" s="87"/>
      <c r="GPO6" s="87"/>
      <c r="GPP6" s="87"/>
      <c r="GPQ6" s="87"/>
      <c r="GPR6" s="87"/>
      <c r="GPS6" s="87"/>
      <c r="GPT6" s="87"/>
      <c r="GPU6" s="87"/>
      <c r="GPV6" s="87"/>
      <c r="GPW6" s="87"/>
      <c r="GPX6" s="87"/>
      <c r="GPY6" s="87"/>
      <c r="GPZ6" s="87"/>
      <c r="GQA6" s="87"/>
      <c r="GQB6" s="87"/>
      <c r="GQC6" s="87"/>
      <c r="GQD6" s="87"/>
      <c r="GQE6" s="87"/>
      <c r="GQF6" s="87"/>
      <c r="GQG6" s="87"/>
      <c r="GQH6" s="87"/>
      <c r="GQI6" s="87"/>
      <c r="GQJ6" s="87"/>
      <c r="GQK6" s="87"/>
      <c r="GQL6" s="87"/>
      <c r="GQM6" s="87"/>
      <c r="GQN6" s="87"/>
      <c r="GQO6" s="87"/>
      <c r="GQP6" s="87"/>
      <c r="GQQ6" s="87"/>
      <c r="GQR6" s="87"/>
      <c r="GQS6" s="87"/>
      <c r="GQT6" s="87"/>
      <c r="GQU6" s="87"/>
      <c r="GQV6" s="87"/>
      <c r="GQW6" s="87"/>
      <c r="GQX6" s="87"/>
      <c r="GQY6" s="87"/>
      <c r="GQZ6" s="87"/>
      <c r="GRA6" s="87"/>
      <c r="GRB6" s="87"/>
      <c r="GRC6" s="87"/>
      <c r="GRD6" s="87"/>
      <c r="GRE6" s="87"/>
      <c r="GRF6" s="87"/>
      <c r="GRG6" s="87"/>
      <c r="GRH6" s="87"/>
      <c r="GRI6" s="87"/>
      <c r="GRJ6" s="87"/>
      <c r="GRK6" s="87"/>
      <c r="GRL6" s="87"/>
      <c r="GRM6" s="87"/>
      <c r="GRN6" s="87"/>
      <c r="GRO6" s="87"/>
      <c r="GRP6" s="87"/>
      <c r="GRQ6" s="87"/>
      <c r="GRR6" s="87"/>
      <c r="GRS6" s="87"/>
      <c r="GRT6" s="87"/>
      <c r="GRU6" s="87"/>
      <c r="GRV6" s="87"/>
      <c r="GRW6" s="87"/>
      <c r="GRX6" s="87"/>
      <c r="GRY6" s="87"/>
      <c r="GRZ6" s="87"/>
      <c r="GSA6" s="87"/>
      <c r="GSB6" s="87"/>
      <c r="GSC6" s="87"/>
      <c r="GSD6" s="87"/>
      <c r="GSE6" s="87"/>
      <c r="GSF6" s="87"/>
      <c r="GSG6" s="87"/>
      <c r="GSH6" s="87"/>
      <c r="GSI6" s="87"/>
      <c r="GSJ6" s="87"/>
      <c r="GSK6" s="87"/>
      <c r="GSL6" s="87"/>
      <c r="GSM6" s="87"/>
      <c r="GSN6" s="87"/>
      <c r="GSO6" s="87"/>
      <c r="GSP6" s="87"/>
      <c r="GSQ6" s="87"/>
      <c r="GSR6" s="87"/>
      <c r="GSS6" s="87"/>
      <c r="GST6" s="87"/>
      <c r="GSU6" s="87"/>
      <c r="GSV6" s="87"/>
      <c r="GSW6" s="87"/>
      <c r="GSX6" s="87"/>
      <c r="GSY6" s="87"/>
      <c r="GSZ6" s="87"/>
      <c r="GTA6" s="87"/>
      <c r="GTB6" s="87"/>
      <c r="GTC6" s="87"/>
      <c r="GTD6" s="87"/>
      <c r="GTE6" s="87"/>
      <c r="GTF6" s="87"/>
      <c r="GTG6" s="87"/>
      <c r="GTH6" s="87"/>
      <c r="GTI6" s="87"/>
      <c r="GTJ6" s="87"/>
      <c r="GTK6" s="87"/>
      <c r="GTL6" s="87"/>
      <c r="GTM6" s="87"/>
      <c r="GTN6" s="87"/>
      <c r="GTO6" s="87"/>
      <c r="GTP6" s="87"/>
      <c r="GTQ6" s="87"/>
      <c r="GTR6" s="87"/>
      <c r="GTS6" s="87"/>
      <c r="GTT6" s="87"/>
      <c r="GTU6" s="87"/>
      <c r="GTV6" s="87"/>
      <c r="GTW6" s="87"/>
      <c r="GTX6" s="87"/>
      <c r="GTY6" s="87"/>
      <c r="GTZ6" s="87"/>
      <c r="GUA6" s="87"/>
      <c r="GUB6" s="87"/>
      <c r="GUC6" s="87"/>
      <c r="GUD6" s="87"/>
      <c r="GUE6" s="87"/>
      <c r="GUF6" s="87"/>
      <c r="GUG6" s="87"/>
      <c r="GUH6" s="87"/>
      <c r="GUI6" s="87"/>
      <c r="GUJ6" s="87"/>
      <c r="GUK6" s="87"/>
      <c r="GUL6" s="87"/>
      <c r="GUM6" s="87"/>
      <c r="GUN6" s="87"/>
      <c r="GUO6" s="87"/>
      <c r="GUP6" s="87"/>
      <c r="GUQ6" s="87"/>
      <c r="GUR6" s="87"/>
      <c r="GUS6" s="87"/>
      <c r="GUT6" s="87"/>
      <c r="GUU6" s="87"/>
      <c r="GUV6" s="87"/>
      <c r="GUW6" s="87"/>
      <c r="GUX6" s="87"/>
      <c r="GUY6" s="87"/>
      <c r="GUZ6" s="87"/>
      <c r="GVA6" s="87"/>
      <c r="GVB6" s="87"/>
      <c r="GVC6" s="87"/>
      <c r="GVD6" s="87"/>
      <c r="GVE6" s="87"/>
      <c r="GVF6" s="87"/>
      <c r="GVG6" s="87"/>
      <c r="GVH6" s="87"/>
      <c r="GVI6" s="87"/>
      <c r="GVJ6" s="87"/>
      <c r="GVK6" s="87"/>
      <c r="GVL6" s="87"/>
      <c r="GVM6" s="87"/>
      <c r="GVN6" s="87"/>
      <c r="GVO6" s="87"/>
      <c r="GVP6" s="87"/>
      <c r="GVQ6" s="87"/>
      <c r="GVR6" s="87"/>
      <c r="GVS6" s="87"/>
      <c r="GVT6" s="87"/>
      <c r="GVU6" s="87"/>
      <c r="GVV6" s="87"/>
      <c r="GVW6" s="87"/>
      <c r="GVX6" s="87"/>
      <c r="GVY6" s="87"/>
      <c r="GVZ6" s="87"/>
      <c r="GWA6" s="87"/>
      <c r="GWB6" s="87"/>
      <c r="GWC6" s="87"/>
      <c r="GWD6" s="87"/>
      <c r="GWE6" s="87"/>
      <c r="GWF6" s="87"/>
      <c r="GWG6" s="87"/>
      <c r="GWH6" s="87"/>
      <c r="GWI6" s="87"/>
      <c r="GWJ6" s="87"/>
      <c r="GWK6" s="87"/>
      <c r="GWL6" s="87"/>
      <c r="GWM6" s="87"/>
      <c r="GWN6" s="87"/>
      <c r="GWO6" s="87"/>
      <c r="GWP6" s="87"/>
      <c r="GWQ6" s="87"/>
      <c r="GWR6" s="87"/>
      <c r="GWS6" s="87"/>
      <c r="GWT6" s="87"/>
      <c r="GWU6" s="87"/>
      <c r="GWV6" s="87"/>
      <c r="GWW6" s="87"/>
      <c r="GWX6" s="87"/>
      <c r="GWY6" s="87"/>
      <c r="GWZ6" s="87"/>
      <c r="GXA6" s="87"/>
      <c r="GXB6" s="87"/>
      <c r="GXC6" s="87"/>
      <c r="GXD6" s="87"/>
      <c r="GXE6" s="87"/>
      <c r="GXF6" s="87"/>
      <c r="GXG6" s="87"/>
      <c r="GXH6" s="87"/>
      <c r="GXI6" s="87"/>
      <c r="GXJ6" s="87"/>
      <c r="GXK6" s="87"/>
      <c r="GXL6" s="87"/>
      <c r="GXM6" s="87"/>
      <c r="GXN6" s="87"/>
      <c r="GXO6" s="87"/>
      <c r="GXP6" s="87"/>
      <c r="GXQ6" s="87"/>
      <c r="GXR6" s="87"/>
      <c r="GXS6" s="87"/>
      <c r="GXT6" s="87"/>
      <c r="GXU6" s="87"/>
      <c r="GXV6" s="87"/>
      <c r="GXW6" s="87"/>
      <c r="GXX6" s="87"/>
      <c r="GXY6" s="87"/>
      <c r="GXZ6" s="87"/>
      <c r="GYA6" s="87"/>
      <c r="GYB6" s="87"/>
      <c r="GYC6" s="87"/>
      <c r="GYD6" s="87"/>
      <c r="GYE6" s="87"/>
      <c r="GYF6" s="87"/>
      <c r="GYG6" s="87"/>
      <c r="GYH6" s="87"/>
      <c r="GYI6" s="87"/>
      <c r="GYJ6" s="87"/>
      <c r="GYK6" s="87"/>
      <c r="GYL6" s="87"/>
      <c r="GYM6" s="87"/>
      <c r="GYN6" s="87"/>
      <c r="GYO6" s="87"/>
      <c r="GYP6" s="87"/>
      <c r="GYQ6" s="87"/>
      <c r="GYR6" s="87"/>
      <c r="GYS6" s="87"/>
      <c r="GYT6" s="87"/>
      <c r="GYU6" s="87"/>
      <c r="GYV6" s="87"/>
      <c r="GYW6" s="87"/>
      <c r="GYX6" s="87"/>
      <c r="GYY6" s="87"/>
      <c r="GYZ6" s="87"/>
      <c r="GZA6" s="87"/>
      <c r="GZB6" s="87"/>
      <c r="GZC6" s="87"/>
      <c r="GZD6" s="87"/>
      <c r="GZE6" s="87"/>
      <c r="GZF6" s="87"/>
      <c r="GZG6" s="87"/>
      <c r="GZH6" s="87"/>
      <c r="GZI6" s="87"/>
      <c r="GZJ6" s="87"/>
      <c r="GZK6" s="87"/>
      <c r="GZL6" s="87"/>
      <c r="GZM6" s="87"/>
      <c r="GZN6" s="87"/>
      <c r="GZO6" s="87"/>
      <c r="GZP6" s="87"/>
      <c r="GZQ6" s="87"/>
      <c r="GZR6" s="87"/>
      <c r="GZS6" s="87"/>
      <c r="GZT6" s="87"/>
      <c r="GZU6" s="87"/>
      <c r="GZV6" s="87"/>
      <c r="GZW6" s="87"/>
      <c r="GZX6" s="87"/>
      <c r="GZY6" s="87"/>
      <c r="GZZ6" s="87"/>
      <c r="HAA6" s="87"/>
      <c r="HAB6" s="87"/>
      <c r="HAC6" s="87"/>
      <c r="HAD6" s="87"/>
      <c r="HAE6" s="87"/>
      <c r="HAF6" s="87"/>
      <c r="HAG6" s="87"/>
      <c r="HAH6" s="87"/>
      <c r="HAI6" s="87"/>
      <c r="HAJ6" s="87"/>
      <c r="HAK6" s="87"/>
      <c r="HAL6" s="87"/>
      <c r="HAM6" s="87"/>
      <c r="HAN6" s="87"/>
      <c r="HAO6" s="87"/>
      <c r="HAP6" s="87"/>
      <c r="HAQ6" s="87"/>
      <c r="HAR6" s="87"/>
      <c r="HAS6" s="87"/>
      <c r="HAT6" s="87"/>
      <c r="HAU6" s="87"/>
      <c r="HAV6" s="87"/>
      <c r="HAW6" s="87"/>
      <c r="HAX6" s="87"/>
      <c r="HAY6" s="87"/>
      <c r="HAZ6" s="87"/>
      <c r="HBA6" s="87"/>
      <c r="HBB6" s="87"/>
      <c r="HBC6" s="87"/>
      <c r="HBD6" s="87"/>
      <c r="HBE6" s="87"/>
      <c r="HBF6" s="87"/>
      <c r="HBG6" s="87"/>
      <c r="HBH6" s="87"/>
      <c r="HBI6" s="87"/>
      <c r="HBJ6" s="87"/>
      <c r="HBK6" s="87"/>
      <c r="HBL6" s="87"/>
      <c r="HBM6" s="87"/>
      <c r="HBN6" s="87"/>
      <c r="HBO6" s="87"/>
      <c r="HBP6" s="87"/>
      <c r="HBQ6" s="87"/>
      <c r="HBR6" s="87"/>
      <c r="HBS6" s="87"/>
      <c r="HBT6" s="87"/>
      <c r="HBU6" s="87"/>
      <c r="HBV6" s="87"/>
      <c r="HBW6" s="87"/>
      <c r="HBX6" s="87"/>
      <c r="HBY6" s="87"/>
      <c r="HBZ6" s="87"/>
      <c r="HCA6" s="87"/>
      <c r="HCB6" s="87"/>
      <c r="HCC6" s="87"/>
      <c r="HCD6" s="87"/>
      <c r="HCE6" s="87"/>
      <c r="HCF6" s="87"/>
      <c r="HCG6" s="87"/>
      <c r="HCH6" s="87"/>
      <c r="HCI6" s="87"/>
      <c r="HCJ6" s="87"/>
      <c r="HCK6" s="87"/>
      <c r="HCL6" s="87"/>
      <c r="HCM6" s="87"/>
      <c r="HCN6" s="87"/>
      <c r="HCO6" s="87"/>
      <c r="HCP6" s="87"/>
      <c r="HCQ6" s="87"/>
      <c r="HCR6" s="87"/>
      <c r="HCS6" s="87"/>
      <c r="HCT6" s="87"/>
      <c r="HCU6" s="87"/>
      <c r="HCV6" s="87"/>
      <c r="HCW6" s="87"/>
      <c r="HCX6" s="87"/>
      <c r="HCY6" s="87"/>
      <c r="HCZ6" s="87"/>
      <c r="HDA6" s="87"/>
      <c r="HDB6" s="87"/>
      <c r="HDC6" s="87"/>
      <c r="HDD6" s="87"/>
      <c r="HDE6" s="87"/>
      <c r="HDF6" s="87"/>
      <c r="HDG6" s="87"/>
      <c r="HDH6" s="87"/>
      <c r="HDI6" s="87"/>
      <c r="HDJ6" s="87"/>
      <c r="HDK6" s="87"/>
      <c r="HDL6" s="87"/>
      <c r="HDM6" s="87"/>
      <c r="HDN6" s="87"/>
      <c r="HDO6" s="87"/>
      <c r="HDP6" s="87"/>
      <c r="HDQ6" s="87"/>
      <c r="HDR6" s="87"/>
      <c r="HDS6" s="87"/>
      <c r="HDT6" s="87"/>
      <c r="HDU6" s="87"/>
      <c r="HDV6" s="87"/>
      <c r="HDW6" s="87"/>
      <c r="HDX6" s="87"/>
      <c r="HDY6" s="87"/>
      <c r="HDZ6" s="87"/>
      <c r="HEA6" s="87"/>
      <c r="HEB6" s="87"/>
      <c r="HEC6" s="87"/>
      <c r="HED6" s="87"/>
      <c r="HEE6" s="87"/>
      <c r="HEF6" s="87"/>
      <c r="HEG6" s="87"/>
      <c r="HEH6" s="87"/>
      <c r="HEI6" s="87"/>
      <c r="HEJ6" s="87"/>
      <c r="HEK6" s="87"/>
      <c r="HEL6" s="87"/>
      <c r="HEM6" s="87"/>
      <c r="HEN6" s="87"/>
      <c r="HEO6" s="87"/>
      <c r="HEP6" s="87"/>
      <c r="HEQ6" s="87"/>
      <c r="HER6" s="87"/>
      <c r="HES6" s="87"/>
      <c r="HET6" s="87"/>
      <c r="HEU6" s="87"/>
      <c r="HEV6" s="87"/>
      <c r="HEW6" s="87"/>
      <c r="HEX6" s="87"/>
      <c r="HEY6" s="87"/>
      <c r="HEZ6" s="87"/>
      <c r="HFA6" s="87"/>
      <c r="HFB6" s="87"/>
      <c r="HFC6" s="87"/>
      <c r="HFD6" s="87"/>
      <c r="HFE6" s="87"/>
      <c r="HFF6" s="87"/>
      <c r="HFG6" s="87"/>
      <c r="HFH6" s="87"/>
      <c r="HFI6" s="87"/>
      <c r="HFJ6" s="87"/>
      <c r="HFK6" s="87"/>
      <c r="HFL6" s="87"/>
      <c r="HFM6" s="87"/>
      <c r="HFN6" s="87"/>
      <c r="HFO6" s="87"/>
      <c r="HFP6" s="87"/>
      <c r="HFQ6" s="87"/>
      <c r="HFR6" s="87"/>
      <c r="HFS6" s="87"/>
      <c r="HFT6" s="87"/>
      <c r="HFU6" s="87"/>
      <c r="HFV6" s="87"/>
      <c r="HFW6" s="87"/>
      <c r="HFX6" s="87"/>
      <c r="HFY6" s="87"/>
      <c r="HFZ6" s="87"/>
      <c r="HGA6" s="87"/>
      <c r="HGB6" s="87"/>
      <c r="HGC6" s="87"/>
      <c r="HGD6" s="87"/>
      <c r="HGE6" s="87"/>
      <c r="HGF6" s="87"/>
      <c r="HGG6" s="87"/>
      <c r="HGH6" s="87"/>
      <c r="HGI6" s="87"/>
      <c r="HGJ6" s="87"/>
      <c r="HGK6" s="87"/>
      <c r="HGL6" s="87"/>
      <c r="HGM6" s="87"/>
      <c r="HGN6" s="87"/>
      <c r="HGO6" s="87"/>
      <c r="HGP6" s="87"/>
      <c r="HGQ6" s="87"/>
      <c r="HGR6" s="87"/>
      <c r="HGS6" s="87"/>
      <c r="HGT6" s="87"/>
      <c r="HGU6" s="87"/>
      <c r="HGV6" s="87"/>
      <c r="HGW6" s="87"/>
      <c r="HGX6" s="87"/>
      <c r="HGY6" s="87"/>
      <c r="HGZ6" s="87"/>
      <c r="HHA6" s="87"/>
      <c r="HHB6" s="87"/>
      <c r="HHC6" s="87"/>
      <c r="HHD6" s="87"/>
      <c r="HHE6" s="87"/>
      <c r="HHF6" s="87"/>
      <c r="HHG6" s="87"/>
      <c r="HHH6" s="87"/>
      <c r="HHI6" s="87"/>
      <c r="HHJ6" s="87"/>
      <c r="HHK6" s="87"/>
      <c r="HHL6" s="87"/>
      <c r="HHM6" s="87"/>
      <c r="HHN6" s="87"/>
      <c r="HHO6" s="87"/>
      <c r="HHP6" s="87"/>
      <c r="HHQ6" s="87"/>
      <c r="HHR6" s="87"/>
      <c r="HHS6" s="87"/>
      <c r="HHT6" s="87"/>
      <c r="HHU6" s="87"/>
      <c r="HHV6" s="87"/>
      <c r="HHW6" s="87"/>
      <c r="HHX6" s="87"/>
      <c r="HHY6" s="87"/>
      <c r="HHZ6" s="87"/>
      <c r="HIA6" s="87"/>
      <c r="HIB6" s="87"/>
      <c r="HIC6" s="87"/>
      <c r="HID6" s="87"/>
      <c r="HIE6" s="87"/>
      <c r="HIF6" s="87"/>
      <c r="HIG6" s="87"/>
      <c r="HIH6" s="87"/>
      <c r="HII6" s="87"/>
      <c r="HIJ6" s="87"/>
      <c r="HIK6" s="87"/>
      <c r="HIL6" s="87"/>
      <c r="HIM6" s="87"/>
      <c r="HIN6" s="87"/>
      <c r="HIO6" s="87"/>
      <c r="HIP6" s="87"/>
      <c r="HIQ6" s="87"/>
      <c r="HIR6" s="87"/>
      <c r="HIS6" s="87"/>
      <c r="HIT6" s="87"/>
      <c r="HIU6" s="87"/>
      <c r="HIV6" s="87"/>
      <c r="HIW6" s="87"/>
      <c r="HIX6" s="87"/>
      <c r="HIY6" s="87"/>
      <c r="HIZ6" s="87"/>
      <c r="HJA6" s="87"/>
      <c r="HJB6" s="87"/>
      <c r="HJC6" s="87"/>
      <c r="HJD6" s="87"/>
      <c r="HJE6" s="87"/>
      <c r="HJF6" s="87"/>
      <c r="HJG6" s="87"/>
      <c r="HJH6" s="87"/>
      <c r="HJI6" s="87"/>
      <c r="HJJ6" s="87"/>
      <c r="HJK6" s="87"/>
      <c r="HJL6" s="87"/>
      <c r="HJM6" s="87"/>
      <c r="HJN6" s="87"/>
      <c r="HJO6" s="87"/>
      <c r="HJP6" s="87"/>
      <c r="HJQ6" s="87"/>
      <c r="HJR6" s="87"/>
      <c r="HJS6" s="87"/>
      <c r="HJT6" s="87"/>
      <c r="HJU6" s="87"/>
      <c r="HJV6" s="87"/>
      <c r="HJW6" s="87"/>
      <c r="HJX6" s="87"/>
      <c r="HJY6" s="87"/>
      <c r="HJZ6" s="87"/>
      <c r="HKA6" s="87"/>
      <c r="HKB6" s="87"/>
      <c r="HKC6" s="87"/>
      <c r="HKD6" s="87"/>
      <c r="HKE6" s="87"/>
      <c r="HKF6" s="87"/>
      <c r="HKG6" s="87"/>
      <c r="HKH6" s="87"/>
      <c r="HKI6" s="87"/>
      <c r="HKJ6" s="87"/>
      <c r="HKK6" s="87"/>
      <c r="HKL6" s="87"/>
      <c r="HKM6" s="87"/>
      <c r="HKN6" s="87"/>
      <c r="HKO6" s="87"/>
      <c r="HKP6" s="87"/>
      <c r="HKQ6" s="87"/>
      <c r="HKR6" s="87"/>
      <c r="HKS6" s="87"/>
      <c r="HKT6" s="87"/>
      <c r="HKU6" s="87"/>
      <c r="HKV6" s="87"/>
      <c r="HKW6" s="87"/>
      <c r="HKX6" s="87"/>
      <c r="HKY6" s="87"/>
      <c r="HKZ6" s="87"/>
      <c r="HLA6" s="87"/>
      <c r="HLB6" s="87"/>
      <c r="HLC6" s="87"/>
      <c r="HLD6" s="87"/>
      <c r="HLE6" s="87"/>
      <c r="HLF6" s="87"/>
      <c r="HLG6" s="87"/>
      <c r="HLH6" s="87"/>
      <c r="HLI6" s="87"/>
      <c r="HLJ6" s="87"/>
      <c r="HLK6" s="87"/>
      <c r="HLL6" s="87"/>
      <c r="HLM6" s="87"/>
      <c r="HLN6" s="87"/>
      <c r="HLO6" s="87"/>
      <c r="HLP6" s="87"/>
      <c r="HLQ6" s="87"/>
      <c r="HLR6" s="87"/>
      <c r="HLS6" s="87"/>
      <c r="HLT6" s="87"/>
      <c r="HLU6" s="87"/>
      <c r="HLV6" s="87"/>
      <c r="HLW6" s="87"/>
      <c r="HLX6" s="87"/>
      <c r="HLY6" s="87"/>
      <c r="HLZ6" s="87"/>
      <c r="HMA6" s="87"/>
      <c r="HMB6" s="87"/>
      <c r="HMC6" s="87"/>
      <c r="HMD6" s="87"/>
      <c r="HME6" s="87"/>
      <c r="HMF6" s="87"/>
      <c r="HMG6" s="87"/>
      <c r="HMH6" s="87"/>
      <c r="HMI6" s="87"/>
      <c r="HMJ6" s="87"/>
      <c r="HMK6" s="87"/>
      <c r="HML6" s="87"/>
      <c r="HMM6" s="87"/>
      <c r="HMN6" s="87"/>
      <c r="HMO6" s="87"/>
      <c r="HMP6" s="87"/>
      <c r="HMQ6" s="87"/>
      <c r="HMR6" s="87"/>
      <c r="HMS6" s="87"/>
      <c r="HMT6" s="87"/>
      <c r="HMU6" s="87"/>
      <c r="HMV6" s="87"/>
      <c r="HMW6" s="87"/>
      <c r="HMX6" s="87"/>
      <c r="HMY6" s="87"/>
      <c r="HMZ6" s="87"/>
      <c r="HNA6" s="87"/>
      <c r="HNB6" s="87"/>
      <c r="HNC6" s="87"/>
      <c r="HND6" s="87"/>
      <c r="HNE6" s="87"/>
      <c r="HNF6" s="87"/>
      <c r="HNG6" s="87"/>
      <c r="HNH6" s="87"/>
      <c r="HNI6" s="87"/>
      <c r="HNJ6" s="87"/>
      <c r="HNK6" s="87"/>
      <c r="HNL6" s="87"/>
      <c r="HNM6" s="87"/>
      <c r="HNN6" s="87"/>
      <c r="HNO6" s="87"/>
      <c r="HNP6" s="87"/>
      <c r="HNQ6" s="87"/>
      <c r="HNR6" s="87"/>
      <c r="HNS6" s="87"/>
      <c r="HNT6" s="87"/>
      <c r="HNU6" s="87"/>
      <c r="HNV6" s="87"/>
      <c r="HNW6" s="87"/>
      <c r="HNX6" s="87"/>
      <c r="HNY6" s="87"/>
      <c r="HNZ6" s="87"/>
      <c r="HOA6" s="87"/>
      <c r="HOB6" s="87"/>
      <c r="HOC6" s="87"/>
      <c r="HOD6" s="87"/>
      <c r="HOE6" s="87"/>
      <c r="HOF6" s="87"/>
      <c r="HOG6" s="87"/>
      <c r="HOH6" s="87"/>
      <c r="HOI6" s="87"/>
      <c r="HOJ6" s="87"/>
      <c r="HOK6" s="87"/>
      <c r="HOL6" s="87"/>
      <c r="HOM6" s="87"/>
      <c r="HON6" s="87"/>
      <c r="HOO6" s="87"/>
      <c r="HOP6" s="87"/>
      <c r="HOQ6" s="87"/>
      <c r="HOR6" s="87"/>
      <c r="HOS6" s="87"/>
      <c r="HOT6" s="87"/>
      <c r="HOU6" s="87"/>
      <c r="HOV6" s="87"/>
      <c r="HOW6" s="87"/>
      <c r="HOX6" s="87"/>
      <c r="HOY6" s="87"/>
      <c r="HOZ6" s="87"/>
      <c r="HPA6" s="87"/>
      <c r="HPB6" s="87"/>
      <c r="HPC6" s="87"/>
      <c r="HPD6" s="87"/>
      <c r="HPE6" s="87"/>
      <c r="HPF6" s="87"/>
      <c r="HPG6" s="87"/>
      <c r="HPH6" s="87"/>
      <c r="HPI6" s="87"/>
      <c r="HPJ6" s="87"/>
      <c r="HPK6" s="87"/>
      <c r="HPL6" s="87"/>
      <c r="HPM6" s="87"/>
      <c r="HPN6" s="87"/>
      <c r="HPO6" s="87"/>
      <c r="HPP6" s="87"/>
      <c r="HPQ6" s="87"/>
      <c r="HPR6" s="87"/>
      <c r="HPS6" s="87"/>
      <c r="HPT6" s="87"/>
      <c r="HPU6" s="87"/>
      <c r="HPV6" s="87"/>
      <c r="HPW6" s="87"/>
      <c r="HPX6" s="87"/>
      <c r="HPY6" s="87"/>
      <c r="HPZ6" s="87"/>
      <c r="HQA6" s="87"/>
      <c r="HQB6" s="87"/>
      <c r="HQC6" s="87"/>
      <c r="HQD6" s="87"/>
      <c r="HQE6" s="87"/>
      <c r="HQF6" s="87"/>
      <c r="HQG6" s="87"/>
      <c r="HQH6" s="87"/>
      <c r="HQI6" s="87"/>
      <c r="HQJ6" s="87"/>
      <c r="HQK6" s="87"/>
      <c r="HQL6" s="87"/>
      <c r="HQM6" s="87"/>
      <c r="HQN6" s="87"/>
      <c r="HQO6" s="87"/>
      <c r="HQP6" s="87"/>
      <c r="HQQ6" s="87"/>
      <c r="HQR6" s="87"/>
      <c r="HQS6" s="87"/>
      <c r="HQT6" s="87"/>
      <c r="HQU6" s="87"/>
      <c r="HQV6" s="87"/>
      <c r="HQW6" s="87"/>
      <c r="HQX6" s="87"/>
      <c r="HQY6" s="87"/>
      <c r="HQZ6" s="87"/>
      <c r="HRA6" s="87"/>
      <c r="HRB6" s="87"/>
      <c r="HRC6" s="87"/>
      <c r="HRD6" s="87"/>
      <c r="HRE6" s="87"/>
      <c r="HRF6" s="87"/>
      <c r="HRG6" s="87"/>
      <c r="HRH6" s="87"/>
      <c r="HRI6" s="87"/>
      <c r="HRJ6" s="87"/>
      <c r="HRK6" s="87"/>
      <c r="HRL6" s="87"/>
      <c r="HRM6" s="87"/>
      <c r="HRN6" s="87"/>
      <c r="HRO6" s="87"/>
      <c r="HRP6" s="87"/>
      <c r="HRQ6" s="87"/>
      <c r="HRR6" s="87"/>
      <c r="HRS6" s="87"/>
      <c r="HRT6" s="87"/>
      <c r="HRU6" s="87"/>
      <c r="HRV6" s="87"/>
      <c r="HRW6" s="87"/>
      <c r="HRX6" s="87"/>
      <c r="HRY6" s="87"/>
      <c r="HRZ6" s="87"/>
      <c r="HSA6" s="87"/>
      <c r="HSB6" s="87"/>
      <c r="HSC6" s="87"/>
      <c r="HSD6" s="87"/>
      <c r="HSE6" s="87"/>
      <c r="HSF6" s="87"/>
      <c r="HSG6" s="87"/>
      <c r="HSH6" s="87"/>
      <c r="HSI6" s="87"/>
      <c r="HSJ6" s="87"/>
      <c r="HSK6" s="87"/>
      <c r="HSL6" s="87"/>
      <c r="HSM6" s="87"/>
      <c r="HSN6" s="87"/>
      <c r="HSO6" s="87"/>
      <c r="HSP6" s="87"/>
      <c r="HSQ6" s="87"/>
      <c r="HSR6" s="87"/>
      <c r="HSS6" s="87"/>
      <c r="HST6" s="87"/>
      <c r="HSU6" s="87"/>
      <c r="HSV6" s="87"/>
      <c r="HSW6" s="87"/>
      <c r="HSX6" s="87"/>
      <c r="HSY6" s="87"/>
      <c r="HSZ6" s="87"/>
      <c r="HTA6" s="87"/>
      <c r="HTB6" s="87"/>
      <c r="HTC6" s="87"/>
      <c r="HTD6" s="87"/>
      <c r="HTE6" s="87"/>
      <c r="HTF6" s="87"/>
      <c r="HTG6" s="87"/>
      <c r="HTH6" s="87"/>
      <c r="HTI6" s="87"/>
      <c r="HTJ6" s="87"/>
      <c r="HTK6" s="87"/>
      <c r="HTL6" s="87"/>
      <c r="HTM6" s="87"/>
      <c r="HTN6" s="87"/>
      <c r="HTO6" s="87"/>
      <c r="HTP6" s="87"/>
      <c r="HTQ6" s="87"/>
      <c r="HTR6" s="87"/>
      <c r="HTS6" s="87"/>
      <c r="HTT6" s="87"/>
      <c r="HTU6" s="87"/>
      <c r="HTV6" s="87"/>
      <c r="HTW6" s="87"/>
      <c r="HTX6" s="87"/>
      <c r="HTY6" s="87"/>
      <c r="HTZ6" s="87"/>
      <c r="HUA6" s="87"/>
      <c r="HUB6" s="87"/>
      <c r="HUC6" s="87"/>
      <c r="HUD6" s="87"/>
      <c r="HUE6" s="87"/>
      <c r="HUF6" s="87"/>
      <c r="HUG6" s="87"/>
      <c r="HUH6" s="87"/>
      <c r="HUI6" s="87"/>
      <c r="HUJ6" s="87"/>
      <c r="HUK6" s="87"/>
      <c r="HUL6" s="87"/>
      <c r="HUM6" s="87"/>
      <c r="HUN6" s="87"/>
      <c r="HUO6" s="87"/>
      <c r="HUP6" s="87"/>
      <c r="HUQ6" s="87"/>
      <c r="HUR6" s="87"/>
      <c r="HUS6" s="87"/>
      <c r="HUT6" s="87"/>
      <c r="HUU6" s="87"/>
      <c r="HUV6" s="87"/>
      <c r="HUW6" s="87"/>
      <c r="HUX6" s="87"/>
      <c r="HUY6" s="87"/>
      <c r="HUZ6" s="87"/>
      <c r="HVA6" s="87"/>
      <c r="HVB6" s="87"/>
      <c r="HVC6" s="87"/>
      <c r="HVD6" s="87"/>
      <c r="HVE6" s="87"/>
      <c r="HVF6" s="87"/>
      <c r="HVG6" s="87"/>
      <c r="HVH6" s="87"/>
      <c r="HVI6" s="87"/>
      <c r="HVJ6" s="87"/>
      <c r="HVK6" s="87"/>
      <c r="HVL6" s="87"/>
      <c r="HVM6" s="87"/>
      <c r="HVN6" s="87"/>
      <c r="HVO6" s="87"/>
      <c r="HVP6" s="87"/>
      <c r="HVQ6" s="87"/>
      <c r="HVR6" s="87"/>
      <c r="HVS6" s="87"/>
      <c r="HVT6" s="87"/>
      <c r="HVU6" s="87"/>
      <c r="HVV6" s="87"/>
      <c r="HVW6" s="87"/>
      <c r="HVX6" s="87"/>
      <c r="HVY6" s="87"/>
      <c r="HVZ6" s="87"/>
      <c r="HWA6" s="87"/>
      <c r="HWB6" s="87"/>
      <c r="HWC6" s="87"/>
      <c r="HWD6" s="87"/>
      <c r="HWE6" s="87"/>
      <c r="HWF6" s="87"/>
      <c r="HWG6" s="87"/>
      <c r="HWH6" s="87"/>
      <c r="HWI6" s="87"/>
      <c r="HWJ6" s="87"/>
      <c r="HWK6" s="87"/>
      <c r="HWL6" s="87"/>
      <c r="HWM6" s="87"/>
      <c r="HWN6" s="87"/>
      <c r="HWO6" s="87"/>
      <c r="HWP6" s="87"/>
      <c r="HWQ6" s="87"/>
      <c r="HWR6" s="87"/>
      <c r="HWS6" s="87"/>
      <c r="HWT6" s="87"/>
      <c r="HWU6" s="87"/>
      <c r="HWV6" s="87"/>
      <c r="HWW6" s="87"/>
      <c r="HWX6" s="87"/>
      <c r="HWY6" s="87"/>
      <c r="HWZ6" s="87"/>
      <c r="HXA6" s="87"/>
      <c r="HXB6" s="87"/>
      <c r="HXC6" s="87"/>
      <c r="HXD6" s="87"/>
      <c r="HXE6" s="87"/>
      <c r="HXF6" s="87"/>
      <c r="HXG6" s="87"/>
      <c r="HXH6" s="87"/>
      <c r="HXI6" s="87"/>
      <c r="HXJ6" s="87"/>
      <c r="HXK6" s="87"/>
      <c r="HXL6" s="87"/>
      <c r="HXM6" s="87"/>
      <c r="HXN6" s="87"/>
      <c r="HXO6" s="87"/>
      <c r="HXP6" s="87"/>
      <c r="HXQ6" s="87"/>
      <c r="HXR6" s="87"/>
      <c r="HXS6" s="87"/>
      <c r="HXT6" s="87"/>
      <c r="HXU6" s="87"/>
      <c r="HXV6" s="87"/>
      <c r="HXW6" s="87"/>
      <c r="HXX6" s="87"/>
      <c r="HXY6" s="87"/>
      <c r="HXZ6" s="87"/>
      <c r="HYA6" s="87"/>
      <c r="HYB6" s="87"/>
      <c r="HYC6" s="87"/>
      <c r="HYD6" s="87"/>
      <c r="HYE6" s="87"/>
      <c r="HYF6" s="87"/>
      <c r="HYG6" s="87"/>
      <c r="HYH6" s="87"/>
      <c r="HYI6" s="87"/>
      <c r="HYJ6" s="87"/>
      <c r="HYK6" s="87"/>
      <c r="HYL6" s="87"/>
      <c r="HYM6" s="87"/>
      <c r="HYN6" s="87"/>
      <c r="HYO6" s="87"/>
      <c r="HYP6" s="87"/>
      <c r="HYQ6" s="87"/>
      <c r="HYR6" s="87"/>
      <c r="HYS6" s="87"/>
      <c r="HYT6" s="87"/>
      <c r="HYU6" s="87"/>
      <c r="HYV6" s="87"/>
      <c r="HYW6" s="87"/>
      <c r="HYX6" s="87"/>
      <c r="HYY6" s="87"/>
      <c r="HYZ6" s="87"/>
      <c r="HZA6" s="87"/>
      <c r="HZB6" s="87"/>
      <c r="HZC6" s="87"/>
      <c r="HZD6" s="87"/>
      <c r="HZE6" s="87"/>
      <c r="HZF6" s="87"/>
      <c r="HZG6" s="87"/>
      <c r="HZH6" s="87"/>
      <c r="HZI6" s="87"/>
      <c r="HZJ6" s="87"/>
      <c r="HZK6" s="87"/>
      <c r="HZL6" s="87"/>
      <c r="HZM6" s="87"/>
      <c r="HZN6" s="87"/>
      <c r="HZO6" s="87"/>
      <c r="HZP6" s="87"/>
      <c r="HZQ6" s="87"/>
      <c r="HZR6" s="87"/>
      <c r="HZS6" s="87"/>
      <c r="HZT6" s="87"/>
      <c r="HZU6" s="87"/>
      <c r="HZV6" s="87"/>
      <c r="HZW6" s="87"/>
      <c r="HZX6" s="87"/>
      <c r="HZY6" s="87"/>
      <c r="HZZ6" s="87"/>
      <c r="IAA6" s="87"/>
      <c r="IAB6" s="87"/>
      <c r="IAC6" s="87"/>
      <c r="IAD6" s="87"/>
      <c r="IAE6" s="87"/>
      <c r="IAF6" s="87"/>
      <c r="IAG6" s="87"/>
      <c r="IAH6" s="87"/>
      <c r="IAI6" s="87"/>
      <c r="IAJ6" s="87"/>
      <c r="IAK6" s="87"/>
      <c r="IAL6" s="87"/>
      <c r="IAM6" s="87"/>
      <c r="IAN6" s="87"/>
      <c r="IAO6" s="87"/>
      <c r="IAP6" s="87"/>
      <c r="IAQ6" s="87"/>
      <c r="IAR6" s="87"/>
      <c r="IAS6" s="87"/>
      <c r="IAT6" s="87"/>
      <c r="IAU6" s="87"/>
      <c r="IAV6" s="87"/>
      <c r="IAW6" s="87"/>
      <c r="IAX6" s="87"/>
      <c r="IAY6" s="87"/>
      <c r="IAZ6" s="87"/>
      <c r="IBA6" s="87"/>
      <c r="IBB6" s="87"/>
      <c r="IBC6" s="87"/>
      <c r="IBD6" s="87"/>
      <c r="IBE6" s="87"/>
      <c r="IBF6" s="87"/>
      <c r="IBG6" s="87"/>
      <c r="IBH6" s="87"/>
      <c r="IBI6" s="87"/>
      <c r="IBJ6" s="87"/>
      <c r="IBK6" s="87"/>
      <c r="IBL6" s="87"/>
      <c r="IBM6" s="87"/>
      <c r="IBN6" s="87"/>
      <c r="IBO6" s="87"/>
      <c r="IBP6" s="87"/>
      <c r="IBQ6" s="87"/>
      <c r="IBR6" s="87"/>
      <c r="IBS6" s="87"/>
      <c r="IBT6" s="87"/>
      <c r="IBU6" s="87"/>
      <c r="IBV6" s="87"/>
      <c r="IBW6" s="87"/>
      <c r="IBX6" s="87"/>
      <c r="IBY6" s="87"/>
      <c r="IBZ6" s="87"/>
      <c r="ICA6" s="87"/>
      <c r="ICB6" s="87"/>
      <c r="ICC6" s="87"/>
      <c r="ICD6" s="87"/>
      <c r="ICE6" s="87"/>
      <c r="ICF6" s="87"/>
      <c r="ICG6" s="87"/>
      <c r="ICH6" s="87"/>
      <c r="ICI6" s="87"/>
      <c r="ICJ6" s="87"/>
      <c r="ICK6" s="87"/>
      <c r="ICL6" s="87"/>
      <c r="ICM6" s="87"/>
      <c r="ICN6" s="87"/>
      <c r="ICO6" s="87"/>
      <c r="ICP6" s="87"/>
      <c r="ICQ6" s="87"/>
      <c r="ICR6" s="87"/>
      <c r="ICS6" s="87"/>
      <c r="ICT6" s="87"/>
      <c r="ICU6" s="87"/>
      <c r="ICV6" s="87"/>
      <c r="ICW6" s="87"/>
      <c r="ICX6" s="87"/>
      <c r="ICY6" s="87"/>
      <c r="ICZ6" s="87"/>
      <c r="IDA6" s="87"/>
      <c r="IDB6" s="87"/>
      <c r="IDC6" s="87"/>
      <c r="IDD6" s="87"/>
      <c r="IDE6" s="87"/>
      <c r="IDF6" s="87"/>
      <c r="IDG6" s="87"/>
      <c r="IDH6" s="87"/>
      <c r="IDI6" s="87"/>
      <c r="IDJ6" s="87"/>
      <c r="IDK6" s="87"/>
      <c r="IDL6" s="87"/>
      <c r="IDM6" s="87"/>
      <c r="IDN6" s="87"/>
      <c r="IDO6" s="87"/>
      <c r="IDP6" s="87"/>
      <c r="IDQ6" s="87"/>
      <c r="IDR6" s="87"/>
      <c r="IDS6" s="87"/>
      <c r="IDT6" s="87"/>
      <c r="IDU6" s="87"/>
      <c r="IDV6" s="87"/>
      <c r="IDW6" s="87"/>
      <c r="IDX6" s="87"/>
      <c r="IDY6" s="87"/>
      <c r="IDZ6" s="87"/>
      <c r="IEA6" s="87"/>
      <c r="IEB6" s="87"/>
      <c r="IEC6" s="87"/>
      <c r="IED6" s="87"/>
      <c r="IEE6" s="87"/>
      <c r="IEF6" s="87"/>
      <c r="IEG6" s="87"/>
      <c r="IEH6" s="87"/>
      <c r="IEI6" s="87"/>
      <c r="IEJ6" s="87"/>
      <c r="IEK6" s="87"/>
      <c r="IEL6" s="87"/>
      <c r="IEM6" s="87"/>
      <c r="IEN6" s="87"/>
      <c r="IEO6" s="87"/>
      <c r="IEP6" s="87"/>
      <c r="IEQ6" s="87"/>
      <c r="IER6" s="87"/>
      <c r="IES6" s="87"/>
      <c r="IET6" s="87"/>
      <c r="IEU6" s="87"/>
      <c r="IEV6" s="87"/>
      <c r="IEW6" s="87"/>
      <c r="IEX6" s="87"/>
      <c r="IEY6" s="87"/>
      <c r="IEZ6" s="87"/>
      <c r="IFA6" s="87"/>
      <c r="IFB6" s="87"/>
      <c r="IFC6" s="87"/>
      <c r="IFD6" s="87"/>
      <c r="IFE6" s="87"/>
      <c r="IFF6" s="87"/>
      <c r="IFG6" s="87"/>
      <c r="IFH6" s="87"/>
      <c r="IFI6" s="87"/>
      <c r="IFJ6" s="87"/>
      <c r="IFK6" s="87"/>
      <c r="IFL6" s="87"/>
      <c r="IFM6" s="87"/>
      <c r="IFN6" s="87"/>
      <c r="IFO6" s="87"/>
      <c r="IFP6" s="87"/>
      <c r="IFQ6" s="87"/>
      <c r="IFR6" s="87"/>
      <c r="IFS6" s="87"/>
      <c r="IFT6" s="87"/>
      <c r="IFU6" s="87"/>
      <c r="IFV6" s="87"/>
      <c r="IFW6" s="87"/>
      <c r="IFX6" s="87"/>
      <c r="IFY6" s="87"/>
      <c r="IFZ6" s="87"/>
      <c r="IGA6" s="87"/>
      <c r="IGB6" s="87"/>
      <c r="IGC6" s="87"/>
      <c r="IGD6" s="87"/>
      <c r="IGE6" s="87"/>
      <c r="IGF6" s="87"/>
      <c r="IGG6" s="87"/>
      <c r="IGH6" s="87"/>
      <c r="IGI6" s="87"/>
      <c r="IGJ6" s="87"/>
      <c r="IGK6" s="87"/>
      <c r="IGL6" s="87"/>
      <c r="IGM6" s="87"/>
      <c r="IGN6" s="87"/>
      <c r="IGO6" s="87"/>
      <c r="IGP6" s="87"/>
      <c r="IGQ6" s="87"/>
      <c r="IGR6" s="87"/>
      <c r="IGS6" s="87"/>
      <c r="IGT6" s="87"/>
      <c r="IGU6" s="87"/>
      <c r="IGV6" s="87"/>
      <c r="IGW6" s="87"/>
      <c r="IGX6" s="87"/>
      <c r="IGY6" s="87"/>
      <c r="IGZ6" s="87"/>
      <c r="IHA6" s="87"/>
      <c r="IHB6" s="87"/>
      <c r="IHC6" s="87"/>
      <c r="IHD6" s="87"/>
      <c r="IHE6" s="87"/>
      <c r="IHF6" s="87"/>
      <c r="IHG6" s="87"/>
      <c r="IHH6" s="87"/>
      <c r="IHI6" s="87"/>
      <c r="IHJ6" s="87"/>
      <c r="IHK6" s="87"/>
      <c r="IHL6" s="87"/>
      <c r="IHM6" s="87"/>
      <c r="IHN6" s="87"/>
      <c r="IHO6" s="87"/>
      <c r="IHP6" s="87"/>
      <c r="IHQ6" s="87"/>
      <c r="IHR6" s="87"/>
      <c r="IHS6" s="87"/>
      <c r="IHT6" s="87"/>
      <c r="IHU6" s="87"/>
      <c r="IHV6" s="87"/>
      <c r="IHW6" s="87"/>
      <c r="IHX6" s="87"/>
      <c r="IHY6" s="87"/>
      <c r="IHZ6" s="87"/>
      <c r="IIA6" s="87"/>
      <c r="IIB6" s="87"/>
      <c r="IIC6" s="87"/>
      <c r="IID6" s="87"/>
      <c r="IIE6" s="87"/>
      <c r="IIF6" s="87"/>
      <c r="IIG6" s="87"/>
      <c r="IIH6" s="87"/>
      <c r="III6" s="87"/>
      <c r="IIJ6" s="87"/>
      <c r="IIK6" s="87"/>
      <c r="IIL6" s="87"/>
      <c r="IIM6" s="87"/>
      <c r="IIN6" s="87"/>
      <c r="IIO6" s="87"/>
      <c r="IIP6" s="87"/>
      <c r="IIQ6" s="87"/>
      <c r="IIR6" s="87"/>
      <c r="IIS6" s="87"/>
      <c r="IIT6" s="87"/>
      <c r="IIU6" s="87"/>
      <c r="IIV6" s="87"/>
      <c r="IIW6" s="87"/>
      <c r="IIX6" s="87"/>
      <c r="IIY6" s="87"/>
      <c r="IIZ6" s="87"/>
      <c r="IJA6" s="87"/>
      <c r="IJB6" s="87"/>
      <c r="IJC6" s="87"/>
      <c r="IJD6" s="87"/>
      <c r="IJE6" s="87"/>
      <c r="IJF6" s="87"/>
      <c r="IJG6" s="87"/>
      <c r="IJH6" s="87"/>
      <c r="IJI6" s="87"/>
      <c r="IJJ6" s="87"/>
      <c r="IJK6" s="87"/>
      <c r="IJL6" s="87"/>
      <c r="IJM6" s="87"/>
      <c r="IJN6" s="87"/>
      <c r="IJO6" s="87"/>
      <c r="IJP6" s="87"/>
      <c r="IJQ6" s="87"/>
      <c r="IJR6" s="87"/>
      <c r="IJS6" s="87"/>
      <c r="IJT6" s="87"/>
      <c r="IJU6" s="87"/>
      <c r="IJV6" s="87"/>
      <c r="IJW6" s="87"/>
      <c r="IJX6" s="87"/>
      <c r="IJY6" s="87"/>
      <c r="IJZ6" s="87"/>
      <c r="IKA6" s="87"/>
      <c r="IKB6" s="87"/>
      <c r="IKC6" s="87"/>
      <c r="IKD6" s="87"/>
      <c r="IKE6" s="87"/>
      <c r="IKF6" s="87"/>
      <c r="IKG6" s="87"/>
      <c r="IKH6" s="87"/>
      <c r="IKI6" s="87"/>
      <c r="IKJ6" s="87"/>
      <c r="IKK6" s="87"/>
      <c r="IKL6" s="87"/>
      <c r="IKM6" s="87"/>
      <c r="IKN6" s="87"/>
      <c r="IKO6" s="87"/>
      <c r="IKP6" s="87"/>
      <c r="IKQ6" s="87"/>
      <c r="IKR6" s="87"/>
      <c r="IKS6" s="87"/>
      <c r="IKT6" s="87"/>
      <c r="IKU6" s="87"/>
      <c r="IKV6" s="87"/>
      <c r="IKW6" s="87"/>
      <c r="IKX6" s="87"/>
      <c r="IKY6" s="87"/>
      <c r="IKZ6" s="87"/>
      <c r="ILA6" s="87"/>
      <c r="ILB6" s="87"/>
      <c r="ILC6" s="87"/>
      <c r="ILD6" s="87"/>
      <c r="ILE6" s="87"/>
      <c r="ILF6" s="87"/>
      <c r="ILG6" s="87"/>
      <c r="ILH6" s="87"/>
      <c r="ILI6" s="87"/>
      <c r="ILJ6" s="87"/>
      <c r="ILK6" s="87"/>
      <c r="ILL6" s="87"/>
      <c r="ILM6" s="87"/>
      <c r="ILN6" s="87"/>
      <c r="ILO6" s="87"/>
      <c r="ILP6" s="87"/>
      <c r="ILQ6" s="87"/>
      <c r="ILR6" s="87"/>
      <c r="ILS6" s="87"/>
      <c r="ILT6" s="87"/>
      <c r="ILU6" s="87"/>
      <c r="ILV6" s="87"/>
      <c r="ILW6" s="87"/>
      <c r="ILX6" s="87"/>
      <c r="ILY6" s="87"/>
      <c r="ILZ6" s="87"/>
      <c r="IMA6" s="87"/>
      <c r="IMB6" s="87"/>
      <c r="IMC6" s="87"/>
      <c r="IMD6" s="87"/>
      <c r="IME6" s="87"/>
      <c r="IMF6" s="87"/>
      <c r="IMG6" s="87"/>
      <c r="IMH6" s="87"/>
      <c r="IMI6" s="87"/>
      <c r="IMJ6" s="87"/>
      <c r="IMK6" s="87"/>
      <c r="IML6" s="87"/>
      <c r="IMM6" s="87"/>
      <c r="IMN6" s="87"/>
      <c r="IMO6" s="87"/>
      <c r="IMP6" s="87"/>
      <c r="IMQ6" s="87"/>
      <c r="IMR6" s="87"/>
      <c r="IMS6" s="87"/>
      <c r="IMT6" s="87"/>
      <c r="IMU6" s="87"/>
      <c r="IMV6" s="87"/>
      <c r="IMW6" s="87"/>
      <c r="IMX6" s="87"/>
      <c r="IMY6" s="87"/>
      <c r="IMZ6" s="87"/>
      <c r="INA6" s="87"/>
      <c r="INB6" s="87"/>
      <c r="INC6" s="87"/>
      <c r="IND6" s="87"/>
      <c r="INE6" s="87"/>
      <c r="INF6" s="87"/>
      <c r="ING6" s="87"/>
      <c r="INH6" s="87"/>
      <c r="INI6" s="87"/>
      <c r="INJ6" s="87"/>
      <c r="INK6" s="87"/>
      <c r="INL6" s="87"/>
      <c r="INM6" s="87"/>
      <c r="INN6" s="87"/>
      <c r="INO6" s="87"/>
      <c r="INP6" s="87"/>
      <c r="INQ6" s="87"/>
      <c r="INR6" s="87"/>
      <c r="INS6" s="87"/>
      <c r="INT6" s="87"/>
      <c r="INU6" s="87"/>
      <c r="INV6" s="87"/>
      <c r="INW6" s="87"/>
      <c r="INX6" s="87"/>
      <c r="INY6" s="87"/>
      <c r="INZ6" s="87"/>
      <c r="IOA6" s="87"/>
      <c r="IOB6" s="87"/>
      <c r="IOC6" s="87"/>
      <c r="IOD6" s="87"/>
      <c r="IOE6" s="87"/>
      <c r="IOF6" s="87"/>
      <c r="IOG6" s="87"/>
      <c r="IOH6" s="87"/>
      <c r="IOI6" s="87"/>
      <c r="IOJ6" s="87"/>
      <c r="IOK6" s="87"/>
      <c r="IOL6" s="87"/>
      <c r="IOM6" s="87"/>
      <c r="ION6" s="87"/>
      <c r="IOO6" s="87"/>
      <c r="IOP6" s="87"/>
      <c r="IOQ6" s="87"/>
      <c r="IOR6" s="87"/>
      <c r="IOS6" s="87"/>
      <c r="IOT6" s="87"/>
      <c r="IOU6" s="87"/>
      <c r="IOV6" s="87"/>
      <c r="IOW6" s="87"/>
      <c r="IOX6" s="87"/>
      <c r="IOY6" s="87"/>
      <c r="IOZ6" s="87"/>
      <c r="IPA6" s="87"/>
      <c r="IPB6" s="87"/>
      <c r="IPC6" s="87"/>
      <c r="IPD6" s="87"/>
      <c r="IPE6" s="87"/>
      <c r="IPF6" s="87"/>
      <c r="IPG6" s="87"/>
      <c r="IPH6" s="87"/>
      <c r="IPI6" s="87"/>
      <c r="IPJ6" s="87"/>
      <c r="IPK6" s="87"/>
      <c r="IPL6" s="87"/>
      <c r="IPM6" s="87"/>
      <c r="IPN6" s="87"/>
      <c r="IPO6" s="87"/>
      <c r="IPP6" s="87"/>
      <c r="IPQ6" s="87"/>
      <c r="IPR6" s="87"/>
      <c r="IPS6" s="87"/>
      <c r="IPT6" s="87"/>
      <c r="IPU6" s="87"/>
      <c r="IPV6" s="87"/>
      <c r="IPW6" s="87"/>
      <c r="IPX6" s="87"/>
      <c r="IPY6" s="87"/>
      <c r="IPZ6" s="87"/>
      <c r="IQA6" s="87"/>
      <c r="IQB6" s="87"/>
      <c r="IQC6" s="87"/>
      <c r="IQD6" s="87"/>
      <c r="IQE6" s="87"/>
      <c r="IQF6" s="87"/>
      <c r="IQG6" s="87"/>
      <c r="IQH6" s="87"/>
      <c r="IQI6" s="87"/>
      <c r="IQJ6" s="87"/>
      <c r="IQK6" s="87"/>
      <c r="IQL6" s="87"/>
      <c r="IQM6" s="87"/>
      <c r="IQN6" s="87"/>
      <c r="IQO6" s="87"/>
      <c r="IQP6" s="87"/>
      <c r="IQQ6" s="87"/>
      <c r="IQR6" s="87"/>
      <c r="IQS6" s="87"/>
      <c r="IQT6" s="87"/>
      <c r="IQU6" s="87"/>
      <c r="IQV6" s="87"/>
      <c r="IQW6" s="87"/>
      <c r="IQX6" s="87"/>
      <c r="IQY6" s="87"/>
      <c r="IQZ6" s="87"/>
      <c r="IRA6" s="87"/>
      <c r="IRB6" s="87"/>
      <c r="IRC6" s="87"/>
      <c r="IRD6" s="87"/>
      <c r="IRE6" s="87"/>
      <c r="IRF6" s="87"/>
      <c r="IRG6" s="87"/>
      <c r="IRH6" s="87"/>
      <c r="IRI6" s="87"/>
      <c r="IRJ6" s="87"/>
      <c r="IRK6" s="87"/>
      <c r="IRL6" s="87"/>
      <c r="IRM6" s="87"/>
      <c r="IRN6" s="87"/>
      <c r="IRO6" s="87"/>
      <c r="IRP6" s="87"/>
      <c r="IRQ6" s="87"/>
      <c r="IRR6" s="87"/>
      <c r="IRS6" s="87"/>
      <c r="IRT6" s="87"/>
      <c r="IRU6" s="87"/>
      <c r="IRV6" s="87"/>
      <c r="IRW6" s="87"/>
      <c r="IRX6" s="87"/>
      <c r="IRY6" s="87"/>
      <c r="IRZ6" s="87"/>
      <c r="ISA6" s="87"/>
      <c r="ISB6" s="87"/>
      <c r="ISC6" s="87"/>
      <c r="ISD6" s="87"/>
      <c r="ISE6" s="87"/>
      <c r="ISF6" s="87"/>
      <c r="ISG6" s="87"/>
      <c r="ISH6" s="87"/>
      <c r="ISI6" s="87"/>
      <c r="ISJ6" s="87"/>
      <c r="ISK6" s="87"/>
      <c r="ISL6" s="87"/>
      <c r="ISM6" s="87"/>
      <c r="ISN6" s="87"/>
      <c r="ISO6" s="87"/>
      <c r="ISP6" s="87"/>
      <c r="ISQ6" s="87"/>
      <c r="ISR6" s="87"/>
      <c r="ISS6" s="87"/>
      <c r="IST6" s="87"/>
      <c r="ISU6" s="87"/>
      <c r="ISV6" s="87"/>
      <c r="ISW6" s="87"/>
      <c r="ISX6" s="87"/>
      <c r="ISY6" s="87"/>
      <c r="ISZ6" s="87"/>
      <c r="ITA6" s="87"/>
      <c r="ITB6" s="87"/>
      <c r="ITC6" s="87"/>
      <c r="ITD6" s="87"/>
      <c r="ITE6" s="87"/>
      <c r="ITF6" s="87"/>
      <c r="ITG6" s="87"/>
      <c r="ITH6" s="87"/>
      <c r="ITI6" s="87"/>
      <c r="ITJ6" s="87"/>
      <c r="ITK6" s="87"/>
      <c r="ITL6" s="87"/>
      <c r="ITM6" s="87"/>
      <c r="ITN6" s="87"/>
      <c r="ITO6" s="87"/>
      <c r="ITP6" s="87"/>
      <c r="ITQ6" s="87"/>
      <c r="ITR6" s="87"/>
      <c r="ITS6" s="87"/>
      <c r="ITT6" s="87"/>
      <c r="ITU6" s="87"/>
      <c r="ITV6" s="87"/>
      <c r="ITW6" s="87"/>
      <c r="ITX6" s="87"/>
      <c r="ITY6" s="87"/>
      <c r="ITZ6" s="87"/>
      <c r="IUA6" s="87"/>
      <c r="IUB6" s="87"/>
      <c r="IUC6" s="87"/>
      <c r="IUD6" s="87"/>
      <c r="IUE6" s="87"/>
      <c r="IUF6" s="87"/>
      <c r="IUG6" s="87"/>
      <c r="IUH6" s="87"/>
      <c r="IUI6" s="87"/>
      <c r="IUJ6" s="87"/>
      <c r="IUK6" s="87"/>
      <c r="IUL6" s="87"/>
      <c r="IUM6" s="87"/>
      <c r="IUN6" s="87"/>
      <c r="IUO6" s="87"/>
      <c r="IUP6" s="87"/>
      <c r="IUQ6" s="87"/>
      <c r="IUR6" s="87"/>
      <c r="IUS6" s="87"/>
      <c r="IUT6" s="87"/>
      <c r="IUU6" s="87"/>
      <c r="IUV6" s="87"/>
      <c r="IUW6" s="87"/>
      <c r="IUX6" s="87"/>
      <c r="IUY6" s="87"/>
      <c r="IUZ6" s="87"/>
      <c r="IVA6" s="87"/>
      <c r="IVB6" s="87"/>
      <c r="IVC6" s="87"/>
      <c r="IVD6" s="87"/>
      <c r="IVE6" s="87"/>
      <c r="IVF6" s="87"/>
      <c r="IVG6" s="87"/>
      <c r="IVH6" s="87"/>
      <c r="IVI6" s="87"/>
      <c r="IVJ6" s="87"/>
      <c r="IVK6" s="87"/>
      <c r="IVL6" s="87"/>
      <c r="IVM6" s="87"/>
      <c r="IVN6" s="87"/>
      <c r="IVO6" s="87"/>
      <c r="IVP6" s="87"/>
      <c r="IVQ6" s="87"/>
      <c r="IVR6" s="87"/>
      <c r="IVS6" s="87"/>
      <c r="IVT6" s="87"/>
      <c r="IVU6" s="87"/>
      <c r="IVV6" s="87"/>
      <c r="IVW6" s="87"/>
      <c r="IVX6" s="87"/>
      <c r="IVY6" s="87"/>
      <c r="IVZ6" s="87"/>
      <c r="IWA6" s="87"/>
      <c r="IWB6" s="87"/>
      <c r="IWC6" s="87"/>
      <c r="IWD6" s="87"/>
      <c r="IWE6" s="87"/>
      <c r="IWF6" s="87"/>
      <c r="IWG6" s="87"/>
      <c r="IWH6" s="87"/>
      <c r="IWI6" s="87"/>
      <c r="IWJ6" s="87"/>
      <c r="IWK6" s="87"/>
      <c r="IWL6" s="87"/>
      <c r="IWM6" s="87"/>
      <c r="IWN6" s="87"/>
      <c r="IWO6" s="87"/>
      <c r="IWP6" s="87"/>
      <c r="IWQ6" s="87"/>
      <c r="IWR6" s="87"/>
      <c r="IWS6" s="87"/>
      <c r="IWT6" s="87"/>
      <c r="IWU6" s="87"/>
      <c r="IWV6" s="87"/>
      <c r="IWW6" s="87"/>
      <c r="IWX6" s="87"/>
      <c r="IWY6" s="87"/>
      <c r="IWZ6" s="87"/>
      <c r="IXA6" s="87"/>
      <c r="IXB6" s="87"/>
      <c r="IXC6" s="87"/>
      <c r="IXD6" s="87"/>
      <c r="IXE6" s="87"/>
      <c r="IXF6" s="87"/>
      <c r="IXG6" s="87"/>
      <c r="IXH6" s="87"/>
      <c r="IXI6" s="87"/>
      <c r="IXJ6" s="87"/>
      <c r="IXK6" s="87"/>
      <c r="IXL6" s="87"/>
      <c r="IXM6" s="87"/>
      <c r="IXN6" s="87"/>
      <c r="IXO6" s="87"/>
      <c r="IXP6" s="87"/>
      <c r="IXQ6" s="87"/>
      <c r="IXR6" s="87"/>
      <c r="IXS6" s="87"/>
      <c r="IXT6" s="87"/>
      <c r="IXU6" s="87"/>
      <c r="IXV6" s="87"/>
      <c r="IXW6" s="87"/>
      <c r="IXX6" s="87"/>
      <c r="IXY6" s="87"/>
      <c r="IXZ6" s="87"/>
      <c r="IYA6" s="87"/>
      <c r="IYB6" s="87"/>
      <c r="IYC6" s="87"/>
      <c r="IYD6" s="87"/>
      <c r="IYE6" s="87"/>
      <c r="IYF6" s="87"/>
      <c r="IYG6" s="87"/>
      <c r="IYH6" s="87"/>
      <c r="IYI6" s="87"/>
      <c r="IYJ6" s="87"/>
      <c r="IYK6" s="87"/>
      <c r="IYL6" s="87"/>
      <c r="IYM6" s="87"/>
      <c r="IYN6" s="87"/>
      <c r="IYO6" s="87"/>
      <c r="IYP6" s="87"/>
      <c r="IYQ6" s="87"/>
      <c r="IYR6" s="87"/>
      <c r="IYS6" s="87"/>
      <c r="IYT6" s="87"/>
      <c r="IYU6" s="87"/>
      <c r="IYV6" s="87"/>
      <c r="IYW6" s="87"/>
      <c r="IYX6" s="87"/>
      <c r="IYY6" s="87"/>
      <c r="IYZ6" s="87"/>
      <c r="IZA6" s="87"/>
      <c r="IZB6" s="87"/>
      <c r="IZC6" s="87"/>
      <c r="IZD6" s="87"/>
      <c r="IZE6" s="87"/>
      <c r="IZF6" s="87"/>
      <c r="IZG6" s="87"/>
      <c r="IZH6" s="87"/>
      <c r="IZI6" s="87"/>
      <c r="IZJ6" s="87"/>
      <c r="IZK6" s="87"/>
      <c r="IZL6" s="87"/>
      <c r="IZM6" s="87"/>
      <c r="IZN6" s="87"/>
      <c r="IZO6" s="87"/>
      <c r="IZP6" s="87"/>
      <c r="IZQ6" s="87"/>
      <c r="IZR6" s="87"/>
      <c r="IZS6" s="87"/>
      <c r="IZT6" s="87"/>
      <c r="IZU6" s="87"/>
      <c r="IZV6" s="87"/>
      <c r="IZW6" s="87"/>
      <c r="IZX6" s="87"/>
      <c r="IZY6" s="87"/>
      <c r="IZZ6" s="87"/>
      <c r="JAA6" s="87"/>
      <c r="JAB6" s="87"/>
      <c r="JAC6" s="87"/>
      <c r="JAD6" s="87"/>
      <c r="JAE6" s="87"/>
      <c r="JAF6" s="87"/>
      <c r="JAG6" s="87"/>
      <c r="JAH6" s="87"/>
      <c r="JAI6" s="87"/>
      <c r="JAJ6" s="87"/>
      <c r="JAK6" s="87"/>
      <c r="JAL6" s="87"/>
      <c r="JAM6" s="87"/>
      <c r="JAN6" s="87"/>
      <c r="JAO6" s="87"/>
      <c r="JAP6" s="87"/>
      <c r="JAQ6" s="87"/>
      <c r="JAR6" s="87"/>
      <c r="JAS6" s="87"/>
      <c r="JAT6" s="87"/>
      <c r="JAU6" s="87"/>
      <c r="JAV6" s="87"/>
      <c r="JAW6" s="87"/>
      <c r="JAX6" s="87"/>
      <c r="JAY6" s="87"/>
      <c r="JAZ6" s="87"/>
      <c r="JBA6" s="87"/>
      <c r="JBB6" s="87"/>
      <c r="JBC6" s="87"/>
      <c r="JBD6" s="87"/>
      <c r="JBE6" s="87"/>
      <c r="JBF6" s="87"/>
      <c r="JBG6" s="87"/>
      <c r="JBH6" s="87"/>
      <c r="JBI6" s="87"/>
      <c r="JBJ6" s="87"/>
      <c r="JBK6" s="87"/>
      <c r="JBL6" s="87"/>
      <c r="JBM6" s="87"/>
      <c r="JBN6" s="87"/>
      <c r="JBO6" s="87"/>
      <c r="JBP6" s="87"/>
      <c r="JBQ6" s="87"/>
      <c r="JBR6" s="87"/>
      <c r="JBS6" s="87"/>
      <c r="JBT6" s="87"/>
      <c r="JBU6" s="87"/>
      <c r="JBV6" s="87"/>
      <c r="JBW6" s="87"/>
      <c r="JBX6" s="87"/>
      <c r="JBY6" s="87"/>
      <c r="JBZ6" s="87"/>
      <c r="JCA6" s="87"/>
      <c r="JCB6" s="87"/>
      <c r="JCC6" s="87"/>
      <c r="JCD6" s="87"/>
      <c r="JCE6" s="87"/>
      <c r="JCF6" s="87"/>
      <c r="JCG6" s="87"/>
      <c r="JCH6" s="87"/>
      <c r="JCI6" s="87"/>
      <c r="JCJ6" s="87"/>
      <c r="JCK6" s="87"/>
      <c r="JCL6" s="87"/>
      <c r="JCM6" s="87"/>
      <c r="JCN6" s="87"/>
      <c r="JCO6" s="87"/>
      <c r="JCP6" s="87"/>
      <c r="JCQ6" s="87"/>
      <c r="JCR6" s="87"/>
      <c r="JCS6" s="87"/>
      <c r="JCT6" s="87"/>
      <c r="JCU6" s="87"/>
      <c r="JCV6" s="87"/>
      <c r="JCW6" s="87"/>
      <c r="JCX6" s="87"/>
      <c r="JCY6" s="87"/>
      <c r="JCZ6" s="87"/>
      <c r="JDA6" s="87"/>
      <c r="JDB6" s="87"/>
      <c r="JDC6" s="87"/>
      <c r="JDD6" s="87"/>
      <c r="JDE6" s="87"/>
      <c r="JDF6" s="87"/>
      <c r="JDG6" s="87"/>
      <c r="JDH6" s="87"/>
      <c r="JDI6" s="87"/>
      <c r="JDJ6" s="87"/>
      <c r="JDK6" s="87"/>
      <c r="JDL6" s="87"/>
      <c r="JDM6" s="87"/>
      <c r="JDN6" s="87"/>
      <c r="JDO6" s="87"/>
      <c r="JDP6" s="87"/>
      <c r="JDQ6" s="87"/>
      <c r="JDR6" s="87"/>
      <c r="JDS6" s="87"/>
      <c r="JDT6" s="87"/>
      <c r="JDU6" s="87"/>
      <c r="JDV6" s="87"/>
      <c r="JDW6" s="87"/>
      <c r="JDX6" s="87"/>
      <c r="JDY6" s="87"/>
      <c r="JDZ6" s="87"/>
      <c r="JEA6" s="87"/>
      <c r="JEB6" s="87"/>
      <c r="JEC6" s="87"/>
      <c r="JED6" s="87"/>
      <c r="JEE6" s="87"/>
      <c r="JEF6" s="87"/>
      <c r="JEG6" s="87"/>
      <c r="JEH6" s="87"/>
      <c r="JEI6" s="87"/>
      <c r="JEJ6" s="87"/>
      <c r="JEK6" s="87"/>
      <c r="JEL6" s="87"/>
      <c r="JEM6" s="87"/>
      <c r="JEN6" s="87"/>
      <c r="JEO6" s="87"/>
      <c r="JEP6" s="87"/>
      <c r="JEQ6" s="87"/>
      <c r="JER6" s="87"/>
      <c r="JES6" s="87"/>
      <c r="JET6" s="87"/>
      <c r="JEU6" s="87"/>
      <c r="JEV6" s="87"/>
      <c r="JEW6" s="87"/>
      <c r="JEX6" s="87"/>
      <c r="JEY6" s="87"/>
      <c r="JEZ6" s="87"/>
      <c r="JFA6" s="87"/>
      <c r="JFB6" s="87"/>
      <c r="JFC6" s="87"/>
      <c r="JFD6" s="87"/>
      <c r="JFE6" s="87"/>
      <c r="JFF6" s="87"/>
      <c r="JFG6" s="87"/>
      <c r="JFH6" s="87"/>
      <c r="JFI6" s="87"/>
      <c r="JFJ6" s="87"/>
      <c r="JFK6" s="87"/>
      <c r="JFL6" s="87"/>
      <c r="JFM6" s="87"/>
      <c r="JFN6" s="87"/>
      <c r="JFO6" s="87"/>
      <c r="JFP6" s="87"/>
      <c r="JFQ6" s="87"/>
      <c r="JFR6" s="87"/>
      <c r="JFS6" s="87"/>
      <c r="JFT6" s="87"/>
      <c r="JFU6" s="87"/>
      <c r="JFV6" s="87"/>
      <c r="JFW6" s="87"/>
      <c r="JFX6" s="87"/>
      <c r="JFY6" s="87"/>
      <c r="JFZ6" s="87"/>
      <c r="JGA6" s="87"/>
      <c r="JGB6" s="87"/>
      <c r="JGC6" s="87"/>
      <c r="JGD6" s="87"/>
      <c r="JGE6" s="87"/>
      <c r="JGF6" s="87"/>
      <c r="JGG6" s="87"/>
      <c r="JGH6" s="87"/>
      <c r="JGI6" s="87"/>
      <c r="JGJ6" s="87"/>
      <c r="JGK6" s="87"/>
      <c r="JGL6" s="87"/>
      <c r="JGM6" s="87"/>
      <c r="JGN6" s="87"/>
      <c r="JGO6" s="87"/>
      <c r="JGP6" s="87"/>
      <c r="JGQ6" s="87"/>
      <c r="JGR6" s="87"/>
      <c r="JGS6" s="87"/>
      <c r="JGT6" s="87"/>
      <c r="JGU6" s="87"/>
      <c r="JGV6" s="87"/>
      <c r="JGW6" s="87"/>
      <c r="JGX6" s="87"/>
      <c r="JGY6" s="87"/>
      <c r="JGZ6" s="87"/>
      <c r="JHA6" s="87"/>
      <c r="JHB6" s="87"/>
      <c r="JHC6" s="87"/>
      <c r="JHD6" s="87"/>
      <c r="JHE6" s="87"/>
      <c r="JHF6" s="87"/>
      <c r="JHG6" s="87"/>
      <c r="JHH6" s="87"/>
      <c r="JHI6" s="87"/>
      <c r="JHJ6" s="87"/>
      <c r="JHK6" s="87"/>
      <c r="JHL6" s="87"/>
      <c r="JHM6" s="87"/>
      <c r="JHN6" s="87"/>
      <c r="JHO6" s="87"/>
      <c r="JHP6" s="87"/>
      <c r="JHQ6" s="87"/>
      <c r="JHR6" s="87"/>
      <c r="JHS6" s="87"/>
      <c r="JHT6" s="87"/>
      <c r="JHU6" s="87"/>
      <c r="JHV6" s="87"/>
      <c r="JHW6" s="87"/>
      <c r="JHX6" s="87"/>
      <c r="JHY6" s="87"/>
      <c r="JHZ6" s="87"/>
      <c r="JIA6" s="87"/>
      <c r="JIB6" s="87"/>
      <c r="JIC6" s="87"/>
      <c r="JID6" s="87"/>
      <c r="JIE6" s="87"/>
      <c r="JIF6" s="87"/>
      <c r="JIG6" s="87"/>
      <c r="JIH6" s="87"/>
      <c r="JII6" s="87"/>
      <c r="JIJ6" s="87"/>
      <c r="JIK6" s="87"/>
      <c r="JIL6" s="87"/>
      <c r="JIM6" s="87"/>
      <c r="JIN6" s="87"/>
      <c r="JIO6" s="87"/>
      <c r="JIP6" s="87"/>
      <c r="JIQ6" s="87"/>
      <c r="JIR6" s="87"/>
      <c r="JIS6" s="87"/>
      <c r="JIT6" s="87"/>
      <c r="JIU6" s="87"/>
      <c r="JIV6" s="87"/>
      <c r="JIW6" s="87"/>
      <c r="JIX6" s="87"/>
      <c r="JIY6" s="87"/>
      <c r="JIZ6" s="87"/>
      <c r="JJA6" s="87"/>
      <c r="JJB6" s="87"/>
      <c r="JJC6" s="87"/>
      <c r="JJD6" s="87"/>
      <c r="JJE6" s="87"/>
      <c r="JJF6" s="87"/>
      <c r="JJG6" s="87"/>
      <c r="JJH6" s="87"/>
      <c r="JJI6" s="87"/>
      <c r="JJJ6" s="87"/>
      <c r="JJK6" s="87"/>
      <c r="JJL6" s="87"/>
      <c r="JJM6" s="87"/>
      <c r="JJN6" s="87"/>
      <c r="JJO6" s="87"/>
      <c r="JJP6" s="87"/>
      <c r="JJQ6" s="87"/>
      <c r="JJR6" s="87"/>
      <c r="JJS6" s="87"/>
      <c r="JJT6" s="87"/>
      <c r="JJU6" s="87"/>
      <c r="JJV6" s="87"/>
      <c r="JJW6" s="87"/>
      <c r="JJX6" s="87"/>
      <c r="JJY6" s="87"/>
      <c r="JJZ6" s="87"/>
      <c r="JKA6" s="87"/>
      <c r="JKB6" s="87"/>
      <c r="JKC6" s="87"/>
      <c r="JKD6" s="87"/>
      <c r="JKE6" s="87"/>
      <c r="JKF6" s="87"/>
      <c r="JKG6" s="87"/>
      <c r="JKH6" s="87"/>
      <c r="JKI6" s="87"/>
      <c r="JKJ6" s="87"/>
      <c r="JKK6" s="87"/>
      <c r="JKL6" s="87"/>
      <c r="JKM6" s="87"/>
      <c r="JKN6" s="87"/>
      <c r="JKO6" s="87"/>
      <c r="JKP6" s="87"/>
      <c r="JKQ6" s="87"/>
      <c r="JKR6" s="87"/>
      <c r="JKS6" s="87"/>
      <c r="JKT6" s="87"/>
      <c r="JKU6" s="87"/>
      <c r="JKV6" s="87"/>
      <c r="JKW6" s="87"/>
      <c r="JKX6" s="87"/>
      <c r="JKY6" s="87"/>
      <c r="JKZ6" s="87"/>
      <c r="JLA6" s="87"/>
      <c r="JLB6" s="87"/>
      <c r="JLC6" s="87"/>
      <c r="JLD6" s="87"/>
      <c r="JLE6" s="87"/>
      <c r="JLF6" s="87"/>
      <c r="JLG6" s="87"/>
      <c r="JLH6" s="87"/>
      <c r="JLI6" s="87"/>
      <c r="JLJ6" s="87"/>
      <c r="JLK6" s="87"/>
      <c r="JLL6" s="87"/>
      <c r="JLM6" s="87"/>
      <c r="JLN6" s="87"/>
      <c r="JLO6" s="87"/>
      <c r="JLP6" s="87"/>
      <c r="JLQ6" s="87"/>
      <c r="JLR6" s="87"/>
      <c r="JLS6" s="87"/>
      <c r="JLT6" s="87"/>
      <c r="JLU6" s="87"/>
      <c r="JLV6" s="87"/>
      <c r="JLW6" s="87"/>
      <c r="JLX6" s="87"/>
      <c r="JLY6" s="87"/>
      <c r="JLZ6" s="87"/>
      <c r="JMA6" s="87"/>
      <c r="JMB6" s="87"/>
      <c r="JMC6" s="87"/>
      <c r="JMD6" s="87"/>
      <c r="JME6" s="87"/>
      <c r="JMF6" s="87"/>
      <c r="JMG6" s="87"/>
      <c r="JMH6" s="87"/>
      <c r="JMI6" s="87"/>
      <c r="JMJ6" s="87"/>
      <c r="JMK6" s="87"/>
      <c r="JML6" s="87"/>
      <c r="JMM6" s="87"/>
      <c r="JMN6" s="87"/>
      <c r="JMO6" s="87"/>
      <c r="JMP6" s="87"/>
      <c r="JMQ6" s="87"/>
      <c r="JMR6" s="87"/>
      <c r="JMS6" s="87"/>
      <c r="JMT6" s="87"/>
      <c r="JMU6" s="87"/>
      <c r="JMV6" s="87"/>
      <c r="JMW6" s="87"/>
      <c r="JMX6" s="87"/>
      <c r="JMY6" s="87"/>
      <c r="JMZ6" s="87"/>
      <c r="JNA6" s="87"/>
      <c r="JNB6" s="87"/>
      <c r="JNC6" s="87"/>
      <c r="JND6" s="87"/>
      <c r="JNE6" s="87"/>
      <c r="JNF6" s="87"/>
      <c r="JNG6" s="87"/>
      <c r="JNH6" s="87"/>
      <c r="JNI6" s="87"/>
      <c r="JNJ6" s="87"/>
      <c r="JNK6" s="87"/>
      <c r="JNL6" s="87"/>
      <c r="JNM6" s="87"/>
      <c r="JNN6" s="87"/>
      <c r="JNO6" s="87"/>
      <c r="JNP6" s="87"/>
      <c r="JNQ6" s="87"/>
      <c r="JNR6" s="87"/>
      <c r="JNS6" s="87"/>
      <c r="JNT6" s="87"/>
      <c r="JNU6" s="87"/>
      <c r="JNV6" s="87"/>
      <c r="JNW6" s="87"/>
      <c r="JNX6" s="87"/>
      <c r="JNY6" s="87"/>
      <c r="JNZ6" s="87"/>
      <c r="JOA6" s="87"/>
      <c r="JOB6" s="87"/>
      <c r="JOC6" s="87"/>
      <c r="JOD6" s="87"/>
      <c r="JOE6" s="87"/>
      <c r="JOF6" s="87"/>
      <c r="JOG6" s="87"/>
      <c r="JOH6" s="87"/>
      <c r="JOI6" s="87"/>
      <c r="JOJ6" s="87"/>
      <c r="JOK6" s="87"/>
      <c r="JOL6" s="87"/>
      <c r="JOM6" s="87"/>
      <c r="JON6" s="87"/>
      <c r="JOO6" s="87"/>
      <c r="JOP6" s="87"/>
      <c r="JOQ6" s="87"/>
      <c r="JOR6" s="87"/>
      <c r="JOS6" s="87"/>
      <c r="JOT6" s="87"/>
      <c r="JOU6" s="87"/>
      <c r="JOV6" s="87"/>
      <c r="JOW6" s="87"/>
      <c r="JOX6" s="87"/>
      <c r="JOY6" s="87"/>
      <c r="JOZ6" s="87"/>
      <c r="JPA6" s="87"/>
      <c r="JPB6" s="87"/>
      <c r="JPC6" s="87"/>
      <c r="JPD6" s="87"/>
      <c r="JPE6" s="87"/>
      <c r="JPF6" s="87"/>
      <c r="JPG6" s="87"/>
      <c r="JPH6" s="87"/>
      <c r="JPI6" s="87"/>
      <c r="JPJ6" s="87"/>
      <c r="JPK6" s="87"/>
      <c r="JPL6" s="87"/>
      <c r="JPM6" s="87"/>
      <c r="JPN6" s="87"/>
      <c r="JPO6" s="87"/>
      <c r="JPP6" s="87"/>
      <c r="JPQ6" s="87"/>
      <c r="JPR6" s="87"/>
      <c r="JPS6" s="87"/>
      <c r="JPT6" s="87"/>
      <c r="JPU6" s="87"/>
      <c r="JPV6" s="87"/>
      <c r="JPW6" s="87"/>
      <c r="JPX6" s="87"/>
      <c r="JPY6" s="87"/>
      <c r="JPZ6" s="87"/>
      <c r="JQA6" s="87"/>
      <c r="JQB6" s="87"/>
      <c r="JQC6" s="87"/>
      <c r="JQD6" s="87"/>
      <c r="JQE6" s="87"/>
      <c r="JQF6" s="87"/>
      <c r="JQG6" s="87"/>
      <c r="JQH6" s="87"/>
      <c r="JQI6" s="87"/>
      <c r="JQJ6" s="87"/>
      <c r="JQK6" s="87"/>
      <c r="JQL6" s="87"/>
      <c r="JQM6" s="87"/>
      <c r="JQN6" s="87"/>
      <c r="JQO6" s="87"/>
      <c r="JQP6" s="87"/>
      <c r="JQQ6" s="87"/>
      <c r="JQR6" s="87"/>
      <c r="JQS6" s="87"/>
      <c r="JQT6" s="87"/>
      <c r="JQU6" s="87"/>
      <c r="JQV6" s="87"/>
      <c r="JQW6" s="87"/>
      <c r="JQX6" s="87"/>
      <c r="JQY6" s="87"/>
      <c r="JQZ6" s="87"/>
      <c r="JRA6" s="87"/>
      <c r="JRB6" s="87"/>
      <c r="JRC6" s="87"/>
      <c r="JRD6" s="87"/>
      <c r="JRE6" s="87"/>
      <c r="JRF6" s="87"/>
      <c r="JRG6" s="87"/>
      <c r="JRH6" s="87"/>
      <c r="JRI6" s="87"/>
      <c r="JRJ6" s="87"/>
      <c r="JRK6" s="87"/>
      <c r="JRL6" s="87"/>
      <c r="JRM6" s="87"/>
      <c r="JRN6" s="87"/>
      <c r="JRO6" s="87"/>
      <c r="JRP6" s="87"/>
      <c r="JRQ6" s="87"/>
      <c r="JRR6" s="87"/>
      <c r="JRS6" s="87"/>
      <c r="JRT6" s="87"/>
      <c r="JRU6" s="87"/>
      <c r="JRV6" s="87"/>
      <c r="JRW6" s="87"/>
      <c r="JRX6" s="87"/>
      <c r="JRY6" s="87"/>
      <c r="JRZ6" s="87"/>
      <c r="JSA6" s="87"/>
      <c r="JSB6" s="87"/>
      <c r="JSC6" s="87"/>
      <c r="JSD6" s="87"/>
      <c r="JSE6" s="87"/>
      <c r="JSF6" s="87"/>
      <c r="JSG6" s="87"/>
      <c r="JSH6" s="87"/>
      <c r="JSI6" s="87"/>
      <c r="JSJ6" s="87"/>
      <c r="JSK6" s="87"/>
      <c r="JSL6" s="87"/>
      <c r="JSM6" s="87"/>
      <c r="JSN6" s="87"/>
      <c r="JSO6" s="87"/>
      <c r="JSP6" s="87"/>
      <c r="JSQ6" s="87"/>
      <c r="JSR6" s="87"/>
      <c r="JSS6" s="87"/>
      <c r="JST6" s="87"/>
      <c r="JSU6" s="87"/>
      <c r="JSV6" s="87"/>
      <c r="JSW6" s="87"/>
      <c r="JSX6" s="87"/>
      <c r="JSY6" s="87"/>
      <c r="JSZ6" s="87"/>
      <c r="JTA6" s="87"/>
      <c r="JTB6" s="87"/>
      <c r="JTC6" s="87"/>
      <c r="JTD6" s="87"/>
      <c r="JTE6" s="87"/>
      <c r="JTF6" s="87"/>
      <c r="JTG6" s="87"/>
      <c r="JTH6" s="87"/>
      <c r="JTI6" s="87"/>
      <c r="JTJ6" s="87"/>
      <c r="JTK6" s="87"/>
      <c r="JTL6" s="87"/>
      <c r="JTM6" s="87"/>
      <c r="JTN6" s="87"/>
      <c r="JTO6" s="87"/>
      <c r="JTP6" s="87"/>
      <c r="JTQ6" s="87"/>
      <c r="JTR6" s="87"/>
      <c r="JTS6" s="87"/>
      <c r="JTT6" s="87"/>
      <c r="JTU6" s="87"/>
      <c r="JTV6" s="87"/>
      <c r="JTW6" s="87"/>
      <c r="JTX6" s="87"/>
      <c r="JTY6" s="87"/>
      <c r="JTZ6" s="87"/>
      <c r="JUA6" s="87"/>
      <c r="JUB6" s="87"/>
      <c r="JUC6" s="87"/>
      <c r="JUD6" s="87"/>
      <c r="JUE6" s="87"/>
      <c r="JUF6" s="87"/>
      <c r="JUG6" s="87"/>
      <c r="JUH6" s="87"/>
      <c r="JUI6" s="87"/>
      <c r="JUJ6" s="87"/>
      <c r="JUK6" s="87"/>
      <c r="JUL6" s="87"/>
      <c r="JUM6" s="87"/>
      <c r="JUN6" s="87"/>
      <c r="JUO6" s="87"/>
      <c r="JUP6" s="87"/>
      <c r="JUQ6" s="87"/>
      <c r="JUR6" s="87"/>
      <c r="JUS6" s="87"/>
      <c r="JUT6" s="87"/>
      <c r="JUU6" s="87"/>
      <c r="JUV6" s="87"/>
      <c r="JUW6" s="87"/>
      <c r="JUX6" s="87"/>
      <c r="JUY6" s="87"/>
      <c r="JUZ6" s="87"/>
      <c r="JVA6" s="87"/>
      <c r="JVB6" s="87"/>
      <c r="JVC6" s="87"/>
      <c r="JVD6" s="87"/>
      <c r="JVE6" s="87"/>
      <c r="JVF6" s="87"/>
      <c r="JVG6" s="87"/>
      <c r="JVH6" s="87"/>
      <c r="JVI6" s="87"/>
      <c r="JVJ6" s="87"/>
      <c r="JVK6" s="87"/>
      <c r="JVL6" s="87"/>
      <c r="JVM6" s="87"/>
      <c r="JVN6" s="87"/>
      <c r="JVO6" s="87"/>
      <c r="JVP6" s="87"/>
      <c r="JVQ6" s="87"/>
      <c r="JVR6" s="87"/>
      <c r="JVS6" s="87"/>
      <c r="JVT6" s="87"/>
      <c r="JVU6" s="87"/>
      <c r="JVV6" s="87"/>
      <c r="JVW6" s="87"/>
      <c r="JVX6" s="87"/>
      <c r="JVY6" s="87"/>
      <c r="JVZ6" s="87"/>
      <c r="JWA6" s="87"/>
      <c r="JWB6" s="87"/>
      <c r="JWC6" s="87"/>
      <c r="JWD6" s="87"/>
      <c r="JWE6" s="87"/>
      <c r="JWF6" s="87"/>
      <c r="JWG6" s="87"/>
      <c r="JWH6" s="87"/>
      <c r="JWI6" s="87"/>
      <c r="JWJ6" s="87"/>
      <c r="JWK6" s="87"/>
      <c r="JWL6" s="87"/>
      <c r="JWM6" s="87"/>
      <c r="JWN6" s="87"/>
      <c r="JWO6" s="87"/>
      <c r="JWP6" s="87"/>
      <c r="JWQ6" s="87"/>
      <c r="JWR6" s="87"/>
      <c r="JWS6" s="87"/>
      <c r="JWT6" s="87"/>
      <c r="JWU6" s="87"/>
      <c r="JWV6" s="87"/>
      <c r="JWW6" s="87"/>
      <c r="JWX6" s="87"/>
      <c r="JWY6" s="87"/>
      <c r="JWZ6" s="87"/>
      <c r="JXA6" s="87"/>
      <c r="JXB6" s="87"/>
      <c r="JXC6" s="87"/>
      <c r="JXD6" s="87"/>
      <c r="JXE6" s="87"/>
      <c r="JXF6" s="87"/>
      <c r="JXG6" s="87"/>
      <c r="JXH6" s="87"/>
      <c r="JXI6" s="87"/>
      <c r="JXJ6" s="87"/>
      <c r="JXK6" s="87"/>
      <c r="JXL6" s="87"/>
      <c r="JXM6" s="87"/>
      <c r="JXN6" s="87"/>
      <c r="JXO6" s="87"/>
      <c r="JXP6" s="87"/>
      <c r="JXQ6" s="87"/>
      <c r="JXR6" s="87"/>
      <c r="JXS6" s="87"/>
      <c r="JXT6" s="87"/>
      <c r="JXU6" s="87"/>
      <c r="JXV6" s="87"/>
      <c r="JXW6" s="87"/>
      <c r="JXX6" s="87"/>
      <c r="JXY6" s="87"/>
      <c r="JXZ6" s="87"/>
      <c r="JYA6" s="87"/>
      <c r="JYB6" s="87"/>
      <c r="JYC6" s="87"/>
      <c r="JYD6" s="87"/>
      <c r="JYE6" s="87"/>
      <c r="JYF6" s="87"/>
      <c r="JYG6" s="87"/>
      <c r="JYH6" s="87"/>
      <c r="JYI6" s="87"/>
      <c r="JYJ6" s="87"/>
      <c r="JYK6" s="87"/>
      <c r="JYL6" s="87"/>
      <c r="JYM6" s="87"/>
      <c r="JYN6" s="87"/>
      <c r="JYO6" s="87"/>
      <c r="JYP6" s="87"/>
      <c r="JYQ6" s="87"/>
      <c r="JYR6" s="87"/>
      <c r="JYS6" s="87"/>
      <c r="JYT6" s="87"/>
      <c r="JYU6" s="87"/>
      <c r="JYV6" s="87"/>
      <c r="JYW6" s="87"/>
      <c r="JYX6" s="87"/>
      <c r="JYY6" s="87"/>
      <c r="JYZ6" s="87"/>
      <c r="JZA6" s="87"/>
      <c r="JZB6" s="87"/>
      <c r="JZC6" s="87"/>
      <c r="JZD6" s="87"/>
      <c r="JZE6" s="87"/>
      <c r="JZF6" s="87"/>
      <c r="JZG6" s="87"/>
      <c r="JZH6" s="87"/>
      <c r="JZI6" s="87"/>
      <c r="JZJ6" s="87"/>
      <c r="JZK6" s="87"/>
      <c r="JZL6" s="87"/>
      <c r="JZM6" s="87"/>
      <c r="JZN6" s="87"/>
      <c r="JZO6" s="87"/>
      <c r="JZP6" s="87"/>
      <c r="JZQ6" s="87"/>
      <c r="JZR6" s="87"/>
      <c r="JZS6" s="87"/>
      <c r="JZT6" s="87"/>
      <c r="JZU6" s="87"/>
      <c r="JZV6" s="87"/>
      <c r="JZW6" s="87"/>
      <c r="JZX6" s="87"/>
      <c r="JZY6" s="87"/>
      <c r="JZZ6" s="87"/>
      <c r="KAA6" s="87"/>
      <c r="KAB6" s="87"/>
      <c r="KAC6" s="87"/>
      <c r="KAD6" s="87"/>
      <c r="KAE6" s="87"/>
      <c r="KAF6" s="87"/>
      <c r="KAG6" s="87"/>
      <c r="KAH6" s="87"/>
      <c r="KAI6" s="87"/>
      <c r="KAJ6" s="87"/>
      <c r="KAK6" s="87"/>
      <c r="KAL6" s="87"/>
      <c r="KAM6" s="87"/>
      <c r="KAN6" s="87"/>
      <c r="KAO6" s="87"/>
      <c r="KAP6" s="87"/>
      <c r="KAQ6" s="87"/>
      <c r="KAR6" s="87"/>
      <c r="KAS6" s="87"/>
      <c r="KAT6" s="87"/>
      <c r="KAU6" s="87"/>
      <c r="KAV6" s="87"/>
      <c r="KAW6" s="87"/>
      <c r="KAX6" s="87"/>
      <c r="KAY6" s="87"/>
      <c r="KAZ6" s="87"/>
      <c r="KBA6" s="87"/>
      <c r="KBB6" s="87"/>
      <c r="KBC6" s="87"/>
      <c r="KBD6" s="87"/>
      <c r="KBE6" s="87"/>
      <c r="KBF6" s="87"/>
      <c r="KBG6" s="87"/>
      <c r="KBH6" s="87"/>
      <c r="KBI6" s="87"/>
      <c r="KBJ6" s="87"/>
      <c r="KBK6" s="87"/>
      <c r="KBL6" s="87"/>
      <c r="KBM6" s="87"/>
      <c r="KBN6" s="87"/>
      <c r="KBO6" s="87"/>
      <c r="KBP6" s="87"/>
      <c r="KBQ6" s="87"/>
      <c r="KBR6" s="87"/>
      <c r="KBS6" s="87"/>
      <c r="KBT6" s="87"/>
      <c r="KBU6" s="87"/>
      <c r="KBV6" s="87"/>
      <c r="KBW6" s="87"/>
      <c r="KBX6" s="87"/>
      <c r="KBY6" s="87"/>
      <c r="KBZ6" s="87"/>
      <c r="KCA6" s="87"/>
      <c r="KCB6" s="87"/>
      <c r="KCC6" s="87"/>
      <c r="KCD6" s="87"/>
      <c r="KCE6" s="87"/>
      <c r="KCF6" s="87"/>
      <c r="KCG6" s="87"/>
      <c r="KCH6" s="87"/>
      <c r="KCI6" s="87"/>
      <c r="KCJ6" s="87"/>
      <c r="KCK6" s="87"/>
      <c r="KCL6" s="87"/>
      <c r="KCM6" s="87"/>
      <c r="KCN6" s="87"/>
      <c r="KCO6" s="87"/>
      <c r="KCP6" s="87"/>
      <c r="KCQ6" s="87"/>
      <c r="KCR6" s="87"/>
      <c r="KCS6" s="87"/>
      <c r="KCT6" s="87"/>
      <c r="KCU6" s="87"/>
      <c r="KCV6" s="87"/>
      <c r="KCW6" s="87"/>
      <c r="KCX6" s="87"/>
      <c r="KCY6" s="87"/>
      <c r="KCZ6" s="87"/>
      <c r="KDA6" s="87"/>
      <c r="KDB6" s="87"/>
      <c r="KDC6" s="87"/>
      <c r="KDD6" s="87"/>
      <c r="KDE6" s="87"/>
      <c r="KDF6" s="87"/>
      <c r="KDG6" s="87"/>
      <c r="KDH6" s="87"/>
      <c r="KDI6" s="87"/>
      <c r="KDJ6" s="87"/>
      <c r="KDK6" s="87"/>
      <c r="KDL6" s="87"/>
      <c r="KDM6" s="87"/>
      <c r="KDN6" s="87"/>
      <c r="KDO6" s="87"/>
      <c r="KDP6" s="87"/>
      <c r="KDQ6" s="87"/>
      <c r="KDR6" s="87"/>
      <c r="KDS6" s="87"/>
      <c r="KDT6" s="87"/>
      <c r="KDU6" s="87"/>
      <c r="KDV6" s="87"/>
      <c r="KDW6" s="87"/>
      <c r="KDX6" s="87"/>
      <c r="KDY6" s="87"/>
      <c r="KDZ6" s="87"/>
      <c r="KEA6" s="87"/>
      <c r="KEB6" s="87"/>
      <c r="KEC6" s="87"/>
      <c r="KED6" s="87"/>
      <c r="KEE6" s="87"/>
      <c r="KEF6" s="87"/>
      <c r="KEG6" s="87"/>
      <c r="KEH6" s="87"/>
      <c r="KEI6" s="87"/>
      <c r="KEJ6" s="87"/>
      <c r="KEK6" s="87"/>
      <c r="KEL6" s="87"/>
      <c r="KEM6" s="87"/>
      <c r="KEN6" s="87"/>
      <c r="KEO6" s="87"/>
      <c r="KEP6" s="87"/>
      <c r="KEQ6" s="87"/>
      <c r="KER6" s="87"/>
      <c r="KES6" s="87"/>
      <c r="KET6" s="87"/>
      <c r="KEU6" s="87"/>
      <c r="KEV6" s="87"/>
      <c r="KEW6" s="87"/>
      <c r="KEX6" s="87"/>
      <c r="KEY6" s="87"/>
      <c r="KEZ6" s="87"/>
      <c r="KFA6" s="87"/>
      <c r="KFB6" s="87"/>
      <c r="KFC6" s="87"/>
      <c r="KFD6" s="87"/>
      <c r="KFE6" s="87"/>
      <c r="KFF6" s="87"/>
      <c r="KFG6" s="87"/>
      <c r="KFH6" s="87"/>
      <c r="KFI6" s="87"/>
      <c r="KFJ6" s="87"/>
      <c r="KFK6" s="87"/>
      <c r="KFL6" s="87"/>
      <c r="KFM6" s="87"/>
      <c r="KFN6" s="87"/>
      <c r="KFO6" s="87"/>
      <c r="KFP6" s="87"/>
      <c r="KFQ6" s="87"/>
      <c r="KFR6" s="87"/>
      <c r="KFS6" s="87"/>
      <c r="KFT6" s="87"/>
      <c r="KFU6" s="87"/>
      <c r="KFV6" s="87"/>
      <c r="KFW6" s="87"/>
      <c r="KFX6" s="87"/>
      <c r="KFY6" s="87"/>
      <c r="KFZ6" s="87"/>
      <c r="KGA6" s="87"/>
      <c r="KGB6" s="87"/>
      <c r="KGC6" s="87"/>
      <c r="KGD6" s="87"/>
      <c r="KGE6" s="87"/>
      <c r="KGF6" s="87"/>
      <c r="KGG6" s="87"/>
      <c r="KGH6" s="87"/>
      <c r="KGI6" s="87"/>
      <c r="KGJ6" s="87"/>
      <c r="KGK6" s="87"/>
      <c r="KGL6" s="87"/>
      <c r="KGM6" s="87"/>
      <c r="KGN6" s="87"/>
      <c r="KGO6" s="87"/>
      <c r="KGP6" s="87"/>
      <c r="KGQ6" s="87"/>
      <c r="KGR6" s="87"/>
      <c r="KGS6" s="87"/>
      <c r="KGT6" s="87"/>
      <c r="KGU6" s="87"/>
      <c r="KGV6" s="87"/>
      <c r="KGW6" s="87"/>
      <c r="KGX6" s="87"/>
      <c r="KGY6" s="87"/>
      <c r="KGZ6" s="87"/>
      <c r="KHA6" s="87"/>
      <c r="KHB6" s="87"/>
      <c r="KHC6" s="87"/>
      <c r="KHD6" s="87"/>
      <c r="KHE6" s="87"/>
      <c r="KHF6" s="87"/>
      <c r="KHG6" s="87"/>
      <c r="KHH6" s="87"/>
      <c r="KHI6" s="87"/>
      <c r="KHJ6" s="87"/>
      <c r="KHK6" s="87"/>
      <c r="KHL6" s="87"/>
      <c r="KHM6" s="87"/>
      <c r="KHN6" s="87"/>
      <c r="KHO6" s="87"/>
      <c r="KHP6" s="87"/>
      <c r="KHQ6" s="87"/>
      <c r="KHR6" s="87"/>
      <c r="KHS6" s="87"/>
      <c r="KHT6" s="87"/>
      <c r="KHU6" s="87"/>
      <c r="KHV6" s="87"/>
      <c r="KHW6" s="87"/>
      <c r="KHX6" s="87"/>
      <c r="KHY6" s="87"/>
      <c r="KHZ6" s="87"/>
      <c r="KIA6" s="87"/>
      <c r="KIB6" s="87"/>
      <c r="KIC6" s="87"/>
      <c r="KID6" s="87"/>
      <c r="KIE6" s="87"/>
      <c r="KIF6" s="87"/>
      <c r="KIG6" s="87"/>
      <c r="KIH6" s="87"/>
      <c r="KII6" s="87"/>
      <c r="KIJ6" s="87"/>
      <c r="KIK6" s="87"/>
      <c r="KIL6" s="87"/>
      <c r="KIM6" s="87"/>
      <c r="KIN6" s="87"/>
      <c r="KIO6" s="87"/>
      <c r="KIP6" s="87"/>
      <c r="KIQ6" s="87"/>
      <c r="KIR6" s="87"/>
      <c r="KIS6" s="87"/>
      <c r="KIT6" s="87"/>
      <c r="KIU6" s="87"/>
      <c r="KIV6" s="87"/>
      <c r="KIW6" s="87"/>
      <c r="KIX6" s="87"/>
      <c r="KIY6" s="87"/>
      <c r="KIZ6" s="87"/>
      <c r="KJA6" s="87"/>
      <c r="KJB6" s="87"/>
      <c r="KJC6" s="87"/>
      <c r="KJD6" s="87"/>
      <c r="KJE6" s="87"/>
      <c r="KJF6" s="87"/>
      <c r="KJG6" s="87"/>
      <c r="KJH6" s="87"/>
      <c r="KJI6" s="87"/>
      <c r="KJJ6" s="87"/>
      <c r="KJK6" s="87"/>
      <c r="KJL6" s="87"/>
      <c r="KJM6" s="87"/>
      <c r="KJN6" s="87"/>
      <c r="KJO6" s="87"/>
      <c r="KJP6" s="87"/>
      <c r="KJQ6" s="87"/>
      <c r="KJR6" s="87"/>
      <c r="KJS6" s="87"/>
      <c r="KJT6" s="87"/>
      <c r="KJU6" s="87"/>
      <c r="KJV6" s="87"/>
      <c r="KJW6" s="87"/>
      <c r="KJX6" s="87"/>
      <c r="KJY6" s="87"/>
      <c r="KJZ6" s="87"/>
      <c r="KKA6" s="87"/>
      <c r="KKB6" s="87"/>
      <c r="KKC6" s="87"/>
      <c r="KKD6" s="87"/>
      <c r="KKE6" s="87"/>
      <c r="KKF6" s="87"/>
      <c r="KKG6" s="87"/>
      <c r="KKH6" s="87"/>
      <c r="KKI6" s="87"/>
      <c r="KKJ6" s="87"/>
      <c r="KKK6" s="87"/>
      <c r="KKL6" s="87"/>
      <c r="KKM6" s="87"/>
      <c r="KKN6" s="87"/>
      <c r="KKO6" s="87"/>
      <c r="KKP6" s="87"/>
      <c r="KKQ6" s="87"/>
      <c r="KKR6" s="87"/>
      <c r="KKS6" s="87"/>
      <c r="KKT6" s="87"/>
      <c r="KKU6" s="87"/>
      <c r="KKV6" s="87"/>
      <c r="KKW6" s="87"/>
      <c r="KKX6" s="87"/>
      <c r="KKY6" s="87"/>
      <c r="KKZ6" s="87"/>
      <c r="KLA6" s="87"/>
      <c r="KLB6" s="87"/>
      <c r="KLC6" s="87"/>
      <c r="KLD6" s="87"/>
      <c r="KLE6" s="87"/>
      <c r="KLF6" s="87"/>
      <c r="KLG6" s="87"/>
      <c r="KLH6" s="87"/>
      <c r="KLI6" s="87"/>
      <c r="KLJ6" s="87"/>
      <c r="KLK6" s="87"/>
      <c r="KLL6" s="87"/>
      <c r="KLM6" s="87"/>
      <c r="KLN6" s="87"/>
      <c r="KLO6" s="87"/>
      <c r="KLP6" s="87"/>
      <c r="KLQ6" s="87"/>
      <c r="KLR6" s="87"/>
      <c r="KLS6" s="87"/>
      <c r="KLT6" s="87"/>
      <c r="KLU6" s="87"/>
      <c r="KLV6" s="87"/>
      <c r="KLW6" s="87"/>
      <c r="KLX6" s="87"/>
      <c r="KLY6" s="87"/>
      <c r="KLZ6" s="87"/>
      <c r="KMA6" s="87"/>
      <c r="KMB6" s="87"/>
      <c r="KMC6" s="87"/>
      <c r="KMD6" s="87"/>
      <c r="KME6" s="87"/>
      <c r="KMF6" s="87"/>
      <c r="KMG6" s="87"/>
      <c r="KMH6" s="87"/>
      <c r="KMI6" s="87"/>
      <c r="KMJ6" s="87"/>
      <c r="KMK6" s="87"/>
      <c r="KML6" s="87"/>
      <c r="KMM6" s="87"/>
      <c r="KMN6" s="87"/>
      <c r="KMO6" s="87"/>
      <c r="KMP6" s="87"/>
      <c r="KMQ6" s="87"/>
      <c r="KMR6" s="87"/>
      <c r="KMS6" s="87"/>
      <c r="KMT6" s="87"/>
      <c r="KMU6" s="87"/>
      <c r="KMV6" s="87"/>
      <c r="KMW6" s="87"/>
      <c r="KMX6" s="87"/>
      <c r="KMY6" s="87"/>
      <c r="KMZ6" s="87"/>
      <c r="KNA6" s="87"/>
      <c r="KNB6" s="87"/>
      <c r="KNC6" s="87"/>
      <c r="KND6" s="87"/>
      <c r="KNE6" s="87"/>
      <c r="KNF6" s="87"/>
      <c r="KNG6" s="87"/>
      <c r="KNH6" s="87"/>
      <c r="KNI6" s="87"/>
      <c r="KNJ6" s="87"/>
      <c r="KNK6" s="87"/>
      <c r="KNL6" s="87"/>
      <c r="KNM6" s="87"/>
      <c r="KNN6" s="87"/>
      <c r="KNO6" s="87"/>
      <c r="KNP6" s="87"/>
      <c r="KNQ6" s="87"/>
      <c r="KNR6" s="87"/>
      <c r="KNS6" s="87"/>
      <c r="KNT6" s="87"/>
      <c r="KNU6" s="87"/>
      <c r="KNV6" s="87"/>
      <c r="KNW6" s="87"/>
      <c r="KNX6" s="87"/>
      <c r="KNY6" s="87"/>
      <c r="KNZ6" s="87"/>
      <c r="KOA6" s="87"/>
      <c r="KOB6" s="87"/>
      <c r="KOC6" s="87"/>
      <c r="KOD6" s="87"/>
      <c r="KOE6" s="87"/>
      <c r="KOF6" s="87"/>
      <c r="KOG6" s="87"/>
      <c r="KOH6" s="87"/>
      <c r="KOI6" s="87"/>
      <c r="KOJ6" s="87"/>
      <c r="KOK6" s="87"/>
      <c r="KOL6" s="87"/>
      <c r="KOM6" s="87"/>
      <c r="KON6" s="87"/>
      <c r="KOO6" s="87"/>
      <c r="KOP6" s="87"/>
      <c r="KOQ6" s="87"/>
      <c r="KOR6" s="87"/>
      <c r="KOS6" s="87"/>
      <c r="KOT6" s="87"/>
      <c r="KOU6" s="87"/>
      <c r="KOV6" s="87"/>
      <c r="KOW6" s="87"/>
      <c r="KOX6" s="87"/>
      <c r="KOY6" s="87"/>
      <c r="KOZ6" s="87"/>
      <c r="KPA6" s="87"/>
      <c r="KPB6" s="87"/>
      <c r="KPC6" s="87"/>
      <c r="KPD6" s="87"/>
      <c r="KPE6" s="87"/>
      <c r="KPF6" s="87"/>
      <c r="KPG6" s="87"/>
      <c r="KPH6" s="87"/>
      <c r="KPI6" s="87"/>
      <c r="KPJ6" s="87"/>
      <c r="KPK6" s="87"/>
      <c r="KPL6" s="87"/>
      <c r="KPM6" s="87"/>
      <c r="KPN6" s="87"/>
      <c r="KPO6" s="87"/>
      <c r="KPP6" s="87"/>
      <c r="KPQ6" s="87"/>
      <c r="KPR6" s="87"/>
      <c r="KPS6" s="87"/>
      <c r="KPT6" s="87"/>
      <c r="KPU6" s="87"/>
      <c r="KPV6" s="87"/>
      <c r="KPW6" s="87"/>
      <c r="KPX6" s="87"/>
      <c r="KPY6" s="87"/>
      <c r="KPZ6" s="87"/>
      <c r="KQA6" s="87"/>
      <c r="KQB6" s="87"/>
      <c r="KQC6" s="87"/>
      <c r="KQD6" s="87"/>
      <c r="KQE6" s="87"/>
      <c r="KQF6" s="87"/>
      <c r="KQG6" s="87"/>
      <c r="KQH6" s="87"/>
      <c r="KQI6" s="87"/>
      <c r="KQJ6" s="87"/>
      <c r="KQK6" s="87"/>
      <c r="KQL6" s="87"/>
      <c r="KQM6" s="87"/>
      <c r="KQN6" s="87"/>
      <c r="KQO6" s="87"/>
      <c r="KQP6" s="87"/>
      <c r="KQQ6" s="87"/>
      <c r="KQR6" s="87"/>
      <c r="KQS6" s="87"/>
      <c r="KQT6" s="87"/>
      <c r="KQU6" s="87"/>
      <c r="KQV6" s="87"/>
      <c r="KQW6" s="87"/>
      <c r="KQX6" s="87"/>
      <c r="KQY6" s="87"/>
      <c r="KQZ6" s="87"/>
      <c r="KRA6" s="87"/>
      <c r="KRB6" s="87"/>
      <c r="KRC6" s="87"/>
      <c r="KRD6" s="87"/>
      <c r="KRE6" s="87"/>
      <c r="KRF6" s="87"/>
      <c r="KRG6" s="87"/>
      <c r="KRH6" s="87"/>
      <c r="KRI6" s="87"/>
      <c r="KRJ6" s="87"/>
      <c r="KRK6" s="87"/>
      <c r="KRL6" s="87"/>
      <c r="KRM6" s="87"/>
      <c r="KRN6" s="87"/>
      <c r="KRO6" s="87"/>
      <c r="KRP6" s="87"/>
      <c r="KRQ6" s="87"/>
      <c r="KRR6" s="87"/>
      <c r="KRS6" s="87"/>
      <c r="KRT6" s="87"/>
      <c r="KRU6" s="87"/>
      <c r="KRV6" s="87"/>
      <c r="KRW6" s="87"/>
      <c r="KRX6" s="87"/>
      <c r="KRY6" s="87"/>
      <c r="KRZ6" s="87"/>
      <c r="KSA6" s="87"/>
      <c r="KSB6" s="87"/>
      <c r="KSC6" s="87"/>
      <c r="KSD6" s="87"/>
      <c r="KSE6" s="87"/>
      <c r="KSF6" s="87"/>
      <c r="KSG6" s="87"/>
      <c r="KSH6" s="87"/>
      <c r="KSI6" s="87"/>
      <c r="KSJ6" s="87"/>
      <c r="KSK6" s="87"/>
      <c r="KSL6" s="87"/>
      <c r="KSM6" s="87"/>
      <c r="KSN6" s="87"/>
      <c r="KSO6" s="87"/>
      <c r="KSP6" s="87"/>
      <c r="KSQ6" s="87"/>
      <c r="KSR6" s="87"/>
      <c r="KSS6" s="87"/>
      <c r="KST6" s="87"/>
      <c r="KSU6" s="87"/>
      <c r="KSV6" s="87"/>
      <c r="KSW6" s="87"/>
      <c r="KSX6" s="87"/>
      <c r="KSY6" s="87"/>
      <c r="KSZ6" s="87"/>
      <c r="KTA6" s="87"/>
      <c r="KTB6" s="87"/>
      <c r="KTC6" s="87"/>
      <c r="KTD6" s="87"/>
      <c r="KTE6" s="87"/>
      <c r="KTF6" s="87"/>
      <c r="KTG6" s="87"/>
      <c r="KTH6" s="87"/>
      <c r="KTI6" s="87"/>
      <c r="KTJ6" s="87"/>
      <c r="KTK6" s="87"/>
      <c r="KTL6" s="87"/>
      <c r="KTM6" s="87"/>
      <c r="KTN6" s="87"/>
      <c r="KTO6" s="87"/>
      <c r="KTP6" s="87"/>
      <c r="KTQ6" s="87"/>
      <c r="KTR6" s="87"/>
      <c r="KTS6" s="87"/>
      <c r="KTT6" s="87"/>
      <c r="KTU6" s="87"/>
      <c r="KTV6" s="87"/>
      <c r="KTW6" s="87"/>
      <c r="KTX6" s="87"/>
      <c r="KTY6" s="87"/>
      <c r="KTZ6" s="87"/>
      <c r="KUA6" s="87"/>
      <c r="KUB6" s="87"/>
      <c r="KUC6" s="87"/>
      <c r="KUD6" s="87"/>
      <c r="KUE6" s="87"/>
      <c r="KUF6" s="87"/>
      <c r="KUG6" s="87"/>
      <c r="KUH6" s="87"/>
      <c r="KUI6" s="87"/>
      <c r="KUJ6" s="87"/>
      <c r="KUK6" s="87"/>
      <c r="KUL6" s="87"/>
      <c r="KUM6" s="87"/>
      <c r="KUN6" s="87"/>
      <c r="KUO6" s="87"/>
      <c r="KUP6" s="87"/>
      <c r="KUQ6" s="87"/>
      <c r="KUR6" s="87"/>
      <c r="KUS6" s="87"/>
      <c r="KUT6" s="87"/>
      <c r="KUU6" s="87"/>
      <c r="KUV6" s="87"/>
      <c r="KUW6" s="87"/>
      <c r="KUX6" s="87"/>
      <c r="KUY6" s="87"/>
      <c r="KUZ6" s="87"/>
      <c r="KVA6" s="87"/>
      <c r="KVB6" s="87"/>
      <c r="KVC6" s="87"/>
      <c r="KVD6" s="87"/>
      <c r="KVE6" s="87"/>
      <c r="KVF6" s="87"/>
      <c r="KVG6" s="87"/>
      <c r="KVH6" s="87"/>
      <c r="KVI6" s="87"/>
      <c r="KVJ6" s="87"/>
      <c r="KVK6" s="87"/>
      <c r="KVL6" s="87"/>
      <c r="KVM6" s="87"/>
      <c r="KVN6" s="87"/>
      <c r="KVO6" s="87"/>
      <c r="KVP6" s="87"/>
      <c r="KVQ6" s="87"/>
      <c r="KVR6" s="87"/>
      <c r="KVS6" s="87"/>
      <c r="KVT6" s="87"/>
      <c r="KVU6" s="87"/>
      <c r="KVV6" s="87"/>
      <c r="KVW6" s="87"/>
      <c r="KVX6" s="87"/>
      <c r="KVY6" s="87"/>
      <c r="KVZ6" s="87"/>
      <c r="KWA6" s="87"/>
      <c r="KWB6" s="87"/>
      <c r="KWC6" s="87"/>
      <c r="KWD6" s="87"/>
      <c r="KWE6" s="87"/>
      <c r="KWF6" s="87"/>
      <c r="KWG6" s="87"/>
      <c r="KWH6" s="87"/>
      <c r="KWI6" s="87"/>
      <c r="KWJ6" s="87"/>
      <c r="KWK6" s="87"/>
      <c r="KWL6" s="87"/>
      <c r="KWM6" s="87"/>
      <c r="KWN6" s="87"/>
      <c r="KWO6" s="87"/>
      <c r="KWP6" s="87"/>
      <c r="KWQ6" s="87"/>
      <c r="KWR6" s="87"/>
      <c r="KWS6" s="87"/>
      <c r="KWT6" s="87"/>
      <c r="KWU6" s="87"/>
      <c r="KWV6" s="87"/>
      <c r="KWW6" s="87"/>
      <c r="KWX6" s="87"/>
      <c r="KWY6" s="87"/>
      <c r="KWZ6" s="87"/>
      <c r="KXA6" s="87"/>
      <c r="KXB6" s="87"/>
      <c r="KXC6" s="87"/>
      <c r="KXD6" s="87"/>
      <c r="KXE6" s="87"/>
      <c r="KXF6" s="87"/>
      <c r="KXG6" s="87"/>
      <c r="KXH6" s="87"/>
      <c r="KXI6" s="87"/>
      <c r="KXJ6" s="87"/>
      <c r="KXK6" s="87"/>
      <c r="KXL6" s="87"/>
      <c r="KXM6" s="87"/>
      <c r="KXN6" s="87"/>
      <c r="KXO6" s="87"/>
      <c r="KXP6" s="87"/>
      <c r="KXQ6" s="87"/>
      <c r="KXR6" s="87"/>
      <c r="KXS6" s="87"/>
      <c r="KXT6" s="87"/>
      <c r="KXU6" s="87"/>
      <c r="KXV6" s="87"/>
      <c r="KXW6" s="87"/>
      <c r="KXX6" s="87"/>
      <c r="KXY6" s="87"/>
      <c r="KXZ6" s="87"/>
      <c r="KYA6" s="87"/>
      <c r="KYB6" s="87"/>
      <c r="KYC6" s="87"/>
      <c r="KYD6" s="87"/>
      <c r="KYE6" s="87"/>
      <c r="KYF6" s="87"/>
      <c r="KYG6" s="87"/>
      <c r="KYH6" s="87"/>
      <c r="KYI6" s="87"/>
      <c r="KYJ6" s="87"/>
      <c r="KYK6" s="87"/>
      <c r="KYL6" s="87"/>
      <c r="KYM6" s="87"/>
      <c r="KYN6" s="87"/>
      <c r="KYO6" s="87"/>
      <c r="KYP6" s="87"/>
      <c r="KYQ6" s="87"/>
      <c r="KYR6" s="87"/>
      <c r="KYS6" s="87"/>
      <c r="KYT6" s="87"/>
      <c r="KYU6" s="87"/>
      <c r="KYV6" s="87"/>
      <c r="KYW6" s="87"/>
      <c r="KYX6" s="87"/>
      <c r="KYY6" s="87"/>
      <c r="KYZ6" s="87"/>
      <c r="KZA6" s="87"/>
      <c r="KZB6" s="87"/>
      <c r="KZC6" s="87"/>
      <c r="KZD6" s="87"/>
      <c r="KZE6" s="87"/>
      <c r="KZF6" s="87"/>
      <c r="KZG6" s="87"/>
      <c r="KZH6" s="87"/>
      <c r="KZI6" s="87"/>
      <c r="KZJ6" s="87"/>
      <c r="KZK6" s="87"/>
      <c r="KZL6" s="87"/>
      <c r="KZM6" s="87"/>
      <c r="KZN6" s="87"/>
      <c r="KZO6" s="87"/>
      <c r="KZP6" s="87"/>
      <c r="KZQ6" s="87"/>
      <c r="KZR6" s="87"/>
      <c r="KZS6" s="87"/>
      <c r="KZT6" s="87"/>
      <c r="KZU6" s="87"/>
      <c r="KZV6" s="87"/>
      <c r="KZW6" s="87"/>
      <c r="KZX6" s="87"/>
      <c r="KZY6" s="87"/>
      <c r="KZZ6" s="87"/>
      <c r="LAA6" s="87"/>
      <c r="LAB6" s="87"/>
      <c r="LAC6" s="87"/>
      <c r="LAD6" s="87"/>
      <c r="LAE6" s="87"/>
      <c r="LAF6" s="87"/>
      <c r="LAG6" s="87"/>
      <c r="LAH6" s="87"/>
      <c r="LAI6" s="87"/>
      <c r="LAJ6" s="87"/>
      <c r="LAK6" s="87"/>
      <c r="LAL6" s="87"/>
      <c r="LAM6" s="87"/>
      <c r="LAN6" s="87"/>
      <c r="LAO6" s="87"/>
      <c r="LAP6" s="87"/>
      <c r="LAQ6" s="87"/>
      <c r="LAR6" s="87"/>
      <c r="LAS6" s="87"/>
      <c r="LAT6" s="87"/>
      <c r="LAU6" s="87"/>
      <c r="LAV6" s="87"/>
      <c r="LAW6" s="87"/>
      <c r="LAX6" s="87"/>
      <c r="LAY6" s="87"/>
      <c r="LAZ6" s="87"/>
      <c r="LBA6" s="87"/>
      <c r="LBB6" s="87"/>
      <c r="LBC6" s="87"/>
      <c r="LBD6" s="87"/>
      <c r="LBE6" s="87"/>
      <c r="LBF6" s="87"/>
      <c r="LBG6" s="87"/>
      <c r="LBH6" s="87"/>
      <c r="LBI6" s="87"/>
      <c r="LBJ6" s="87"/>
      <c r="LBK6" s="87"/>
      <c r="LBL6" s="87"/>
      <c r="LBM6" s="87"/>
      <c r="LBN6" s="87"/>
      <c r="LBO6" s="87"/>
      <c r="LBP6" s="87"/>
      <c r="LBQ6" s="87"/>
      <c r="LBR6" s="87"/>
      <c r="LBS6" s="87"/>
      <c r="LBT6" s="87"/>
      <c r="LBU6" s="87"/>
      <c r="LBV6" s="87"/>
      <c r="LBW6" s="87"/>
      <c r="LBX6" s="87"/>
      <c r="LBY6" s="87"/>
      <c r="LBZ6" s="87"/>
      <c r="LCA6" s="87"/>
      <c r="LCB6" s="87"/>
      <c r="LCC6" s="87"/>
      <c r="LCD6" s="87"/>
      <c r="LCE6" s="87"/>
      <c r="LCF6" s="87"/>
      <c r="LCG6" s="87"/>
      <c r="LCH6" s="87"/>
      <c r="LCI6" s="87"/>
      <c r="LCJ6" s="87"/>
      <c r="LCK6" s="87"/>
      <c r="LCL6" s="87"/>
      <c r="LCM6" s="87"/>
      <c r="LCN6" s="87"/>
      <c r="LCO6" s="87"/>
      <c r="LCP6" s="87"/>
      <c r="LCQ6" s="87"/>
      <c r="LCR6" s="87"/>
      <c r="LCS6" s="87"/>
      <c r="LCT6" s="87"/>
      <c r="LCU6" s="87"/>
      <c r="LCV6" s="87"/>
      <c r="LCW6" s="87"/>
      <c r="LCX6" s="87"/>
      <c r="LCY6" s="87"/>
      <c r="LCZ6" s="87"/>
      <c r="LDA6" s="87"/>
      <c r="LDB6" s="87"/>
      <c r="LDC6" s="87"/>
      <c r="LDD6" s="87"/>
      <c r="LDE6" s="87"/>
      <c r="LDF6" s="87"/>
      <c r="LDG6" s="87"/>
      <c r="LDH6" s="87"/>
      <c r="LDI6" s="87"/>
      <c r="LDJ6" s="87"/>
      <c r="LDK6" s="87"/>
      <c r="LDL6" s="87"/>
      <c r="LDM6" s="87"/>
      <c r="LDN6" s="87"/>
      <c r="LDO6" s="87"/>
      <c r="LDP6" s="87"/>
      <c r="LDQ6" s="87"/>
      <c r="LDR6" s="87"/>
      <c r="LDS6" s="87"/>
      <c r="LDT6" s="87"/>
      <c r="LDU6" s="87"/>
      <c r="LDV6" s="87"/>
      <c r="LDW6" s="87"/>
      <c r="LDX6" s="87"/>
      <c r="LDY6" s="87"/>
      <c r="LDZ6" s="87"/>
      <c r="LEA6" s="87"/>
      <c r="LEB6" s="87"/>
      <c r="LEC6" s="87"/>
      <c r="LED6" s="87"/>
      <c r="LEE6" s="87"/>
      <c r="LEF6" s="87"/>
      <c r="LEG6" s="87"/>
      <c r="LEH6" s="87"/>
      <c r="LEI6" s="87"/>
      <c r="LEJ6" s="87"/>
      <c r="LEK6" s="87"/>
      <c r="LEL6" s="87"/>
      <c r="LEM6" s="87"/>
      <c r="LEN6" s="87"/>
      <c r="LEO6" s="87"/>
      <c r="LEP6" s="87"/>
      <c r="LEQ6" s="87"/>
      <c r="LER6" s="87"/>
      <c r="LES6" s="87"/>
      <c r="LET6" s="87"/>
      <c r="LEU6" s="87"/>
      <c r="LEV6" s="87"/>
      <c r="LEW6" s="87"/>
      <c r="LEX6" s="87"/>
      <c r="LEY6" s="87"/>
      <c r="LEZ6" s="87"/>
      <c r="LFA6" s="87"/>
      <c r="LFB6" s="87"/>
      <c r="LFC6" s="87"/>
      <c r="LFD6" s="87"/>
      <c r="LFE6" s="87"/>
      <c r="LFF6" s="87"/>
      <c r="LFG6" s="87"/>
      <c r="LFH6" s="87"/>
      <c r="LFI6" s="87"/>
      <c r="LFJ6" s="87"/>
      <c r="LFK6" s="87"/>
      <c r="LFL6" s="87"/>
      <c r="LFM6" s="87"/>
      <c r="LFN6" s="87"/>
      <c r="LFO6" s="87"/>
      <c r="LFP6" s="87"/>
      <c r="LFQ6" s="87"/>
      <c r="LFR6" s="87"/>
      <c r="LFS6" s="87"/>
      <c r="LFT6" s="87"/>
      <c r="LFU6" s="87"/>
      <c r="LFV6" s="87"/>
      <c r="LFW6" s="87"/>
      <c r="LFX6" s="87"/>
      <c r="LFY6" s="87"/>
      <c r="LFZ6" s="87"/>
      <c r="LGA6" s="87"/>
      <c r="LGB6" s="87"/>
      <c r="LGC6" s="87"/>
      <c r="LGD6" s="87"/>
      <c r="LGE6" s="87"/>
      <c r="LGF6" s="87"/>
      <c r="LGG6" s="87"/>
      <c r="LGH6" s="87"/>
      <c r="LGI6" s="87"/>
      <c r="LGJ6" s="87"/>
      <c r="LGK6" s="87"/>
      <c r="LGL6" s="87"/>
      <c r="LGM6" s="87"/>
      <c r="LGN6" s="87"/>
      <c r="LGO6" s="87"/>
      <c r="LGP6" s="87"/>
      <c r="LGQ6" s="87"/>
      <c r="LGR6" s="87"/>
      <c r="LGS6" s="87"/>
      <c r="LGT6" s="87"/>
      <c r="LGU6" s="87"/>
      <c r="LGV6" s="87"/>
      <c r="LGW6" s="87"/>
      <c r="LGX6" s="87"/>
      <c r="LGY6" s="87"/>
      <c r="LGZ6" s="87"/>
      <c r="LHA6" s="87"/>
      <c r="LHB6" s="87"/>
      <c r="LHC6" s="87"/>
      <c r="LHD6" s="87"/>
      <c r="LHE6" s="87"/>
      <c r="LHF6" s="87"/>
      <c r="LHG6" s="87"/>
      <c r="LHH6" s="87"/>
      <c r="LHI6" s="87"/>
      <c r="LHJ6" s="87"/>
      <c r="LHK6" s="87"/>
      <c r="LHL6" s="87"/>
      <c r="LHM6" s="87"/>
      <c r="LHN6" s="87"/>
      <c r="LHO6" s="87"/>
      <c r="LHP6" s="87"/>
      <c r="LHQ6" s="87"/>
      <c r="LHR6" s="87"/>
      <c r="LHS6" s="87"/>
      <c r="LHT6" s="87"/>
      <c r="LHU6" s="87"/>
      <c r="LHV6" s="87"/>
      <c r="LHW6" s="87"/>
      <c r="LHX6" s="87"/>
      <c r="LHY6" s="87"/>
      <c r="LHZ6" s="87"/>
      <c r="LIA6" s="87"/>
      <c r="LIB6" s="87"/>
      <c r="LIC6" s="87"/>
      <c r="LID6" s="87"/>
      <c r="LIE6" s="87"/>
      <c r="LIF6" s="87"/>
      <c r="LIG6" s="87"/>
      <c r="LIH6" s="87"/>
      <c r="LII6" s="87"/>
      <c r="LIJ6" s="87"/>
      <c r="LIK6" s="87"/>
      <c r="LIL6" s="87"/>
      <c r="LIM6" s="87"/>
      <c r="LIN6" s="87"/>
      <c r="LIO6" s="87"/>
      <c r="LIP6" s="87"/>
      <c r="LIQ6" s="87"/>
      <c r="LIR6" s="87"/>
      <c r="LIS6" s="87"/>
      <c r="LIT6" s="87"/>
      <c r="LIU6" s="87"/>
      <c r="LIV6" s="87"/>
      <c r="LIW6" s="87"/>
      <c r="LIX6" s="87"/>
      <c r="LIY6" s="87"/>
      <c r="LIZ6" s="87"/>
      <c r="LJA6" s="87"/>
      <c r="LJB6" s="87"/>
      <c r="LJC6" s="87"/>
      <c r="LJD6" s="87"/>
      <c r="LJE6" s="87"/>
      <c r="LJF6" s="87"/>
      <c r="LJG6" s="87"/>
      <c r="LJH6" s="87"/>
      <c r="LJI6" s="87"/>
      <c r="LJJ6" s="87"/>
      <c r="LJK6" s="87"/>
      <c r="LJL6" s="87"/>
      <c r="LJM6" s="87"/>
      <c r="LJN6" s="87"/>
      <c r="LJO6" s="87"/>
      <c r="LJP6" s="87"/>
      <c r="LJQ6" s="87"/>
      <c r="LJR6" s="87"/>
      <c r="LJS6" s="87"/>
      <c r="LJT6" s="87"/>
      <c r="LJU6" s="87"/>
      <c r="LJV6" s="87"/>
      <c r="LJW6" s="87"/>
      <c r="LJX6" s="87"/>
      <c r="LJY6" s="87"/>
      <c r="LJZ6" s="87"/>
      <c r="LKA6" s="87"/>
      <c r="LKB6" s="87"/>
      <c r="LKC6" s="87"/>
      <c r="LKD6" s="87"/>
      <c r="LKE6" s="87"/>
      <c r="LKF6" s="87"/>
      <c r="LKG6" s="87"/>
      <c r="LKH6" s="87"/>
      <c r="LKI6" s="87"/>
      <c r="LKJ6" s="87"/>
      <c r="LKK6" s="87"/>
      <c r="LKL6" s="87"/>
      <c r="LKM6" s="87"/>
      <c r="LKN6" s="87"/>
      <c r="LKO6" s="87"/>
      <c r="LKP6" s="87"/>
      <c r="LKQ6" s="87"/>
      <c r="LKR6" s="87"/>
      <c r="LKS6" s="87"/>
      <c r="LKT6" s="87"/>
      <c r="LKU6" s="87"/>
      <c r="LKV6" s="87"/>
      <c r="LKW6" s="87"/>
      <c r="LKX6" s="87"/>
      <c r="LKY6" s="87"/>
      <c r="LKZ6" s="87"/>
      <c r="LLA6" s="87"/>
      <c r="LLB6" s="87"/>
      <c r="LLC6" s="87"/>
      <c r="LLD6" s="87"/>
      <c r="LLE6" s="87"/>
      <c r="LLF6" s="87"/>
      <c r="LLG6" s="87"/>
      <c r="LLH6" s="87"/>
      <c r="LLI6" s="87"/>
      <c r="LLJ6" s="87"/>
      <c r="LLK6" s="87"/>
      <c r="LLL6" s="87"/>
      <c r="LLM6" s="87"/>
      <c r="LLN6" s="87"/>
      <c r="LLO6" s="87"/>
      <c r="LLP6" s="87"/>
      <c r="LLQ6" s="87"/>
      <c r="LLR6" s="87"/>
      <c r="LLS6" s="87"/>
      <c r="LLT6" s="87"/>
      <c r="LLU6" s="87"/>
      <c r="LLV6" s="87"/>
      <c r="LLW6" s="87"/>
      <c r="LLX6" s="87"/>
      <c r="LLY6" s="87"/>
      <c r="LLZ6" s="87"/>
      <c r="LMA6" s="87"/>
      <c r="LMB6" s="87"/>
      <c r="LMC6" s="87"/>
      <c r="LMD6" s="87"/>
      <c r="LME6" s="87"/>
      <c r="LMF6" s="87"/>
      <c r="LMG6" s="87"/>
      <c r="LMH6" s="87"/>
      <c r="LMI6" s="87"/>
      <c r="LMJ6" s="87"/>
      <c r="LMK6" s="87"/>
      <c r="LML6" s="87"/>
      <c r="LMM6" s="87"/>
      <c r="LMN6" s="87"/>
      <c r="LMO6" s="87"/>
      <c r="LMP6" s="87"/>
      <c r="LMQ6" s="87"/>
      <c r="LMR6" s="87"/>
      <c r="LMS6" s="87"/>
      <c r="LMT6" s="87"/>
      <c r="LMU6" s="87"/>
      <c r="LMV6" s="87"/>
      <c r="LMW6" s="87"/>
      <c r="LMX6" s="87"/>
      <c r="LMY6" s="87"/>
      <c r="LMZ6" s="87"/>
      <c r="LNA6" s="87"/>
      <c r="LNB6" s="87"/>
      <c r="LNC6" s="87"/>
      <c r="LND6" s="87"/>
      <c r="LNE6" s="87"/>
      <c r="LNF6" s="87"/>
      <c r="LNG6" s="87"/>
      <c r="LNH6" s="87"/>
      <c r="LNI6" s="87"/>
      <c r="LNJ6" s="87"/>
      <c r="LNK6" s="87"/>
      <c r="LNL6" s="87"/>
      <c r="LNM6" s="87"/>
      <c r="LNN6" s="87"/>
      <c r="LNO6" s="87"/>
      <c r="LNP6" s="87"/>
      <c r="LNQ6" s="87"/>
      <c r="LNR6" s="87"/>
      <c r="LNS6" s="87"/>
      <c r="LNT6" s="87"/>
      <c r="LNU6" s="87"/>
      <c r="LNV6" s="87"/>
      <c r="LNW6" s="87"/>
      <c r="LNX6" s="87"/>
      <c r="LNY6" s="87"/>
      <c r="LNZ6" s="87"/>
      <c r="LOA6" s="87"/>
      <c r="LOB6" s="87"/>
      <c r="LOC6" s="87"/>
      <c r="LOD6" s="87"/>
      <c r="LOE6" s="87"/>
      <c r="LOF6" s="87"/>
      <c r="LOG6" s="87"/>
      <c r="LOH6" s="87"/>
      <c r="LOI6" s="87"/>
      <c r="LOJ6" s="87"/>
      <c r="LOK6" s="87"/>
      <c r="LOL6" s="87"/>
      <c r="LOM6" s="87"/>
      <c r="LON6" s="87"/>
      <c r="LOO6" s="87"/>
      <c r="LOP6" s="87"/>
      <c r="LOQ6" s="87"/>
      <c r="LOR6" s="87"/>
      <c r="LOS6" s="87"/>
      <c r="LOT6" s="87"/>
      <c r="LOU6" s="87"/>
      <c r="LOV6" s="87"/>
      <c r="LOW6" s="87"/>
      <c r="LOX6" s="87"/>
      <c r="LOY6" s="87"/>
      <c r="LOZ6" s="87"/>
      <c r="LPA6" s="87"/>
      <c r="LPB6" s="87"/>
      <c r="LPC6" s="87"/>
      <c r="LPD6" s="87"/>
      <c r="LPE6" s="87"/>
      <c r="LPF6" s="87"/>
      <c r="LPG6" s="87"/>
      <c r="LPH6" s="87"/>
      <c r="LPI6" s="87"/>
      <c r="LPJ6" s="87"/>
      <c r="LPK6" s="87"/>
      <c r="LPL6" s="87"/>
      <c r="LPM6" s="87"/>
      <c r="LPN6" s="87"/>
      <c r="LPO6" s="87"/>
      <c r="LPP6" s="87"/>
      <c r="LPQ6" s="87"/>
      <c r="LPR6" s="87"/>
    </row>
    <row r="7" spans="2:8546" x14ac:dyDescent="0.3"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2:8546" ht="13.8" thickBot="1" x14ac:dyDescent="0.35"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</row>
    <row r="9" spans="2:8546" s="167" customFormat="1" ht="37.5" customHeight="1" x14ac:dyDescent="0.25">
      <c r="B9" s="168"/>
      <c r="C9" s="303"/>
      <c r="D9" s="304"/>
      <c r="E9" s="304"/>
      <c r="F9" s="305"/>
      <c r="G9" s="306"/>
      <c r="H9" s="304"/>
      <c r="I9" s="304"/>
      <c r="J9" s="305"/>
      <c r="K9" s="306"/>
      <c r="L9" s="304"/>
      <c r="M9" s="304"/>
      <c r="N9" s="305"/>
      <c r="O9" s="301"/>
      <c r="P9" s="302"/>
    </row>
    <row r="10" spans="2:8546" ht="59.25" customHeight="1" x14ac:dyDescent="0.3">
      <c r="B10" s="166" t="s">
        <v>1241</v>
      </c>
      <c r="C10" s="163" t="s">
        <v>1240</v>
      </c>
      <c r="D10" s="163" t="s">
        <v>1239</v>
      </c>
      <c r="E10" s="163" t="s">
        <v>1238</v>
      </c>
      <c r="F10" s="165" t="s">
        <v>1237</v>
      </c>
      <c r="G10" s="164" t="s">
        <v>1240</v>
      </c>
      <c r="H10" s="163" t="s">
        <v>1239</v>
      </c>
      <c r="I10" s="163" t="s">
        <v>1238</v>
      </c>
      <c r="J10" s="165" t="s">
        <v>1237</v>
      </c>
      <c r="K10" s="164" t="s">
        <v>1240</v>
      </c>
      <c r="L10" s="163" t="s">
        <v>1239</v>
      </c>
      <c r="M10" s="163" t="s">
        <v>1238</v>
      </c>
      <c r="N10" s="165" t="s">
        <v>1237</v>
      </c>
      <c r="O10" s="179"/>
      <c r="P10" s="179"/>
    </row>
    <row r="11" spans="2:8546" ht="17.55" customHeight="1" x14ac:dyDescent="0.3">
      <c r="B11" s="162" t="s">
        <v>105</v>
      </c>
      <c r="C11" s="177"/>
      <c r="D11" s="177"/>
      <c r="E11" s="177"/>
      <c r="F11" s="176"/>
      <c r="G11" s="178"/>
      <c r="H11" s="177"/>
      <c r="I11" s="177"/>
      <c r="J11" s="176"/>
      <c r="K11" s="178"/>
      <c r="L11" s="177"/>
      <c r="M11" s="177"/>
      <c r="N11" s="176"/>
      <c r="O11" s="172"/>
      <c r="P11" s="172"/>
    </row>
    <row r="12" spans="2:8546" ht="17.55" customHeight="1" x14ac:dyDescent="0.3">
      <c r="B12" s="162" t="s">
        <v>99</v>
      </c>
      <c r="C12" s="177"/>
      <c r="D12" s="177"/>
      <c r="E12" s="177"/>
      <c r="F12" s="176"/>
      <c r="G12" s="178"/>
      <c r="H12" s="177"/>
      <c r="I12" s="177"/>
      <c r="J12" s="176"/>
      <c r="K12" s="178"/>
      <c r="L12" s="177"/>
      <c r="M12" s="177"/>
      <c r="N12" s="176"/>
      <c r="O12" s="172"/>
      <c r="P12" s="172"/>
    </row>
    <row r="13" spans="2:8546" ht="17.55" customHeight="1" x14ac:dyDescent="0.3">
      <c r="B13" s="162" t="s">
        <v>96</v>
      </c>
      <c r="C13" s="177"/>
      <c r="D13" s="177"/>
      <c r="E13" s="177"/>
      <c r="F13" s="176"/>
      <c r="G13" s="178"/>
      <c r="H13" s="177"/>
      <c r="I13" s="177"/>
      <c r="J13" s="176"/>
      <c r="K13" s="178"/>
      <c r="L13" s="177"/>
      <c r="M13" s="177"/>
      <c r="N13" s="176"/>
      <c r="O13" s="172"/>
      <c r="P13" s="172"/>
    </row>
    <row r="14" spans="2:8546" ht="17.55" customHeight="1" x14ac:dyDescent="0.3">
      <c r="B14" s="162" t="s">
        <v>91</v>
      </c>
      <c r="C14" s="177"/>
      <c r="D14" s="177"/>
      <c r="E14" s="177"/>
      <c r="F14" s="176"/>
      <c r="G14" s="178"/>
      <c r="H14" s="177"/>
      <c r="I14" s="177"/>
      <c r="J14" s="176"/>
      <c r="K14" s="178"/>
      <c r="L14" s="177"/>
      <c r="M14" s="177"/>
      <c r="N14" s="176"/>
      <c r="O14" s="172"/>
      <c r="P14" s="172"/>
    </row>
    <row r="15" spans="2:8546" ht="17.55" customHeight="1" x14ac:dyDescent="0.3">
      <c r="B15" s="162" t="s">
        <v>87</v>
      </c>
      <c r="C15" s="177"/>
      <c r="D15" s="177"/>
      <c r="E15" s="177"/>
      <c r="F15" s="176"/>
      <c r="G15" s="178"/>
      <c r="H15" s="177"/>
      <c r="I15" s="177"/>
      <c r="J15" s="176"/>
      <c r="K15" s="178"/>
      <c r="L15" s="177"/>
      <c r="M15" s="177"/>
      <c r="N15" s="176"/>
      <c r="O15" s="172"/>
      <c r="P15" s="172"/>
    </row>
    <row r="16" spans="2:8546" ht="17.55" customHeight="1" x14ac:dyDescent="0.3">
      <c r="B16" s="162" t="s">
        <v>84</v>
      </c>
      <c r="C16" s="177"/>
      <c r="D16" s="177"/>
      <c r="E16" s="177"/>
      <c r="F16" s="176"/>
      <c r="G16" s="178"/>
      <c r="H16" s="177"/>
      <c r="I16" s="177"/>
      <c r="J16" s="176"/>
      <c r="K16" s="178"/>
      <c r="L16" s="177"/>
      <c r="M16" s="177"/>
      <c r="N16" s="176"/>
      <c r="O16" s="172"/>
      <c r="P16" s="172"/>
    </row>
    <row r="17" spans="2:8546" ht="17.55" customHeight="1" x14ac:dyDescent="0.3">
      <c r="B17" s="162" t="s">
        <v>81</v>
      </c>
      <c r="C17" s="177"/>
      <c r="D17" s="177"/>
      <c r="E17" s="177"/>
      <c r="F17" s="176"/>
      <c r="G17" s="178"/>
      <c r="H17" s="177"/>
      <c r="I17" s="177"/>
      <c r="J17" s="176"/>
      <c r="K17" s="178"/>
      <c r="L17" s="177"/>
      <c r="M17" s="177"/>
      <c r="N17" s="176"/>
      <c r="O17" s="172"/>
      <c r="P17" s="172"/>
    </row>
    <row r="18" spans="2:8546" ht="17.55" customHeight="1" x14ac:dyDescent="0.3">
      <c r="B18" s="162" t="s">
        <v>76</v>
      </c>
      <c r="C18" s="177"/>
      <c r="D18" s="177"/>
      <c r="E18" s="177"/>
      <c r="F18" s="176"/>
      <c r="G18" s="178"/>
      <c r="H18" s="177"/>
      <c r="I18" s="177"/>
      <c r="J18" s="176"/>
      <c r="K18" s="178"/>
      <c r="L18" s="177"/>
      <c r="M18" s="177"/>
      <c r="N18" s="176"/>
      <c r="O18" s="172"/>
      <c r="P18" s="172"/>
    </row>
    <row r="19" spans="2:8546" ht="17.55" customHeight="1" x14ac:dyDescent="0.3">
      <c r="B19" s="162" t="s">
        <v>73</v>
      </c>
      <c r="C19" s="177"/>
      <c r="D19" s="177"/>
      <c r="E19" s="177"/>
      <c r="F19" s="176"/>
      <c r="G19" s="178"/>
      <c r="H19" s="177"/>
      <c r="I19" s="177"/>
      <c r="J19" s="176"/>
      <c r="K19" s="178"/>
      <c r="L19" s="177"/>
      <c r="M19" s="177"/>
      <c r="N19" s="176"/>
      <c r="O19" s="172"/>
      <c r="P19" s="172"/>
    </row>
    <row r="20" spans="2:8546" ht="17.55" customHeight="1" x14ac:dyDescent="0.3">
      <c r="B20" s="162" t="s">
        <v>68</v>
      </c>
      <c r="C20" s="177"/>
      <c r="D20" s="177"/>
      <c r="E20" s="177"/>
      <c r="F20" s="176"/>
      <c r="G20" s="178"/>
      <c r="H20" s="177"/>
      <c r="I20" s="177"/>
      <c r="J20" s="176"/>
      <c r="K20" s="178"/>
      <c r="L20" s="177"/>
      <c r="M20" s="177"/>
      <c r="N20" s="176"/>
      <c r="O20" s="172"/>
      <c r="P20" s="172"/>
    </row>
    <row r="21" spans="2:8546" ht="17.55" customHeight="1" x14ac:dyDescent="0.3">
      <c r="B21" s="162" t="s">
        <v>63</v>
      </c>
      <c r="C21" s="177"/>
      <c r="D21" s="177"/>
      <c r="E21" s="177"/>
      <c r="F21" s="176"/>
      <c r="G21" s="178"/>
      <c r="H21" s="177"/>
      <c r="I21" s="177"/>
      <c r="J21" s="176"/>
      <c r="K21" s="178"/>
      <c r="L21" s="177"/>
      <c r="M21" s="177"/>
      <c r="N21" s="176"/>
      <c r="O21" s="172"/>
      <c r="P21" s="172"/>
    </row>
    <row r="22" spans="2:8546" ht="17.55" customHeight="1" x14ac:dyDescent="0.3">
      <c r="B22" s="162" t="s">
        <v>57</v>
      </c>
      <c r="C22" s="177"/>
      <c r="D22" s="177"/>
      <c r="E22" s="177"/>
      <c r="F22" s="176"/>
      <c r="G22" s="178"/>
      <c r="H22" s="177"/>
      <c r="I22" s="177"/>
      <c r="J22" s="176"/>
      <c r="K22" s="178"/>
      <c r="L22" s="177"/>
      <c r="M22" s="177"/>
      <c r="N22" s="176"/>
      <c r="O22" s="172"/>
      <c r="P22" s="172"/>
    </row>
    <row r="23" spans="2:8546" ht="17.55" customHeight="1" x14ac:dyDescent="0.3">
      <c r="B23" s="162" t="s">
        <v>53</v>
      </c>
      <c r="C23" s="177"/>
      <c r="D23" s="177"/>
      <c r="E23" s="177"/>
      <c r="F23" s="176"/>
      <c r="G23" s="178"/>
      <c r="H23" s="177"/>
      <c r="I23" s="177"/>
      <c r="J23" s="176"/>
      <c r="K23" s="178"/>
      <c r="L23" s="177"/>
      <c r="M23" s="177"/>
      <c r="N23" s="176"/>
      <c r="O23" s="172"/>
      <c r="P23" s="172"/>
    </row>
    <row r="24" spans="2:8546" ht="17.55" customHeight="1" x14ac:dyDescent="0.3">
      <c r="B24" s="162" t="s">
        <v>50</v>
      </c>
      <c r="C24" s="177"/>
      <c r="D24" s="177"/>
      <c r="E24" s="177"/>
      <c r="F24" s="176"/>
      <c r="G24" s="178"/>
      <c r="H24" s="177"/>
      <c r="I24" s="177"/>
      <c r="J24" s="176"/>
      <c r="K24" s="178"/>
      <c r="L24" s="177"/>
      <c r="M24" s="177"/>
      <c r="N24" s="176"/>
      <c r="O24" s="172"/>
      <c r="P24" s="172"/>
    </row>
    <row r="25" spans="2:8546" ht="17.25" customHeight="1" thickBot="1" x14ac:dyDescent="0.35">
      <c r="B25" s="161" t="s">
        <v>47</v>
      </c>
      <c r="C25" s="174"/>
      <c r="D25" s="174"/>
      <c r="E25" s="174"/>
      <c r="F25" s="173"/>
      <c r="G25" s="175"/>
      <c r="H25" s="174"/>
      <c r="I25" s="174"/>
      <c r="J25" s="173"/>
      <c r="K25" s="175"/>
      <c r="L25" s="174"/>
      <c r="M25" s="174"/>
      <c r="N25" s="173"/>
      <c r="O25" s="172"/>
      <c r="P25" s="172"/>
    </row>
    <row r="26" spans="2:8546" s="171" customFormat="1" ht="42" customHeight="1" x14ac:dyDescent="0.3">
      <c r="B26" s="87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7"/>
      <c r="KA26" s="87"/>
      <c r="KB26" s="87"/>
      <c r="KC26" s="87"/>
      <c r="KD26" s="87"/>
      <c r="KE26" s="87"/>
      <c r="KF26" s="87"/>
      <c r="KG26" s="87"/>
      <c r="KH26" s="87"/>
      <c r="KI26" s="87"/>
      <c r="KJ26" s="87"/>
      <c r="KK26" s="87"/>
      <c r="KL26" s="87"/>
      <c r="KM26" s="87"/>
      <c r="KN26" s="87"/>
      <c r="KO26" s="87"/>
      <c r="KP26" s="87"/>
      <c r="KQ26" s="87"/>
      <c r="KR26" s="87"/>
      <c r="KS26" s="87"/>
      <c r="KT26" s="87"/>
      <c r="KU26" s="87"/>
      <c r="KV26" s="87"/>
      <c r="KW26" s="87"/>
      <c r="KX26" s="87"/>
      <c r="KY26" s="87"/>
      <c r="KZ26" s="87"/>
      <c r="LA26" s="87"/>
      <c r="LB26" s="87"/>
      <c r="LC26" s="87"/>
      <c r="LD26" s="87"/>
      <c r="LE26" s="87"/>
      <c r="LF26" s="87"/>
      <c r="LG26" s="87"/>
      <c r="LH26" s="87"/>
      <c r="LI26" s="87"/>
      <c r="LJ26" s="87"/>
      <c r="LK26" s="87"/>
      <c r="LL26" s="87"/>
      <c r="LM26" s="87"/>
      <c r="LN26" s="87"/>
      <c r="LO26" s="87"/>
      <c r="LP26" s="87"/>
      <c r="LQ26" s="87"/>
      <c r="LR26" s="87"/>
      <c r="LS26" s="87"/>
      <c r="LT26" s="87"/>
      <c r="LU26" s="87"/>
      <c r="LV26" s="87"/>
      <c r="LW26" s="87"/>
      <c r="LX26" s="87"/>
      <c r="LY26" s="87"/>
      <c r="LZ26" s="87"/>
      <c r="MA26" s="87"/>
      <c r="MB26" s="87"/>
      <c r="MC26" s="87"/>
      <c r="MD26" s="87"/>
      <c r="ME26" s="87"/>
      <c r="MF26" s="87"/>
      <c r="MG26" s="87"/>
      <c r="MH26" s="87"/>
      <c r="MI26" s="87"/>
      <c r="MJ26" s="87"/>
      <c r="MK26" s="87"/>
      <c r="ML26" s="87"/>
      <c r="MM26" s="87"/>
      <c r="MN26" s="87"/>
      <c r="MO26" s="87"/>
      <c r="MP26" s="87"/>
      <c r="MQ26" s="87"/>
      <c r="MR26" s="87"/>
      <c r="MS26" s="87"/>
      <c r="MT26" s="87"/>
      <c r="MU26" s="87"/>
      <c r="MV26" s="87"/>
      <c r="MW26" s="87"/>
      <c r="MX26" s="87"/>
      <c r="MY26" s="87"/>
      <c r="MZ26" s="87"/>
      <c r="NA26" s="87"/>
      <c r="NB26" s="87"/>
      <c r="NC26" s="87"/>
      <c r="ND26" s="87"/>
      <c r="NE26" s="87"/>
      <c r="NF26" s="87"/>
      <c r="NG26" s="87"/>
      <c r="NH26" s="87"/>
      <c r="NI26" s="87"/>
      <c r="NJ26" s="87"/>
      <c r="NK26" s="87"/>
      <c r="NL26" s="87"/>
      <c r="NM26" s="87"/>
      <c r="NN26" s="87"/>
      <c r="NO26" s="87"/>
      <c r="NP26" s="87"/>
      <c r="NQ26" s="87"/>
      <c r="NR26" s="87"/>
      <c r="NS26" s="87"/>
      <c r="NT26" s="87"/>
      <c r="NU26" s="87"/>
      <c r="NV26" s="87"/>
      <c r="NW26" s="87"/>
      <c r="NX26" s="87"/>
      <c r="NY26" s="87"/>
      <c r="NZ26" s="87"/>
      <c r="OA26" s="87"/>
      <c r="OB26" s="87"/>
      <c r="OC26" s="87"/>
      <c r="OD26" s="87"/>
      <c r="OE26" s="87"/>
      <c r="OF26" s="87"/>
      <c r="OG26" s="87"/>
      <c r="OH26" s="87"/>
      <c r="OI26" s="87"/>
      <c r="OJ26" s="87"/>
      <c r="OK26" s="87"/>
      <c r="OL26" s="87"/>
      <c r="OM26" s="87"/>
      <c r="ON26" s="87"/>
      <c r="OO26" s="87"/>
      <c r="OP26" s="87"/>
      <c r="OQ26" s="87"/>
      <c r="OR26" s="87"/>
      <c r="OS26" s="87"/>
      <c r="OT26" s="87"/>
      <c r="OU26" s="87"/>
      <c r="OV26" s="87"/>
      <c r="OW26" s="87"/>
      <c r="OX26" s="87"/>
      <c r="OY26" s="87"/>
      <c r="OZ26" s="87"/>
      <c r="PA26" s="87"/>
      <c r="PB26" s="87"/>
      <c r="PC26" s="87"/>
      <c r="PD26" s="87"/>
      <c r="PE26" s="87"/>
      <c r="PF26" s="87"/>
      <c r="PG26" s="87"/>
      <c r="PH26" s="87"/>
      <c r="PI26" s="87"/>
      <c r="PJ26" s="87"/>
      <c r="PK26" s="87"/>
      <c r="PL26" s="87"/>
      <c r="PM26" s="87"/>
      <c r="PN26" s="87"/>
      <c r="PO26" s="87"/>
      <c r="PP26" s="87"/>
      <c r="PQ26" s="87"/>
      <c r="PR26" s="87"/>
      <c r="PS26" s="87"/>
      <c r="PT26" s="87"/>
      <c r="PU26" s="87"/>
      <c r="PV26" s="87"/>
      <c r="PW26" s="87"/>
      <c r="PX26" s="87"/>
      <c r="PY26" s="87"/>
      <c r="PZ26" s="87"/>
      <c r="QA26" s="87"/>
      <c r="QB26" s="87"/>
      <c r="QC26" s="87"/>
      <c r="QD26" s="87"/>
      <c r="QE26" s="87"/>
      <c r="QF26" s="87"/>
      <c r="QG26" s="87"/>
      <c r="QH26" s="87"/>
      <c r="QI26" s="87"/>
      <c r="QJ26" s="87"/>
      <c r="QK26" s="87"/>
      <c r="QL26" s="87"/>
      <c r="QM26" s="87"/>
      <c r="QN26" s="87"/>
      <c r="QO26" s="87"/>
      <c r="QP26" s="87"/>
      <c r="QQ26" s="87"/>
      <c r="QR26" s="87"/>
      <c r="QS26" s="87"/>
      <c r="QT26" s="87"/>
      <c r="QU26" s="87"/>
      <c r="QV26" s="87"/>
      <c r="QW26" s="87"/>
      <c r="QX26" s="87"/>
      <c r="QY26" s="87"/>
      <c r="QZ26" s="87"/>
      <c r="RA26" s="87"/>
      <c r="RB26" s="87"/>
      <c r="RC26" s="87"/>
      <c r="RD26" s="87"/>
      <c r="RE26" s="87"/>
      <c r="RF26" s="87"/>
      <c r="RG26" s="87"/>
      <c r="RH26" s="87"/>
      <c r="RI26" s="87"/>
      <c r="RJ26" s="87"/>
      <c r="RK26" s="87"/>
      <c r="RL26" s="87"/>
      <c r="RM26" s="87"/>
      <c r="RN26" s="87"/>
      <c r="RO26" s="87"/>
      <c r="RP26" s="87"/>
      <c r="RQ26" s="87"/>
      <c r="RR26" s="87"/>
      <c r="RS26" s="87"/>
      <c r="RT26" s="87"/>
      <c r="RU26" s="87"/>
      <c r="RV26" s="87"/>
      <c r="RW26" s="87"/>
      <c r="RX26" s="87"/>
      <c r="RY26" s="87"/>
      <c r="RZ26" s="87"/>
      <c r="SA26" s="87"/>
      <c r="SB26" s="87"/>
      <c r="SC26" s="87"/>
      <c r="SD26" s="87"/>
      <c r="SE26" s="87"/>
      <c r="SF26" s="87"/>
      <c r="SG26" s="87"/>
      <c r="SH26" s="87"/>
      <c r="SI26" s="87"/>
      <c r="SJ26" s="87"/>
      <c r="SK26" s="87"/>
      <c r="SL26" s="87"/>
      <c r="SM26" s="87"/>
      <c r="SN26" s="87"/>
      <c r="SO26" s="87"/>
      <c r="SP26" s="87"/>
      <c r="SQ26" s="87"/>
      <c r="SR26" s="87"/>
      <c r="SS26" s="87"/>
      <c r="ST26" s="87"/>
      <c r="SU26" s="87"/>
      <c r="SV26" s="87"/>
      <c r="SW26" s="87"/>
      <c r="SX26" s="87"/>
      <c r="SY26" s="87"/>
      <c r="SZ26" s="87"/>
      <c r="TA26" s="87"/>
      <c r="TB26" s="87"/>
      <c r="TC26" s="87"/>
      <c r="TD26" s="87"/>
      <c r="TE26" s="87"/>
      <c r="TF26" s="87"/>
      <c r="TG26" s="87"/>
      <c r="TH26" s="87"/>
      <c r="TI26" s="87"/>
      <c r="TJ26" s="87"/>
      <c r="TK26" s="87"/>
      <c r="TL26" s="87"/>
      <c r="TM26" s="87"/>
      <c r="TN26" s="87"/>
      <c r="TO26" s="87"/>
      <c r="TP26" s="87"/>
      <c r="TQ26" s="87"/>
      <c r="TR26" s="87"/>
      <c r="TS26" s="87"/>
      <c r="TT26" s="87"/>
      <c r="TU26" s="87"/>
      <c r="TV26" s="87"/>
      <c r="TW26" s="87"/>
      <c r="TX26" s="87"/>
      <c r="TY26" s="87"/>
      <c r="TZ26" s="87"/>
      <c r="UA26" s="87"/>
      <c r="UB26" s="87"/>
      <c r="UC26" s="87"/>
      <c r="UD26" s="87"/>
      <c r="UE26" s="87"/>
      <c r="UF26" s="87"/>
      <c r="UG26" s="87"/>
      <c r="UH26" s="87"/>
      <c r="UI26" s="87"/>
      <c r="UJ26" s="87"/>
      <c r="UK26" s="87"/>
      <c r="UL26" s="87"/>
      <c r="UM26" s="87"/>
      <c r="UN26" s="87"/>
      <c r="UO26" s="87"/>
      <c r="UP26" s="87"/>
      <c r="UQ26" s="87"/>
      <c r="UR26" s="87"/>
      <c r="US26" s="87"/>
      <c r="UT26" s="87"/>
      <c r="UU26" s="87"/>
      <c r="UV26" s="87"/>
      <c r="UW26" s="87"/>
      <c r="UX26" s="87"/>
      <c r="UY26" s="87"/>
      <c r="UZ26" s="87"/>
      <c r="VA26" s="87"/>
      <c r="VB26" s="87"/>
      <c r="VC26" s="87"/>
      <c r="VD26" s="87"/>
      <c r="VE26" s="87"/>
      <c r="VF26" s="87"/>
      <c r="VG26" s="87"/>
      <c r="VH26" s="87"/>
      <c r="VI26" s="87"/>
      <c r="VJ26" s="87"/>
      <c r="VK26" s="87"/>
      <c r="VL26" s="87"/>
      <c r="VM26" s="87"/>
      <c r="VN26" s="87"/>
      <c r="VO26" s="87"/>
      <c r="VP26" s="87"/>
      <c r="VQ26" s="87"/>
      <c r="VR26" s="87"/>
      <c r="VS26" s="87"/>
      <c r="VT26" s="87"/>
      <c r="VU26" s="87"/>
      <c r="VV26" s="87"/>
      <c r="VW26" s="87"/>
      <c r="VX26" s="87"/>
      <c r="VY26" s="87"/>
      <c r="VZ26" s="87"/>
      <c r="WA26" s="87"/>
      <c r="WB26" s="87"/>
      <c r="WC26" s="87"/>
      <c r="WD26" s="87"/>
      <c r="WE26" s="87"/>
      <c r="WF26" s="87"/>
      <c r="WG26" s="87"/>
      <c r="WH26" s="87"/>
      <c r="WI26" s="87"/>
      <c r="WJ26" s="87"/>
      <c r="WK26" s="87"/>
      <c r="WL26" s="87"/>
      <c r="WM26" s="87"/>
      <c r="WN26" s="87"/>
      <c r="WO26" s="87"/>
      <c r="WP26" s="87"/>
      <c r="WQ26" s="87"/>
      <c r="WR26" s="87"/>
      <c r="WS26" s="87"/>
      <c r="WT26" s="87"/>
      <c r="WU26" s="87"/>
      <c r="WV26" s="87"/>
      <c r="WW26" s="87"/>
      <c r="WX26" s="87"/>
      <c r="WY26" s="87"/>
      <c r="WZ26" s="87"/>
      <c r="XA26" s="87"/>
      <c r="XB26" s="87"/>
      <c r="XC26" s="87"/>
      <c r="XD26" s="87"/>
      <c r="XE26" s="87"/>
      <c r="XF26" s="87"/>
      <c r="XG26" s="87"/>
      <c r="XH26" s="87"/>
      <c r="XI26" s="87"/>
      <c r="XJ26" s="87"/>
      <c r="XK26" s="87"/>
      <c r="XL26" s="87"/>
      <c r="XM26" s="87"/>
      <c r="XN26" s="87"/>
      <c r="XO26" s="87"/>
      <c r="XP26" s="87"/>
      <c r="XQ26" s="87"/>
      <c r="XR26" s="87"/>
      <c r="XS26" s="87"/>
      <c r="XT26" s="87"/>
      <c r="XU26" s="87"/>
      <c r="XV26" s="87"/>
      <c r="XW26" s="87"/>
      <c r="XX26" s="87"/>
      <c r="XY26" s="87"/>
      <c r="XZ26" s="87"/>
      <c r="YA26" s="87"/>
      <c r="YB26" s="87"/>
      <c r="YC26" s="87"/>
      <c r="YD26" s="87"/>
      <c r="YE26" s="87"/>
      <c r="YF26" s="87"/>
      <c r="YG26" s="87"/>
      <c r="YH26" s="87"/>
      <c r="YI26" s="87"/>
      <c r="YJ26" s="87"/>
      <c r="YK26" s="87"/>
      <c r="YL26" s="87"/>
      <c r="YM26" s="87"/>
      <c r="YN26" s="87"/>
      <c r="YO26" s="87"/>
      <c r="YP26" s="87"/>
      <c r="YQ26" s="87"/>
      <c r="YR26" s="87"/>
      <c r="YS26" s="87"/>
      <c r="YT26" s="87"/>
      <c r="YU26" s="87"/>
      <c r="YV26" s="87"/>
      <c r="YW26" s="87"/>
      <c r="YX26" s="87"/>
      <c r="YY26" s="87"/>
      <c r="YZ26" s="87"/>
      <c r="ZA26" s="87"/>
      <c r="ZB26" s="87"/>
      <c r="ZC26" s="87"/>
      <c r="ZD26" s="87"/>
      <c r="ZE26" s="87"/>
      <c r="ZF26" s="87"/>
      <c r="ZG26" s="87"/>
      <c r="ZH26" s="87"/>
      <c r="ZI26" s="87"/>
      <c r="ZJ26" s="87"/>
      <c r="ZK26" s="87"/>
      <c r="ZL26" s="87"/>
      <c r="ZM26" s="87"/>
      <c r="ZN26" s="87"/>
      <c r="ZO26" s="87"/>
      <c r="ZP26" s="87"/>
      <c r="ZQ26" s="87"/>
      <c r="ZR26" s="87"/>
      <c r="ZS26" s="87"/>
      <c r="ZT26" s="87"/>
      <c r="ZU26" s="87"/>
      <c r="ZV26" s="87"/>
      <c r="ZW26" s="87"/>
      <c r="ZX26" s="87"/>
      <c r="ZY26" s="87"/>
      <c r="ZZ26" s="87"/>
      <c r="AAA26" s="87"/>
      <c r="AAB26" s="87"/>
      <c r="AAC26" s="87"/>
      <c r="AAD26" s="87"/>
      <c r="AAE26" s="87"/>
      <c r="AAF26" s="87"/>
      <c r="AAG26" s="87"/>
      <c r="AAH26" s="87"/>
      <c r="AAI26" s="87"/>
      <c r="AAJ26" s="87"/>
      <c r="AAK26" s="87"/>
      <c r="AAL26" s="87"/>
      <c r="AAM26" s="87"/>
      <c r="AAN26" s="87"/>
      <c r="AAO26" s="87"/>
      <c r="AAP26" s="87"/>
      <c r="AAQ26" s="87"/>
      <c r="AAR26" s="87"/>
      <c r="AAS26" s="87"/>
      <c r="AAT26" s="87"/>
      <c r="AAU26" s="87"/>
      <c r="AAV26" s="87"/>
      <c r="AAW26" s="87"/>
      <c r="AAX26" s="87"/>
      <c r="AAY26" s="87"/>
      <c r="AAZ26" s="87"/>
      <c r="ABA26" s="87"/>
      <c r="ABB26" s="87"/>
      <c r="ABC26" s="87"/>
      <c r="ABD26" s="87"/>
      <c r="ABE26" s="87"/>
      <c r="ABF26" s="87"/>
      <c r="ABG26" s="87"/>
      <c r="ABH26" s="87"/>
      <c r="ABI26" s="87"/>
      <c r="ABJ26" s="87"/>
      <c r="ABK26" s="87"/>
      <c r="ABL26" s="87"/>
      <c r="ABM26" s="87"/>
      <c r="ABN26" s="87"/>
      <c r="ABO26" s="87"/>
      <c r="ABP26" s="87"/>
      <c r="ABQ26" s="87"/>
      <c r="ABR26" s="87"/>
      <c r="ABS26" s="87"/>
      <c r="ABT26" s="87"/>
      <c r="ABU26" s="87"/>
      <c r="ABV26" s="87"/>
      <c r="ABW26" s="87"/>
      <c r="ABX26" s="87"/>
      <c r="ABY26" s="87"/>
      <c r="ABZ26" s="87"/>
      <c r="ACA26" s="87"/>
      <c r="ACB26" s="87"/>
      <c r="ACC26" s="87"/>
      <c r="ACD26" s="87"/>
      <c r="ACE26" s="87"/>
      <c r="ACF26" s="87"/>
      <c r="ACG26" s="87"/>
      <c r="ACH26" s="87"/>
      <c r="ACI26" s="87"/>
      <c r="ACJ26" s="87"/>
      <c r="ACK26" s="87"/>
      <c r="ACL26" s="87"/>
      <c r="ACM26" s="87"/>
      <c r="ACN26" s="87"/>
      <c r="ACO26" s="87"/>
      <c r="ACP26" s="87"/>
      <c r="ACQ26" s="87"/>
      <c r="ACR26" s="87"/>
      <c r="ACS26" s="87"/>
      <c r="ACT26" s="87"/>
      <c r="ACU26" s="87"/>
      <c r="ACV26" s="87"/>
      <c r="ACW26" s="87"/>
      <c r="ACX26" s="87"/>
      <c r="ACY26" s="87"/>
      <c r="ACZ26" s="87"/>
      <c r="ADA26" s="87"/>
      <c r="ADB26" s="87"/>
      <c r="ADC26" s="87"/>
      <c r="ADD26" s="87"/>
      <c r="ADE26" s="87"/>
      <c r="ADF26" s="87"/>
      <c r="ADG26" s="87"/>
      <c r="ADH26" s="87"/>
      <c r="ADI26" s="87"/>
      <c r="ADJ26" s="87"/>
      <c r="ADK26" s="87"/>
      <c r="ADL26" s="87"/>
      <c r="ADM26" s="87"/>
      <c r="ADN26" s="87"/>
      <c r="ADO26" s="87"/>
      <c r="ADP26" s="87"/>
      <c r="ADQ26" s="87"/>
      <c r="ADR26" s="87"/>
      <c r="ADS26" s="87"/>
      <c r="ADT26" s="87"/>
      <c r="ADU26" s="87"/>
      <c r="ADV26" s="87"/>
      <c r="ADW26" s="87"/>
      <c r="ADX26" s="87"/>
      <c r="ADY26" s="87"/>
      <c r="ADZ26" s="87"/>
      <c r="AEA26" s="87"/>
      <c r="AEB26" s="87"/>
      <c r="AEC26" s="87"/>
      <c r="AED26" s="87"/>
      <c r="AEE26" s="87"/>
      <c r="AEF26" s="87"/>
      <c r="AEG26" s="87"/>
      <c r="AEH26" s="87"/>
      <c r="AEI26" s="87"/>
      <c r="AEJ26" s="87"/>
      <c r="AEK26" s="87"/>
      <c r="AEL26" s="87"/>
      <c r="AEM26" s="87"/>
      <c r="AEN26" s="87"/>
      <c r="AEO26" s="87"/>
      <c r="AEP26" s="87"/>
      <c r="AEQ26" s="87"/>
      <c r="AER26" s="87"/>
      <c r="AES26" s="87"/>
      <c r="AET26" s="87"/>
      <c r="AEU26" s="87"/>
      <c r="AEV26" s="87"/>
      <c r="AEW26" s="87"/>
      <c r="AEX26" s="87"/>
      <c r="AEY26" s="87"/>
      <c r="AEZ26" s="87"/>
      <c r="AFA26" s="87"/>
      <c r="AFB26" s="87"/>
      <c r="AFC26" s="87"/>
      <c r="AFD26" s="87"/>
      <c r="AFE26" s="87"/>
      <c r="AFF26" s="87"/>
      <c r="AFG26" s="87"/>
      <c r="AFH26" s="87"/>
      <c r="AFI26" s="87"/>
      <c r="AFJ26" s="87"/>
      <c r="AFK26" s="87"/>
      <c r="AFL26" s="87"/>
      <c r="AFM26" s="87"/>
      <c r="AFN26" s="87"/>
      <c r="AFO26" s="87"/>
      <c r="AFP26" s="87"/>
      <c r="AFQ26" s="87"/>
      <c r="AFR26" s="87"/>
      <c r="AFS26" s="87"/>
      <c r="AFT26" s="87"/>
      <c r="AFU26" s="87"/>
      <c r="AFV26" s="87"/>
      <c r="AFW26" s="87"/>
      <c r="AFX26" s="87"/>
      <c r="AFY26" s="87"/>
      <c r="AFZ26" s="87"/>
      <c r="AGA26" s="87"/>
      <c r="AGB26" s="87"/>
      <c r="AGC26" s="87"/>
      <c r="AGD26" s="87"/>
      <c r="AGE26" s="87"/>
      <c r="AGF26" s="87"/>
      <c r="AGG26" s="87"/>
      <c r="AGH26" s="87"/>
      <c r="AGI26" s="87"/>
      <c r="AGJ26" s="87"/>
      <c r="AGK26" s="87"/>
      <c r="AGL26" s="87"/>
      <c r="AGM26" s="87"/>
      <c r="AGN26" s="87"/>
      <c r="AGO26" s="87"/>
      <c r="AGP26" s="87"/>
      <c r="AGQ26" s="87"/>
      <c r="AGR26" s="87"/>
      <c r="AGS26" s="87"/>
      <c r="AGT26" s="87"/>
      <c r="AGU26" s="87"/>
      <c r="AGV26" s="87"/>
      <c r="AGW26" s="87"/>
      <c r="AGX26" s="87"/>
      <c r="AGY26" s="87"/>
      <c r="AGZ26" s="87"/>
      <c r="AHA26" s="87"/>
      <c r="AHB26" s="87"/>
      <c r="AHC26" s="87"/>
      <c r="AHD26" s="87"/>
      <c r="AHE26" s="87"/>
      <c r="AHF26" s="87"/>
      <c r="AHG26" s="87"/>
      <c r="AHH26" s="87"/>
      <c r="AHI26" s="87"/>
      <c r="AHJ26" s="87"/>
      <c r="AHK26" s="87"/>
      <c r="AHL26" s="87"/>
      <c r="AHM26" s="87"/>
      <c r="AHN26" s="87"/>
      <c r="AHO26" s="87"/>
      <c r="AHP26" s="87"/>
      <c r="AHQ26" s="87"/>
      <c r="AHR26" s="87"/>
      <c r="AHS26" s="87"/>
      <c r="AHT26" s="87"/>
      <c r="AHU26" s="87"/>
      <c r="AHV26" s="87"/>
      <c r="AHW26" s="87"/>
      <c r="AHX26" s="87"/>
      <c r="AHY26" s="87"/>
      <c r="AHZ26" s="87"/>
      <c r="AIA26" s="87"/>
      <c r="AIB26" s="87"/>
      <c r="AIC26" s="87"/>
      <c r="AID26" s="87"/>
      <c r="AIE26" s="87"/>
      <c r="AIF26" s="87"/>
      <c r="AIG26" s="87"/>
      <c r="AIH26" s="87"/>
      <c r="AII26" s="87"/>
      <c r="AIJ26" s="87"/>
      <c r="AIK26" s="87"/>
      <c r="AIL26" s="87"/>
      <c r="AIM26" s="87"/>
      <c r="AIN26" s="87"/>
      <c r="AIO26" s="87"/>
      <c r="AIP26" s="87"/>
      <c r="AIQ26" s="87"/>
      <c r="AIR26" s="87"/>
      <c r="AIS26" s="87"/>
      <c r="AIT26" s="87"/>
      <c r="AIU26" s="87"/>
      <c r="AIV26" s="87"/>
      <c r="AIW26" s="87"/>
      <c r="AIX26" s="87"/>
      <c r="AIY26" s="87"/>
      <c r="AIZ26" s="87"/>
      <c r="AJA26" s="87"/>
      <c r="AJB26" s="87"/>
      <c r="AJC26" s="87"/>
      <c r="AJD26" s="87"/>
      <c r="AJE26" s="87"/>
      <c r="AJF26" s="87"/>
      <c r="AJG26" s="87"/>
      <c r="AJH26" s="87"/>
      <c r="AJI26" s="87"/>
      <c r="AJJ26" s="87"/>
      <c r="AJK26" s="87"/>
      <c r="AJL26" s="87"/>
      <c r="AJM26" s="87"/>
      <c r="AJN26" s="87"/>
      <c r="AJO26" s="87"/>
      <c r="AJP26" s="87"/>
      <c r="AJQ26" s="87"/>
      <c r="AJR26" s="87"/>
      <c r="AJS26" s="87"/>
      <c r="AJT26" s="87"/>
      <c r="AJU26" s="87"/>
      <c r="AJV26" s="87"/>
      <c r="AJW26" s="87"/>
      <c r="AJX26" s="87"/>
      <c r="AJY26" s="87"/>
      <c r="AJZ26" s="87"/>
      <c r="AKA26" s="87"/>
      <c r="AKB26" s="87"/>
      <c r="AKC26" s="87"/>
      <c r="AKD26" s="87"/>
      <c r="AKE26" s="87"/>
      <c r="AKF26" s="87"/>
      <c r="AKG26" s="87"/>
      <c r="AKH26" s="87"/>
      <c r="AKI26" s="87"/>
      <c r="AKJ26" s="87"/>
      <c r="AKK26" s="87"/>
      <c r="AKL26" s="87"/>
      <c r="AKM26" s="87"/>
      <c r="AKN26" s="87"/>
      <c r="AKO26" s="87"/>
      <c r="AKP26" s="87"/>
      <c r="AKQ26" s="87"/>
      <c r="AKR26" s="87"/>
      <c r="AKS26" s="87"/>
      <c r="AKT26" s="87"/>
      <c r="AKU26" s="87"/>
      <c r="AKV26" s="87"/>
      <c r="AKW26" s="87"/>
      <c r="AKX26" s="87"/>
      <c r="AKY26" s="87"/>
      <c r="AKZ26" s="87"/>
      <c r="ALA26" s="87"/>
      <c r="ALB26" s="87"/>
      <c r="ALC26" s="87"/>
      <c r="ALD26" s="87"/>
      <c r="ALE26" s="87"/>
      <c r="ALF26" s="87"/>
      <c r="ALG26" s="87"/>
      <c r="ALH26" s="87"/>
      <c r="ALI26" s="87"/>
      <c r="ALJ26" s="87"/>
      <c r="ALK26" s="87"/>
      <c r="ALL26" s="87"/>
      <c r="ALM26" s="87"/>
      <c r="ALN26" s="87"/>
      <c r="ALO26" s="87"/>
      <c r="ALP26" s="87"/>
      <c r="ALQ26" s="87"/>
      <c r="ALR26" s="87"/>
      <c r="ALS26" s="87"/>
      <c r="ALT26" s="87"/>
      <c r="ALU26" s="87"/>
      <c r="ALV26" s="87"/>
      <c r="ALW26" s="87"/>
      <c r="ALX26" s="87"/>
      <c r="ALY26" s="87"/>
      <c r="ALZ26" s="87"/>
      <c r="AMA26" s="87"/>
      <c r="AMB26" s="87"/>
      <c r="AMC26" s="87"/>
      <c r="AMD26" s="87"/>
      <c r="AME26" s="87"/>
      <c r="AMF26" s="87"/>
      <c r="AMG26" s="87"/>
      <c r="AMH26" s="87"/>
      <c r="AMI26" s="87"/>
      <c r="AMJ26" s="87"/>
      <c r="AMK26" s="87"/>
      <c r="AML26" s="87"/>
      <c r="AMM26" s="87"/>
      <c r="AMN26" s="87"/>
      <c r="AMO26" s="87"/>
      <c r="AMP26" s="87"/>
      <c r="AMQ26" s="87"/>
      <c r="AMR26" s="87"/>
      <c r="AMS26" s="87"/>
      <c r="AMT26" s="87"/>
      <c r="AMU26" s="87"/>
      <c r="AMV26" s="87"/>
      <c r="AMW26" s="87"/>
      <c r="AMX26" s="87"/>
      <c r="AMY26" s="87"/>
      <c r="AMZ26" s="87"/>
      <c r="ANA26" s="87"/>
      <c r="ANB26" s="87"/>
      <c r="ANC26" s="87"/>
      <c r="AND26" s="87"/>
      <c r="ANE26" s="87"/>
      <c r="ANF26" s="87"/>
      <c r="ANG26" s="87"/>
      <c r="ANH26" s="87"/>
      <c r="ANI26" s="87"/>
      <c r="ANJ26" s="87"/>
      <c r="ANK26" s="87"/>
      <c r="ANL26" s="87"/>
      <c r="ANM26" s="87"/>
      <c r="ANN26" s="87"/>
      <c r="ANO26" s="87"/>
      <c r="ANP26" s="87"/>
      <c r="ANQ26" s="87"/>
      <c r="ANR26" s="87"/>
      <c r="ANS26" s="87"/>
      <c r="ANT26" s="87"/>
      <c r="ANU26" s="87"/>
      <c r="ANV26" s="87"/>
      <c r="ANW26" s="87"/>
      <c r="ANX26" s="87"/>
      <c r="ANY26" s="87"/>
      <c r="ANZ26" s="87"/>
      <c r="AOA26" s="87"/>
      <c r="AOB26" s="87"/>
      <c r="AOC26" s="87"/>
      <c r="AOD26" s="87"/>
      <c r="AOE26" s="87"/>
      <c r="AOF26" s="87"/>
      <c r="AOG26" s="87"/>
      <c r="AOH26" s="87"/>
      <c r="AOI26" s="87"/>
      <c r="AOJ26" s="87"/>
      <c r="AOK26" s="87"/>
      <c r="AOL26" s="87"/>
      <c r="AOM26" s="87"/>
      <c r="AON26" s="87"/>
      <c r="AOO26" s="87"/>
      <c r="AOP26" s="87"/>
      <c r="AOQ26" s="87"/>
      <c r="AOR26" s="87"/>
      <c r="AOS26" s="87"/>
      <c r="AOT26" s="87"/>
      <c r="AOU26" s="87"/>
      <c r="AOV26" s="87"/>
      <c r="AOW26" s="87"/>
      <c r="AOX26" s="87"/>
      <c r="AOY26" s="87"/>
      <c r="AOZ26" s="87"/>
      <c r="APA26" s="87"/>
      <c r="APB26" s="87"/>
      <c r="APC26" s="87"/>
      <c r="APD26" s="87"/>
      <c r="APE26" s="87"/>
      <c r="APF26" s="87"/>
      <c r="APG26" s="87"/>
      <c r="APH26" s="87"/>
      <c r="API26" s="87"/>
      <c r="APJ26" s="87"/>
      <c r="APK26" s="87"/>
      <c r="APL26" s="87"/>
      <c r="APM26" s="87"/>
      <c r="APN26" s="87"/>
      <c r="APO26" s="87"/>
      <c r="APP26" s="87"/>
      <c r="APQ26" s="87"/>
      <c r="APR26" s="87"/>
      <c r="APS26" s="87"/>
      <c r="APT26" s="87"/>
      <c r="APU26" s="87"/>
      <c r="APV26" s="87"/>
      <c r="APW26" s="87"/>
      <c r="APX26" s="87"/>
      <c r="APY26" s="87"/>
      <c r="APZ26" s="87"/>
      <c r="AQA26" s="87"/>
      <c r="AQB26" s="87"/>
      <c r="AQC26" s="87"/>
      <c r="AQD26" s="87"/>
      <c r="AQE26" s="87"/>
      <c r="AQF26" s="87"/>
      <c r="AQG26" s="87"/>
      <c r="AQH26" s="87"/>
      <c r="AQI26" s="87"/>
      <c r="AQJ26" s="87"/>
      <c r="AQK26" s="87"/>
      <c r="AQL26" s="87"/>
      <c r="AQM26" s="87"/>
      <c r="AQN26" s="87"/>
      <c r="AQO26" s="87"/>
      <c r="AQP26" s="87"/>
      <c r="AQQ26" s="87"/>
      <c r="AQR26" s="87"/>
      <c r="AQS26" s="87"/>
      <c r="AQT26" s="87"/>
      <c r="AQU26" s="87"/>
      <c r="AQV26" s="87"/>
      <c r="AQW26" s="87"/>
      <c r="AQX26" s="87"/>
      <c r="AQY26" s="87"/>
      <c r="AQZ26" s="87"/>
      <c r="ARA26" s="87"/>
      <c r="ARB26" s="87"/>
      <c r="ARC26" s="87"/>
      <c r="ARD26" s="87"/>
      <c r="ARE26" s="87"/>
      <c r="ARF26" s="87"/>
      <c r="ARG26" s="87"/>
      <c r="ARH26" s="87"/>
      <c r="ARI26" s="87"/>
      <c r="ARJ26" s="87"/>
      <c r="ARK26" s="87"/>
      <c r="ARL26" s="87"/>
      <c r="ARM26" s="87"/>
      <c r="ARN26" s="87"/>
      <c r="ARO26" s="87"/>
      <c r="ARP26" s="87"/>
      <c r="ARQ26" s="87"/>
      <c r="ARR26" s="87"/>
      <c r="ARS26" s="87"/>
      <c r="ART26" s="87"/>
      <c r="ARU26" s="87"/>
      <c r="ARV26" s="87"/>
      <c r="ARW26" s="87"/>
      <c r="ARX26" s="87"/>
      <c r="ARY26" s="87"/>
      <c r="ARZ26" s="87"/>
      <c r="ASA26" s="87"/>
      <c r="ASB26" s="87"/>
      <c r="ASC26" s="87"/>
      <c r="ASD26" s="87"/>
      <c r="ASE26" s="87"/>
      <c r="ASF26" s="87"/>
      <c r="ASG26" s="87"/>
      <c r="ASH26" s="87"/>
      <c r="ASI26" s="87"/>
      <c r="ASJ26" s="87"/>
      <c r="ASK26" s="87"/>
      <c r="ASL26" s="87"/>
      <c r="ASM26" s="87"/>
      <c r="ASN26" s="87"/>
      <c r="ASO26" s="87"/>
      <c r="ASP26" s="87"/>
      <c r="ASQ26" s="87"/>
      <c r="ASR26" s="87"/>
      <c r="ASS26" s="87"/>
      <c r="AST26" s="87"/>
      <c r="ASU26" s="87"/>
      <c r="ASV26" s="87"/>
      <c r="ASW26" s="87"/>
      <c r="ASX26" s="87"/>
      <c r="ASY26" s="87"/>
      <c r="ASZ26" s="87"/>
      <c r="ATA26" s="87"/>
      <c r="ATB26" s="87"/>
      <c r="ATC26" s="87"/>
      <c r="ATD26" s="87"/>
      <c r="ATE26" s="87"/>
      <c r="ATF26" s="87"/>
      <c r="ATG26" s="87"/>
      <c r="ATH26" s="87"/>
      <c r="ATI26" s="87"/>
      <c r="ATJ26" s="87"/>
      <c r="ATK26" s="87"/>
      <c r="ATL26" s="87"/>
      <c r="ATM26" s="87"/>
      <c r="ATN26" s="87"/>
      <c r="ATO26" s="87"/>
      <c r="ATP26" s="87"/>
      <c r="ATQ26" s="87"/>
      <c r="ATR26" s="87"/>
      <c r="ATS26" s="87"/>
      <c r="ATT26" s="87"/>
      <c r="ATU26" s="87"/>
      <c r="ATV26" s="87"/>
      <c r="ATW26" s="87"/>
      <c r="ATX26" s="87"/>
      <c r="ATY26" s="87"/>
      <c r="ATZ26" s="87"/>
      <c r="AUA26" s="87"/>
      <c r="AUB26" s="87"/>
      <c r="AUC26" s="87"/>
      <c r="AUD26" s="87"/>
      <c r="AUE26" s="87"/>
      <c r="AUF26" s="87"/>
      <c r="AUG26" s="87"/>
      <c r="AUH26" s="87"/>
      <c r="AUI26" s="87"/>
      <c r="AUJ26" s="87"/>
      <c r="AUK26" s="87"/>
      <c r="AUL26" s="87"/>
      <c r="AUM26" s="87"/>
      <c r="AUN26" s="87"/>
      <c r="AUO26" s="87"/>
      <c r="AUP26" s="87"/>
      <c r="AUQ26" s="87"/>
      <c r="AUR26" s="87"/>
      <c r="AUS26" s="87"/>
      <c r="AUT26" s="87"/>
      <c r="AUU26" s="87"/>
      <c r="AUV26" s="87"/>
      <c r="AUW26" s="87"/>
      <c r="AUX26" s="87"/>
      <c r="AUY26" s="87"/>
      <c r="AUZ26" s="87"/>
      <c r="AVA26" s="87"/>
      <c r="AVB26" s="87"/>
      <c r="AVC26" s="87"/>
      <c r="AVD26" s="87"/>
      <c r="AVE26" s="87"/>
      <c r="AVF26" s="87"/>
      <c r="AVG26" s="87"/>
      <c r="AVH26" s="87"/>
      <c r="AVI26" s="87"/>
      <c r="AVJ26" s="87"/>
      <c r="AVK26" s="87"/>
      <c r="AVL26" s="87"/>
      <c r="AVM26" s="87"/>
      <c r="AVN26" s="87"/>
      <c r="AVO26" s="87"/>
      <c r="AVP26" s="87"/>
      <c r="AVQ26" s="87"/>
      <c r="AVR26" s="87"/>
      <c r="AVS26" s="87"/>
      <c r="AVT26" s="87"/>
      <c r="AVU26" s="87"/>
      <c r="AVV26" s="87"/>
      <c r="AVW26" s="87"/>
      <c r="AVX26" s="87"/>
      <c r="AVY26" s="87"/>
      <c r="AVZ26" s="87"/>
      <c r="AWA26" s="87"/>
      <c r="AWB26" s="87"/>
      <c r="AWC26" s="87"/>
      <c r="AWD26" s="87"/>
      <c r="AWE26" s="87"/>
      <c r="AWF26" s="87"/>
      <c r="AWG26" s="87"/>
      <c r="AWH26" s="87"/>
      <c r="AWI26" s="87"/>
      <c r="AWJ26" s="87"/>
      <c r="AWK26" s="87"/>
      <c r="AWL26" s="87"/>
      <c r="AWM26" s="87"/>
      <c r="AWN26" s="87"/>
      <c r="AWO26" s="87"/>
      <c r="AWP26" s="87"/>
      <c r="AWQ26" s="87"/>
      <c r="AWR26" s="87"/>
      <c r="AWS26" s="87"/>
      <c r="AWT26" s="87"/>
      <c r="AWU26" s="87"/>
      <c r="AWV26" s="87"/>
      <c r="AWW26" s="87"/>
      <c r="AWX26" s="87"/>
      <c r="AWY26" s="87"/>
      <c r="AWZ26" s="87"/>
      <c r="AXA26" s="87"/>
      <c r="AXB26" s="87"/>
      <c r="AXC26" s="87"/>
      <c r="AXD26" s="87"/>
      <c r="AXE26" s="87"/>
      <c r="AXF26" s="87"/>
      <c r="AXG26" s="87"/>
      <c r="AXH26" s="87"/>
      <c r="AXI26" s="87"/>
      <c r="AXJ26" s="87"/>
      <c r="AXK26" s="87"/>
      <c r="AXL26" s="87"/>
      <c r="AXM26" s="87"/>
      <c r="AXN26" s="87"/>
      <c r="AXO26" s="87"/>
      <c r="AXP26" s="87"/>
      <c r="AXQ26" s="87"/>
      <c r="AXR26" s="87"/>
      <c r="AXS26" s="87"/>
      <c r="AXT26" s="87"/>
      <c r="AXU26" s="87"/>
      <c r="AXV26" s="87"/>
      <c r="AXW26" s="87"/>
      <c r="AXX26" s="87"/>
      <c r="AXY26" s="87"/>
      <c r="AXZ26" s="87"/>
      <c r="AYA26" s="87"/>
      <c r="AYB26" s="87"/>
      <c r="AYC26" s="87"/>
      <c r="AYD26" s="87"/>
      <c r="AYE26" s="87"/>
      <c r="AYF26" s="87"/>
      <c r="AYG26" s="87"/>
      <c r="AYH26" s="87"/>
      <c r="AYI26" s="87"/>
      <c r="AYJ26" s="87"/>
      <c r="AYK26" s="87"/>
      <c r="AYL26" s="87"/>
      <c r="AYM26" s="87"/>
      <c r="AYN26" s="87"/>
      <c r="AYO26" s="87"/>
      <c r="AYP26" s="87"/>
      <c r="AYQ26" s="87"/>
      <c r="AYR26" s="87"/>
      <c r="AYS26" s="87"/>
      <c r="AYT26" s="87"/>
      <c r="AYU26" s="87"/>
      <c r="AYV26" s="87"/>
      <c r="AYW26" s="87"/>
      <c r="AYX26" s="87"/>
      <c r="AYY26" s="87"/>
      <c r="AYZ26" s="87"/>
      <c r="AZA26" s="87"/>
      <c r="AZB26" s="87"/>
      <c r="AZC26" s="87"/>
      <c r="AZD26" s="87"/>
      <c r="AZE26" s="87"/>
      <c r="AZF26" s="87"/>
      <c r="AZG26" s="87"/>
      <c r="AZH26" s="87"/>
      <c r="AZI26" s="87"/>
      <c r="AZJ26" s="87"/>
      <c r="AZK26" s="87"/>
      <c r="AZL26" s="87"/>
      <c r="AZM26" s="87"/>
      <c r="AZN26" s="87"/>
      <c r="AZO26" s="87"/>
      <c r="AZP26" s="87"/>
      <c r="AZQ26" s="87"/>
      <c r="AZR26" s="87"/>
      <c r="AZS26" s="87"/>
      <c r="AZT26" s="87"/>
      <c r="AZU26" s="87"/>
      <c r="AZV26" s="87"/>
      <c r="AZW26" s="87"/>
      <c r="AZX26" s="87"/>
      <c r="AZY26" s="87"/>
      <c r="AZZ26" s="87"/>
      <c r="BAA26" s="87"/>
      <c r="BAB26" s="87"/>
      <c r="BAC26" s="87"/>
      <c r="BAD26" s="87"/>
      <c r="BAE26" s="87"/>
      <c r="BAF26" s="87"/>
      <c r="BAG26" s="87"/>
      <c r="BAH26" s="87"/>
      <c r="BAI26" s="87"/>
      <c r="BAJ26" s="87"/>
      <c r="BAK26" s="87"/>
      <c r="BAL26" s="87"/>
      <c r="BAM26" s="87"/>
      <c r="BAN26" s="87"/>
      <c r="BAO26" s="87"/>
      <c r="BAP26" s="87"/>
      <c r="BAQ26" s="87"/>
      <c r="BAR26" s="87"/>
      <c r="BAS26" s="87"/>
      <c r="BAT26" s="87"/>
      <c r="BAU26" s="87"/>
      <c r="BAV26" s="87"/>
      <c r="BAW26" s="87"/>
      <c r="BAX26" s="87"/>
      <c r="BAY26" s="87"/>
      <c r="BAZ26" s="87"/>
      <c r="BBA26" s="87"/>
      <c r="BBB26" s="87"/>
      <c r="BBC26" s="87"/>
      <c r="BBD26" s="87"/>
      <c r="BBE26" s="87"/>
      <c r="BBF26" s="87"/>
      <c r="BBG26" s="87"/>
      <c r="BBH26" s="87"/>
      <c r="BBI26" s="87"/>
      <c r="BBJ26" s="87"/>
      <c r="BBK26" s="87"/>
      <c r="BBL26" s="87"/>
      <c r="BBM26" s="87"/>
      <c r="BBN26" s="87"/>
      <c r="BBO26" s="87"/>
      <c r="BBP26" s="87"/>
      <c r="BBQ26" s="87"/>
      <c r="BBR26" s="87"/>
      <c r="BBS26" s="87"/>
      <c r="BBT26" s="87"/>
      <c r="BBU26" s="87"/>
      <c r="BBV26" s="87"/>
      <c r="BBW26" s="87"/>
      <c r="BBX26" s="87"/>
      <c r="BBY26" s="87"/>
      <c r="BBZ26" s="87"/>
      <c r="BCA26" s="87"/>
      <c r="BCB26" s="87"/>
      <c r="BCC26" s="87"/>
      <c r="BCD26" s="87"/>
      <c r="BCE26" s="87"/>
      <c r="BCF26" s="87"/>
      <c r="BCG26" s="87"/>
      <c r="BCH26" s="87"/>
      <c r="BCI26" s="87"/>
      <c r="BCJ26" s="87"/>
      <c r="BCK26" s="87"/>
      <c r="BCL26" s="87"/>
      <c r="BCM26" s="87"/>
      <c r="BCN26" s="87"/>
      <c r="BCO26" s="87"/>
      <c r="BCP26" s="87"/>
      <c r="BCQ26" s="87"/>
      <c r="BCR26" s="87"/>
      <c r="BCS26" s="87"/>
      <c r="BCT26" s="87"/>
      <c r="BCU26" s="87"/>
      <c r="BCV26" s="87"/>
      <c r="BCW26" s="87"/>
      <c r="BCX26" s="87"/>
      <c r="BCY26" s="87"/>
      <c r="BCZ26" s="87"/>
      <c r="BDA26" s="87"/>
      <c r="BDB26" s="87"/>
      <c r="BDC26" s="87"/>
      <c r="BDD26" s="87"/>
      <c r="BDE26" s="87"/>
      <c r="BDF26" s="87"/>
      <c r="BDG26" s="87"/>
      <c r="BDH26" s="87"/>
      <c r="BDI26" s="87"/>
      <c r="BDJ26" s="87"/>
      <c r="BDK26" s="87"/>
      <c r="BDL26" s="87"/>
      <c r="BDM26" s="87"/>
      <c r="BDN26" s="87"/>
      <c r="BDO26" s="87"/>
      <c r="BDP26" s="87"/>
      <c r="BDQ26" s="87"/>
      <c r="BDR26" s="87"/>
      <c r="BDS26" s="87"/>
      <c r="BDT26" s="87"/>
      <c r="BDU26" s="87"/>
      <c r="BDV26" s="87"/>
      <c r="BDW26" s="87"/>
      <c r="BDX26" s="87"/>
      <c r="BDY26" s="87"/>
      <c r="BDZ26" s="87"/>
      <c r="BEA26" s="87"/>
      <c r="BEB26" s="87"/>
      <c r="BEC26" s="87"/>
      <c r="BED26" s="87"/>
      <c r="BEE26" s="87"/>
      <c r="BEF26" s="87"/>
      <c r="BEG26" s="87"/>
      <c r="BEH26" s="87"/>
      <c r="BEI26" s="87"/>
      <c r="BEJ26" s="87"/>
      <c r="BEK26" s="87"/>
      <c r="BEL26" s="87"/>
      <c r="BEM26" s="87"/>
      <c r="BEN26" s="87"/>
      <c r="BEO26" s="87"/>
      <c r="BEP26" s="87"/>
      <c r="BEQ26" s="87"/>
      <c r="BER26" s="87"/>
      <c r="BES26" s="87"/>
      <c r="BET26" s="87"/>
      <c r="BEU26" s="87"/>
      <c r="BEV26" s="87"/>
      <c r="BEW26" s="87"/>
      <c r="BEX26" s="87"/>
      <c r="BEY26" s="87"/>
      <c r="BEZ26" s="87"/>
      <c r="BFA26" s="87"/>
      <c r="BFB26" s="87"/>
      <c r="BFC26" s="87"/>
      <c r="BFD26" s="87"/>
      <c r="BFE26" s="87"/>
      <c r="BFF26" s="87"/>
      <c r="BFG26" s="87"/>
      <c r="BFH26" s="87"/>
      <c r="BFI26" s="87"/>
      <c r="BFJ26" s="87"/>
      <c r="BFK26" s="87"/>
      <c r="BFL26" s="87"/>
      <c r="BFM26" s="87"/>
      <c r="BFN26" s="87"/>
      <c r="BFO26" s="87"/>
      <c r="BFP26" s="87"/>
      <c r="BFQ26" s="87"/>
      <c r="BFR26" s="87"/>
      <c r="BFS26" s="87"/>
      <c r="BFT26" s="87"/>
      <c r="BFU26" s="87"/>
      <c r="BFV26" s="87"/>
      <c r="BFW26" s="87"/>
      <c r="BFX26" s="87"/>
      <c r="BFY26" s="87"/>
      <c r="BFZ26" s="87"/>
      <c r="BGA26" s="87"/>
      <c r="BGB26" s="87"/>
      <c r="BGC26" s="87"/>
      <c r="BGD26" s="87"/>
      <c r="BGE26" s="87"/>
      <c r="BGF26" s="87"/>
      <c r="BGG26" s="87"/>
      <c r="BGH26" s="87"/>
      <c r="BGI26" s="87"/>
      <c r="BGJ26" s="87"/>
      <c r="BGK26" s="87"/>
      <c r="BGL26" s="87"/>
      <c r="BGM26" s="87"/>
      <c r="BGN26" s="87"/>
      <c r="BGO26" s="87"/>
      <c r="BGP26" s="87"/>
      <c r="BGQ26" s="87"/>
      <c r="BGR26" s="87"/>
      <c r="BGS26" s="87"/>
      <c r="BGT26" s="87"/>
      <c r="BGU26" s="87"/>
      <c r="BGV26" s="87"/>
      <c r="BGW26" s="87"/>
      <c r="BGX26" s="87"/>
      <c r="BGY26" s="87"/>
      <c r="BGZ26" s="87"/>
      <c r="BHA26" s="87"/>
      <c r="BHB26" s="87"/>
      <c r="BHC26" s="87"/>
      <c r="BHD26" s="87"/>
      <c r="BHE26" s="87"/>
      <c r="BHF26" s="87"/>
      <c r="BHG26" s="87"/>
      <c r="BHH26" s="87"/>
      <c r="BHI26" s="87"/>
      <c r="BHJ26" s="87"/>
      <c r="BHK26" s="87"/>
      <c r="BHL26" s="87"/>
      <c r="BHM26" s="87"/>
      <c r="BHN26" s="87"/>
      <c r="BHO26" s="87"/>
      <c r="BHP26" s="87"/>
      <c r="BHQ26" s="87"/>
      <c r="BHR26" s="87"/>
      <c r="BHS26" s="87"/>
      <c r="BHT26" s="87"/>
      <c r="BHU26" s="87"/>
      <c r="BHV26" s="87"/>
      <c r="BHW26" s="87"/>
      <c r="BHX26" s="87"/>
      <c r="BHY26" s="87"/>
      <c r="BHZ26" s="87"/>
      <c r="BIA26" s="87"/>
      <c r="BIB26" s="87"/>
      <c r="BIC26" s="87"/>
      <c r="BID26" s="87"/>
      <c r="BIE26" s="87"/>
      <c r="BIF26" s="87"/>
      <c r="BIG26" s="87"/>
      <c r="BIH26" s="87"/>
      <c r="BII26" s="87"/>
      <c r="BIJ26" s="87"/>
      <c r="BIK26" s="87"/>
      <c r="BIL26" s="87"/>
      <c r="BIM26" s="87"/>
      <c r="BIN26" s="87"/>
      <c r="BIO26" s="87"/>
      <c r="BIP26" s="87"/>
      <c r="BIQ26" s="87"/>
      <c r="BIR26" s="87"/>
      <c r="BIS26" s="87"/>
      <c r="BIT26" s="87"/>
      <c r="BIU26" s="87"/>
      <c r="BIV26" s="87"/>
      <c r="BIW26" s="87"/>
      <c r="BIX26" s="87"/>
      <c r="BIY26" s="87"/>
      <c r="BIZ26" s="87"/>
      <c r="BJA26" s="87"/>
      <c r="BJB26" s="87"/>
      <c r="BJC26" s="87"/>
      <c r="BJD26" s="87"/>
      <c r="BJE26" s="87"/>
      <c r="BJF26" s="87"/>
      <c r="BJG26" s="87"/>
      <c r="BJH26" s="87"/>
      <c r="BJI26" s="87"/>
      <c r="BJJ26" s="87"/>
      <c r="BJK26" s="87"/>
      <c r="BJL26" s="87"/>
      <c r="BJM26" s="87"/>
      <c r="BJN26" s="87"/>
      <c r="BJO26" s="87"/>
      <c r="BJP26" s="87"/>
      <c r="BJQ26" s="87"/>
      <c r="BJR26" s="87"/>
      <c r="BJS26" s="87"/>
      <c r="BJT26" s="87"/>
      <c r="BJU26" s="87"/>
      <c r="BJV26" s="87"/>
      <c r="BJW26" s="87"/>
      <c r="BJX26" s="87"/>
      <c r="BJY26" s="87"/>
      <c r="BJZ26" s="87"/>
      <c r="BKA26" s="87"/>
      <c r="BKB26" s="87"/>
      <c r="BKC26" s="87"/>
      <c r="BKD26" s="87"/>
      <c r="BKE26" s="87"/>
      <c r="BKF26" s="87"/>
      <c r="BKG26" s="87"/>
      <c r="BKH26" s="87"/>
      <c r="BKI26" s="87"/>
      <c r="BKJ26" s="87"/>
      <c r="BKK26" s="87"/>
      <c r="BKL26" s="87"/>
      <c r="BKM26" s="87"/>
      <c r="BKN26" s="87"/>
      <c r="BKO26" s="87"/>
      <c r="BKP26" s="87"/>
      <c r="BKQ26" s="87"/>
      <c r="BKR26" s="87"/>
      <c r="BKS26" s="87"/>
      <c r="BKT26" s="87"/>
      <c r="BKU26" s="87"/>
      <c r="BKV26" s="87"/>
      <c r="BKW26" s="87"/>
      <c r="BKX26" s="87"/>
      <c r="BKY26" s="87"/>
      <c r="BKZ26" s="87"/>
      <c r="BLA26" s="87"/>
      <c r="BLB26" s="87"/>
      <c r="BLC26" s="87"/>
      <c r="BLD26" s="87"/>
      <c r="BLE26" s="87"/>
      <c r="BLF26" s="87"/>
      <c r="BLG26" s="87"/>
      <c r="BLH26" s="87"/>
      <c r="BLI26" s="87"/>
      <c r="BLJ26" s="87"/>
      <c r="BLK26" s="87"/>
      <c r="BLL26" s="87"/>
      <c r="BLM26" s="87"/>
      <c r="BLN26" s="87"/>
      <c r="BLO26" s="87"/>
      <c r="BLP26" s="87"/>
      <c r="BLQ26" s="87"/>
      <c r="BLR26" s="87"/>
      <c r="BLS26" s="87"/>
      <c r="BLT26" s="87"/>
      <c r="BLU26" s="87"/>
      <c r="BLV26" s="87"/>
      <c r="BLW26" s="87"/>
      <c r="BLX26" s="87"/>
      <c r="BLY26" s="87"/>
      <c r="BLZ26" s="87"/>
      <c r="BMA26" s="87"/>
      <c r="BMB26" s="87"/>
      <c r="BMC26" s="87"/>
      <c r="BMD26" s="87"/>
      <c r="BME26" s="87"/>
      <c r="BMF26" s="87"/>
      <c r="BMG26" s="87"/>
      <c r="BMH26" s="87"/>
      <c r="BMI26" s="87"/>
      <c r="BMJ26" s="87"/>
      <c r="BMK26" s="87"/>
      <c r="BML26" s="87"/>
      <c r="BMM26" s="87"/>
      <c r="BMN26" s="87"/>
      <c r="BMO26" s="87"/>
      <c r="BMP26" s="87"/>
      <c r="BMQ26" s="87"/>
      <c r="BMR26" s="87"/>
      <c r="BMS26" s="87"/>
      <c r="BMT26" s="87"/>
      <c r="BMU26" s="87"/>
      <c r="BMV26" s="87"/>
      <c r="BMW26" s="87"/>
      <c r="BMX26" s="87"/>
      <c r="BMY26" s="87"/>
      <c r="BMZ26" s="87"/>
      <c r="BNA26" s="87"/>
      <c r="BNB26" s="87"/>
      <c r="BNC26" s="87"/>
      <c r="BND26" s="87"/>
      <c r="BNE26" s="87"/>
      <c r="BNF26" s="87"/>
      <c r="BNG26" s="87"/>
      <c r="BNH26" s="87"/>
      <c r="BNI26" s="87"/>
      <c r="BNJ26" s="87"/>
      <c r="BNK26" s="87"/>
      <c r="BNL26" s="87"/>
      <c r="BNM26" s="87"/>
      <c r="BNN26" s="87"/>
      <c r="BNO26" s="87"/>
      <c r="BNP26" s="87"/>
      <c r="BNQ26" s="87"/>
      <c r="BNR26" s="87"/>
      <c r="BNS26" s="87"/>
      <c r="BNT26" s="87"/>
      <c r="BNU26" s="87"/>
      <c r="BNV26" s="87"/>
      <c r="BNW26" s="87"/>
      <c r="BNX26" s="87"/>
      <c r="BNY26" s="87"/>
      <c r="BNZ26" s="87"/>
      <c r="BOA26" s="87"/>
      <c r="BOB26" s="87"/>
      <c r="BOC26" s="87"/>
      <c r="BOD26" s="87"/>
      <c r="BOE26" s="87"/>
      <c r="BOF26" s="87"/>
      <c r="BOG26" s="87"/>
      <c r="BOH26" s="87"/>
      <c r="BOI26" s="87"/>
      <c r="BOJ26" s="87"/>
      <c r="BOK26" s="87"/>
      <c r="BOL26" s="87"/>
      <c r="BOM26" s="87"/>
      <c r="BON26" s="87"/>
      <c r="BOO26" s="87"/>
      <c r="BOP26" s="87"/>
      <c r="BOQ26" s="87"/>
      <c r="BOR26" s="87"/>
      <c r="BOS26" s="87"/>
      <c r="BOT26" s="87"/>
      <c r="BOU26" s="87"/>
      <c r="BOV26" s="87"/>
      <c r="BOW26" s="87"/>
      <c r="BOX26" s="87"/>
      <c r="BOY26" s="87"/>
      <c r="BOZ26" s="87"/>
      <c r="BPA26" s="87"/>
      <c r="BPB26" s="87"/>
      <c r="BPC26" s="87"/>
      <c r="BPD26" s="87"/>
      <c r="BPE26" s="87"/>
      <c r="BPF26" s="87"/>
      <c r="BPG26" s="87"/>
      <c r="BPH26" s="87"/>
      <c r="BPI26" s="87"/>
      <c r="BPJ26" s="87"/>
      <c r="BPK26" s="87"/>
      <c r="BPL26" s="87"/>
      <c r="BPM26" s="87"/>
      <c r="BPN26" s="87"/>
      <c r="BPO26" s="87"/>
      <c r="BPP26" s="87"/>
      <c r="BPQ26" s="87"/>
      <c r="BPR26" s="87"/>
      <c r="BPS26" s="87"/>
      <c r="BPT26" s="87"/>
      <c r="BPU26" s="87"/>
      <c r="BPV26" s="87"/>
      <c r="BPW26" s="87"/>
      <c r="BPX26" s="87"/>
      <c r="BPY26" s="87"/>
      <c r="BPZ26" s="87"/>
      <c r="BQA26" s="87"/>
      <c r="BQB26" s="87"/>
      <c r="BQC26" s="87"/>
      <c r="BQD26" s="87"/>
      <c r="BQE26" s="87"/>
      <c r="BQF26" s="87"/>
      <c r="BQG26" s="87"/>
      <c r="BQH26" s="87"/>
      <c r="BQI26" s="87"/>
      <c r="BQJ26" s="87"/>
      <c r="BQK26" s="87"/>
      <c r="BQL26" s="87"/>
      <c r="BQM26" s="87"/>
      <c r="BQN26" s="87"/>
      <c r="BQO26" s="87"/>
      <c r="BQP26" s="87"/>
      <c r="BQQ26" s="87"/>
      <c r="BQR26" s="87"/>
      <c r="BQS26" s="87"/>
      <c r="BQT26" s="87"/>
      <c r="BQU26" s="87"/>
      <c r="BQV26" s="87"/>
      <c r="BQW26" s="87"/>
      <c r="BQX26" s="87"/>
      <c r="BQY26" s="87"/>
      <c r="BQZ26" s="87"/>
      <c r="BRA26" s="87"/>
      <c r="BRB26" s="87"/>
      <c r="BRC26" s="87"/>
      <c r="BRD26" s="87"/>
      <c r="BRE26" s="87"/>
      <c r="BRF26" s="87"/>
      <c r="BRG26" s="87"/>
      <c r="BRH26" s="87"/>
      <c r="BRI26" s="87"/>
      <c r="BRJ26" s="87"/>
      <c r="BRK26" s="87"/>
      <c r="BRL26" s="87"/>
      <c r="BRM26" s="87"/>
      <c r="BRN26" s="87"/>
      <c r="BRO26" s="87"/>
      <c r="BRP26" s="87"/>
      <c r="BRQ26" s="87"/>
      <c r="BRR26" s="87"/>
      <c r="BRS26" s="87"/>
      <c r="BRT26" s="87"/>
      <c r="BRU26" s="87"/>
      <c r="BRV26" s="87"/>
      <c r="BRW26" s="87"/>
      <c r="BRX26" s="87"/>
      <c r="BRY26" s="87"/>
      <c r="BRZ26" s="87"/>
      <c r="BSA26" s="87"/>
      <c r="BSB26" s="87"/>
      <c r="BSC26" s="87"/>
      <c r="BSD26" s="87"/>
      <c r="BSE26" s="87"/>
      <c r="BSF26" s="87"/>
      <c r="BSG26" s="87"/>
      <c r="BSH26" s="87"/>
      <c r="BSI26" s="87"/>
      <c r="BSJ26" s="87"/>
      <c r="BSK26" s="87"/>
      <c r="BSL26" s="87"/>
      <c r="BSM26" s="87"/>
      <c r="BSN26" s="87"/>
      <c r="BSO26" s="87"/>
      <c r="BSP26" s="87"/>
      <c r="BSQ26" s="87"/>
      <c r="BSR26" s="87"/>
      <c r="BSS26" s="87"/>
      <c r="BST26" s="87"/>
      <c r="BSU26" s="87"/>
      <c r="BSV26" s="87"/>
      <c r="BSW26" s="87"/>
      <c r="BSX26" s="87"/>
      <c r="BSY26" s="87"/>
      <c r="BSZ26" s="87"/>
      <c r="BTA26" s="87"/>
      <c r="BTB26" s="87"/>
      <c r="BTC26" s="87"/>
      <c r="BTD26" s="87"/>
      <c r="BTE26" s="87"/>
      <c r="BTF26" s="87"/>
      <c r="BTG26" s="87"/>
      <c r="BTH26" s="87"/>
      <c r="BTI26" s="87"/>
      <c r="BTJ26" s="87"/>
      <c r="BTK26" s="87"/>
      <c r="BTL26" s="87"/>
      <c r="BTM26" s="87"/>
      <c r="BTN26" s="87"/>
      <c r="BTO26" s="87"/>
      <c r="BTP26" s="87"/>
      <c r="BTQ26" s="87"/>
      <c r="BTR26" s="87"/>
      <c r="BTS26" s="87"/>
      <c r="BTT26" s="87"/>
      <c r="BTU26" s="87"/>
      <c r="BTV26" s="87"/>
      <c r="BTW26" s="87"/>
      <c r="BTX26" s="87"/>
      <c r="BTY26" s="87"/>
      <c r="BTZ26" s="87"/>
      <c r="BUA26" s="87"/>
      <c r="BUB26" s="87"/>
      <c r="BUC26" s="87"/>
      <c r="BUD26" s="87"/>
      <c r="BUE26" s="87"/>
      <c r="BUF26" s="87"/>
      <c r="BUG26" s="87"/>
      <c r="BUH26" s="87"/>
      <c r="BUI26" s="87"/>
      <c r="BUJ26" s="87"/>
      <c r="BUK26" s="87"/>
      <c r="BUL26" s="87"/>
      <c r="BUM26" s="87"/>
      <c r="BUN26" s="87"/>
      <c r="BUO26" s="87"/>
      <c r="BUP26" s="87"/>
      <c r="BUQ26" s="87"/>
      <c r="BUR26" s="87"/>
      <c r="BUS26" s="87"/>
      <c r="BUT26" s="87"/>
      <c r="BUU26" s="87"/>
      <c r="BUV26" s="87"/>
      <c r="BUW26" s="87"/>
      <c r="BUX26" s="87"/>
      <c r="BUY26" s="87"/>
      <c r="BUZ26" s="87"/>
      <c r="BVA26" s="87"/>
      <c r="BVB26" s="87"/>
      <c r="BVC26" s="87"/>
      <c r="BVD26" s="87"/>
      <c r="BVE26" s="87"/>
      <c r="BVF26" s="87"/>
      <c r="BVG26" s="87"/>
      <c r="BVH26" s="87"/>
      <c r="BVI26" s="87"/>
      <c r="BVJ26" s="87"/>
      <c r="BVK26" s="87"/>
      <c r="BVL26" s="87"/>
      <c r="BVM26" s="87"/>
      <c r="BVN26" s="87"/>
      <c r="BVO26" s="87"/>
      <c r="BVP26" s="87"/>
      <c r="BVQ26" s="87"/>
      <c r="BVR26" s="87"/>
      <c r="BVS26" s="87"/>
      <c r="BVT26" s="87"/>
      <c r="BVU26" s="87"/>
      <c r="BVV26" s="87"/>
      <c r="BVW26" s="87"/>
      <c r="BVX26" s="87"/>
      <c r="BVY26" s="87"/>
      <c r="BVZ26" s="87"/>
      <c r="BWA26" s="87"/>
      <c r="BWB26" s="87"/>
      <c r="BWC26" s="87"/>
      <c r="BWD26" s="87"/>
      <c r="BWE26" s="87"/>
      <c r="BWF26" s="87"/>
      <c r="BWG26" s="87"/>
      <c r="BWH26" s="87"/>
      <c r="BWI26" s="87"/>
      <c r="BWJ26" s="87"/>
      <c r="BWK26" s="87"/>
      <c r="BWL26" s="87"/>
      <c r="BWM26" s="87"/>
      <c r="BWN26" s="87"/>
      <c r="BWO26" s="87"/>
      <c r="BWP26" s="87"/>
      <c r="BWQ26" s="87"/>
      <c r="BWR26" s="87"/>
      <c r="BWS26" s="87"/>
      <c r="BWT26" s="87"/>
      <c r="BWU26" s="87"/>
      <c r="BWV26" s="87"/>
      <c r="BWW26" s="87"/>
      <c r="BWX26" s="87"/>
      <c r="BWY26" s="87"/>
      <c r="BWZ26" s="87"/>
      <c r="BXA26" s="87"/>
      <c r="BXB26" s="87"/>
      <c r="BXC26" s="87"/>
      <c r="BXD26" s="87"/>
      <c r="BXE26" s="87"/>
      <c r="BXF26" s="87"/>
      <c r="BXG26" s="87"/>
      <c r="BXH26" s="87"/>
      <c r="BXI26" s="87"/>
      <c r="BXJ26" s="87"/>
      <c r="BXK26" s="87"/>
      <c r="BXL26" s="87"/>
      <c r="BXM26" s="87"/>
      <c r="BXN26" s="87"/>
      <c r="BXO26" s="87"/>
      <c r="BXP26" s="87"/>
      <c r="BXQ26" s="87"/>
      <c r="BXR26" s="87"/>
      <c r="BXS26" s="87"/>
      <c r="BXT26" s="87"/>
      <c r="BXU26" s="87"/>
      <c r="BXV26" s="87"/>
      <c r="BXW26" s="87"/>
      <c r="BXX26" s="87"/>
      <c r="BXY26" s="87"/>
      <c r="BXZ26" s="87"/>
      <c r="BYA26" s="87"/>
      <c r="BYB26" s="87"/>
      <c r="BYC26" s="87"/>
      <c r="BYD26" s="87"/>
      <c r="BYE26" s="87"/>
      <c r="BYF26" s="87"/>
      <c r="BYG26" s="87"/>
      <c r="BYH26" s="87"/>
      <c r="BYI26" s="87"/>
      <c r="BYJ26" s="87"/>
      <c r="BYK26" s="87"/>
      <c r="BYL26" s="87"/>
      <c r="BYM26" s="87"/>
      <c r="BYN26" s="87"/>
      <c r="BYO26" s="87"/>
      <c r="BYP26" s="87"/>
      <c r="BYQ26" s="87"/>
      <c r="BYR26" s="87"/>
      <c r="BYS26" s="87"/>
      <c r="BYT26" s="87"/>
      <c r="BYU26" s="87"/>
      <c r="BYV26" s="87"/>
      <c r="BYW26" s="87"/>
      <c r="BYX26" s="87"/>
      <c r="BYY26" s="87"/>
      <c r="BYZ26" s="87"/>
      <c r="BZA26" s="87"/>
      <c r="BZB26" s="87"/>
      <c r="BZC26" s="87"/>
      <c r="BZD26" s="87"/>
      <c r="BZE26" s="87"/>
      <c r="BZF26" s="87"/>
      <c r="BZG26" s="87"/>
      <c r="BZH26" s="87"/>
      <c r="BZI26" s="87"/>
      <c r="BZJ26" s="87"/>
      <c r="BZK26" s="87"/>
      <c r="BZL26" s="87"/>
      <c r="BZM26" s="87"/>
      <c r="BZN26" s="87"/>
      <c r="BZO26" s="87"/>
      <c r="BZP26" s="87"/>
      <c r="BZQ26" s="87"/>
      <c r="BZR26" s="87"/>
      <c r="BZS26" s="87"/>
      <c r="BZT26" s="87"/>
      <c r="BZU26" s="87"/>
      <c r="BZV26" s="87"/>
      <c r="BZW26" s="87"/>
      <c r="BZX26" s="87"/>
      <c r="BZY26" s="87"/>
      <c r="BZZ26" s="87"/>
      <c r="CAA26" s="87"/>
      <c r="CAB26" s="87"/>
      <c r="CAC26" s="87"/>
      <c r="CAD26" s="87"/>
      <c r="CAE26" s="87"/>
      <c r="CAF26" s="87"/>
      <c r="CAG26" s="87"/>
      <c r="CAH26" s="87"/>
      <c r="CAI26" s="87"/>
      <c r="CAJ26" s="87"/>
      <c r="CAK26" s="87"/>
      <c r="CAL26" s="87"/>
      <c r="CAM26" s="87"/>
      <c r="CAN26" s="87"/>
      <c r="CAO26" s="87"/>
      <c r="CAP26" s="87"/>
      <c r="CAQ26" s="87"/>
      <c r="CAR26" s="87"/>
      <c r="CAS26" s="87"/>
      <c r="CAT26" s="87"/>
      <c r="CAU26" s="87"/>
      <c r="CAV26" s="87"/>
      <c r="CAW26" s="87"/>
      <c r="CAX26" s="87"/>
      <c r="CAY26" s="87"/>
      <c r="CAZ26" s="87"/>
      <c r="CBA26" s="87"/>
      <c r="CBB26" s="87"/>
      <c r="CBC26" s="87"/>
      <c r="CBD26" s="87"/>
      <c r="CBE26" s="87"/>
      <c r="CBF26" s="87"/>
      <c r="CBG26" s="87"/>
      <c r="CBH26" s="87"/>
      <c r="CBI26" s="87"/>
      <c r="CBJ26" s="87"/>
      <c r="CBK26" s="87"/>
      <c r="CBL26" s="87"/>
      <c r="CBM26" s="87"/>
      <c r="CBN26" s="87"/>
      <c r="CBO26" s="87"/>
      <c r="CBP26" s="87"/>
      <c r="CBQ26" s="87"/>
      <c r="CBR26" s="87"/>
      <c r="CBS26" s="87"/>
      <c r="CBT26" s="87"/>
      <c r="CBU26" s="87"/>
      <c r="CBV26" s="87"/>
      <c r="CBW26" s="87"/>
      <c r="CBX26" s="87"/>
      <c r="CBY26" s="87"/>
      <c r="CBZ26" s="87"/>
      <c r="CCA26" s="87"/>
      <c r="CCB26" s="87"/>
      <c r="CCC26" s="87"/>
      <c r="CCD26" s="87"/>
      <c r="CCE26" s="87"/>
      <c r="CCF26" s="87"/>
      <c r="CCG26" s="87"/>
      <c r="CCH26" s="87"/>
      <c r="CCI26" s="87"/>
      <c r="CCJ26" s="87"/>
      <c r="CCK26" s="87"/>
      <c r="CCL26" s="87"/>
      <c r="CCM26" s="87"/>
      <c r="CCN26" s="87"/>
      <c r="CCO26" s="87"/>
      <c r="CCP26" s="87"/>
      <c r="CCQ26" s="87"/>
      <c r="CCR26" s="87"/>
      <c r="CCS26" s="87"/>
      <c r="CCT26" s="87"/>
      <c r="CCU26" s="87"/>
      <c r="CCV26" s="87"/>
      <c r="CCW26" s="87"/>
      <c r="CCX26" s="87"/>
      <c r="CCY26" s="87"/>
      <c r="CCZ26" s="87"/>
      <c r="CDA26" s="87"/>
      <c r="CDB26" s="87"/>
      <c r="CDC26" s="87"/>
      <c r="CDD26" s="87"/>
      <c r="CDE26" s="87"/>
      <c r="CDF26" s="87"/>
      <c r="CDG26" s="87"/>
      <c r="CDH26" s="87"/>
      <c r="CDI26" s="87"/>
      <c r="CDJ26" s="87"/>
      <c r="CDK26" s="87"/>
      <c r="CDL26" s="87"/>
      <c r="CDM26" s="87"/>
      <c r="CDN26" s="87"/>
      <c r="CDO26" s="87"/>
      <c r="CDP26" s="87"/>
      <c r="CDQ26" s="87"/>
      <c r="CDR26" s="87"/>
      <c r="CDS26" s="87"/>
      <c r="CDT26" s="87"/>
      <c r="CDU26" s="87"/>
      <c r="CDV26" s="87"/>
      <c r="CDW26" s="87"/>
      <c r="CDX26" s="87"/>
      <c r="CDY26" s="87"/>
      <c r="CDZ26" s="87"/>
      <c r="CEA26" s="87"/>
      <c r="CEB26" s="87"/>
      <c r="CEC26" s="87"/>
      <c r="CED26" s="87"/>
      <c r="CEE26" s="87"/>
      <c r="CEF26" s="87"/>
      <c r="CEG26" s="87"/>
      <c r="CEH26" s="87"/>
      <c r="CEI26" s="87"/>
      <c r="CEJ26" s="87"/>
      <c r="CEK26" s="87"/>
      <c r="CEL26" s="87"/>
      <c r="CEM26" s="87"/>
      <c r="CEN26" s="87"/>
      <c r="CEO26" s="87"/>
      <c r="CEP26" s="87"/>
      <c r="CEQ26" s="87"/>
      <c r="CER26" s="87"/>
      <c r="CES26" s="87"/>
      <c r="CET26" s="87"/>
      <c r="CEU26" s="87"/>
      <c r="CEV26" s="87"/>
      <c r="CEW26" s="87"/>
      <c r="CEX26" s="87"/>
      <c r="CEY26" s="87"/>
      <c r="CEZ26" s="87"/>
      <c r="CFA26" s="87"/>
      <c r="CFB26" s="87"/>
      <c r="CFC26" s="87"/>
      <c r="CFD26" s="87"/>
      <c r="CFE26" s="87"/>
      <c r="CFF26" s="87"/>
      <c r="CFG26" s="87"/>
      <c r="CFH26" s="87"/>
      <c r="CFI26" s="87"/>
      <c r="CFJ26" s="87"/>
      <c r="CFK26" s="87"/>
      <c r="CFL26" s="87"/>
      <c r="CFM26" s="87"/>
      <c r="CFN26" s="87"/>
      <c r="CFO26" s="87"/>
      <c r="CFP26" s="87"/>
      <c r="CFQ26" s="87"/>
      <c r="CFR26" s="87"/>
      <c r="CFS26" s="87"/>
      <c r="CFT26" s="87"/>
      <c r="CFU26" s="87"/>
      <c r="CFV26" s="87"/>
      <c r="CFW26" s="87"/>
      <c r="CFX26" s="87"/>
      <c r="CFY26" s="87"/>
      <c r="CFZ26" s="87"/>
      <c r="CGA26" s="87"/>
      <c r="CGB26" s="87"/>
      <c r="CGC26" s="87"/>
      <c r="CGD26" s="87"/>
      <c r="CGE26" s="87"/>
      <c r="CGF26" s="87"/>
      <c r="CGG26" s="87"/>
      <c r="CGH26" s="87"/>
      <c r="CGI26" s="87"/>
      <c r="CGJ26" s="87"/>
      <c r="CGK26" s="87"/>
      <c r="CGL26" s="87"/>
      <c r="CGM26" s="87"/>
      <c r="CGN26" s="87"/>
      <c r="CGO26" s="87"/>
      <c r="CGP26" s="87"/>
      <c r="CGQ26" s="87"/>
      <c r="CGR26" s="87"/>
      <c r="CGS26" s="87"/>
      <c r="CGT26" s="87"/>
      <c r="CGU26" s="87"/>
      <c r="CGV26" s="87"/>
      <c r="CGW26" s="87"/>
      <c r="CGX26" s="87"/>
      <c r="CGY26" s="87"/>
      <c r="CGZ26" s="87"/>
      <c r="CHA26" s="87"/>
      <c r="CHB26" s="87"/>
      <c r="CHC26" s="87"/>
      <c r="CHD26" s="87"/>
      <c r="CHE26" s="87"/>
      <c r="CHF26" s="87"/>
      <c r="CHG26" s="87"/>
      <c r="CHH26" s="87"/>
      <c r="CHI26" s="87"/>
      <c r="CHJ26" s="87"/>
      <c r="CHK26" s="87"/>
      <c r="CHL26" s="87"/>
      <c r="CHM26" s="87"/>
      <c r="CHN26" s="87"/>
      <c r="CHO26" s="87"/>
      <c r="CHP26" s="87"/>
      <c r="CHQ26" s="87"/>
      <c r="CHR26" s="87"/>
      <c r="CHS26" s="87"/>
      <c r="CHT26" s="87"/>
      <c r="CHU26" s="87"/>
      <c r="CHV26" s="87"/>
      <c r="CHW26" s="87"/>
      <c r="CHX26" s="87"/>
      <c r="CHY26" s="87"/>
      <c r="CHZ26" s="87"/>
      <c r="CIA26" s="87"/>
      <c r="CIB26" s="87"/>
      <c r="CIC26" s="87"/>
      <c r="CID26" s="87"/>
      <c r="CIE26" s="87"/>
      <c r="CIF26" s="87"/>
      <c r="CIG26" s="87"/>
      <c r="CIH26" s="87"/>
      <c r="CII26" s="87"/>
      <c r="CIJ26" s="87"/>
      <c r="CIK26" s="87"/>
      <c r="CIL26" s="87"/>
      <c r="CIM26" s="87"/>
      <c r="CIN26" s="87"/>
      <c r="CIO26" s="87"/>
      <c r="CIP26" s="87"/>
      <c r="CIQ26" s="87"/>
      <c r="CIR26" s="87"/>
      <c r="CIS26" s="87"/>
      <c r="CIT26" s="87"/>
      <c r="CIU26" s="87"/>
      <c r="CIV26" s="87"/>
      <c r="CIW26" s="87"/>
      <c r="CIX26" s="87"/>
      <c r="CIY26" s="87"/>
      <c r="CIZ26" s="87"/>
      <c r="CJA26" s="87"/>
      <c r="CJB26" s="87"/>
      <c r="CJC26" s="87"/>
      <c r="CJD26" s="87"/>
      <c r="CJE26" s="87"/>
      <c r="CJF26" s="87"/>
      <c r="CJG26" s="87"/>
      <c r="CJH26" s="87"/>
      <c r="CJI26" s="87"/>
      <c r="CJJ26" s="87"/>
      <c r="CJK26" s="87"/>
      <c r="CJL26" s="87"/>
      <c r="CJM26" s="87"/>
      <c r="CJN26" s="87"/>
      <c r="CJO26" s="87"/>
      <c r="CJP26" s="87"/>
      <c r="CJQ26" s="87"/>
      <c r="CJR26" s="87"/>
      <c r="CJS26" s="87"/>
      <c r="CJT26" s="87"/>
      <c r="CJU26" s="87"/>
      <c r="CJV26" s="87"/>
      <c r="CJW26" s="87"/>
      <c r="CJX26" s="87"/>
      <c r="CJY26" s="87"/>
      <c r="CJZ26" s="87"/>
      <c r="CKA26" s="87"/>
      <c r="CKB26" s="87"/>
      <c r="CKC26" s="87"/>
      <c r="CKD26" s="87"/>
      <c r="CKE26" s="87"/>
      <c r="CKF26" s="87"/>
      <c r="CKG26" s="87"/>
      <c r="CKH26" s="87"/>
      <c r="CKI26" s="87"/>
      <c r="CKJ26" s="87"/>
      <c r="CKK26" s="87"/>
      <c r="CKL26" s="87"/>
      <c r="CKM26" s="87"/>
      <c r="CKN26" s="87"/>
      <c r="CKO26" s="87"/>
      <c r="CKP26" s="87"/>
      <c r="CKQ26" s="87"/>
      <c r="CKR26" s="87"/>
      <c r="CKS26" s="87"/>
      <c r="CKT26" s="87"/>
      <c r="CKU26" s="87"/>
      <c r="CKV26" s="87"/>
      <c r="CKW26" s="87"/>
      <c r="CKX26" s="87"/>
      <c r="CKY26" s="87"/>
      <c r="CKZ26" s="87"/>
      <c r="CLA26" s="87"/>
      <c r="CLB26" s="87"/>
      <c r="CLC26" s="87"/>
      <c r="CLD26" s="87"/>
      <c r="CLE26" s="87"/>
      <c r="CLF26" s="87"/>
      <c r="CLG26" s="87"/>
      <c r="CLH26" s="87"/>
      <c r="CLI26" s="87"/>
      <c r="CLJ26" s="87"/>
      <c r="CLK26" s="87"/>
      <c r="CLL26" s="87"/>
      <c r="CLM26" s="87"/>
      <c r="CLN26" s="87"/>
      <c r="CLO26" s="87"/>
      <c r="CLP26" s="87"/>
      <c r="CLQ26" s="87"/>
      <c r="CLR26" s="87"/>
      <c r="CLS26" s="87"/>
      <c r="CLT26" s="87"/>
      <c r="CLU26" s="87"/>
      <c r="CLV26" s="87"/>
      <c r="CLW26" s="87"/>
      <c r="CLX26" s="87"/>
      <c r="CLY26" s="87"/>
      <c r="CLZ26" s="87"/>
      <c r="CMA26" s="87"/>
      <c r="CMB26" s="87"/>
      <c r="CMC26" s="87"/>
      <c r="CMD26" s="87"/>
      <c r="CME26" s="87"/>
      <c r="CMF26" s="87"/>
      <c r="CMG26" s="87"/>
      <c r="CMH26" s="87"/>
      <c r="CMI26" s="87"/>
      <c r="CMJ26" s="87"/>
      <c r="CMK26" s="87"/>
      <c r="CML26" s="87"/>
      <c r="CMM26" s="87"/>
      <c r="CMN26" s="87"/>
      <c r="CMO26" s="87"/>
      <c r="CMP26" s="87"/>
      <c r="CMQ26" s="87"/>
      <c r="CMR26" s="87"/>
      <c r="CMS26" s="87"/>
      <c r="CMT26" s="87"/>
      <c r="CMU26" s="87"/>
      <c r="CMV26" s="87"/>
      <c r="CMW26" s="87"/>
      <c r="CMX26" s="87"/>
      <c r="CMY26" s="87"/>
      <c r="CMZ26" s="87"/>
      <c r="CNA26" s="87"/>
      <c r="CNB26" s="87"/>
      <c r="CNC26" s="87"/>
      <c r="CND26" s="87"/>
      <c r="CNE26" s="87"/>
      <c r="CNF26" s="87"/>
      <c r="CNG26" s="87"/>
      <c r="CNH26" s="87"/>
      <c r="CNI26" s="87"/>
      <c r="CNJ26" s="87"/>
      <c r="CNK26" s="87"/>
      <c r="CNL26" s="87"/>
      <c r="CNM26" s="87"/>
      <c r="CNN26" s="87"/>
      <c r="CNO26" s="87"/>
      <c r="CNP26" s="87"/>
      <c r="CNQ26" s="87"/>
      <c r="CNR26" s="87"/>
      <c r="CNS26" s="87"/>
      <c r="CNT26" s="87"/>
      <c r="CNU26" s="87"/>
      <c r="CNV26" s="87"/>
      <c r="CNW26" s="87"/>
      <c r="CNX26" s="87"/>
      <c r="CNY26" s="87"/>
      <c r="CNZ26" s="87"/>
      <c r="COA26" s="87"/>
      <c r="COB26" s="87"/>
      <c r="COC26" s="87"/>
      <c r="COD26" s="87"/>
      <c r="COE26" s="87"/>
      <c r="COF26" s="87"/>
      <c r="COG26" s="87"/>
      <c r="COH26" s="87"/>
      <c r="COI26" s="87"/>
      <c r="COJ26" s="87"/>
      <c r="COK26" s="87"/>
      <c r="COL26" s="87"/>
      <c r="COM26" s="87"/>
      <c r="CON26" s="87"/>
      <c r="COO26" s="87"/>
      <c r="COP26" s="87"/>
      <c r="COQ26" s="87"/>
      <c r="COR26" s="87"/>
      <c r="COS26" s="87"/>
      <c r="COT26" s="87"/>
      <c r="COU26" s="87"/>
      <c r="COV26" s="87"/>
      <c r="COW26" s="87"/>
      <c r="COX26" s="87"/>
      <c r="COY26" s="87"/>
      <c r="COZ26" s="87"/>
      <c r="CPA26" s="87"/>
      <c r="CPB26" s="87"/>
      <c r="CPC26" s="87"/>
      <c r="CPD26" s="87"/>
      <c r="CPE26" s="87"/>
      <c r="CPF26" s="87"/>
      <c r="CPG26" s="87"/>
      <c r="CPH26" s="87"/>
      <c r="CPI26" s="87"/>
      <c r="CPJ26" s="87"/>
      <c r="CPK26" s="87"/>
      <c r="CPL26" s="87"/>
      <c r="CPM26" s="87"/>
      <c r="CPN26" s="87"/>
      <c r="CPO26" s="87"/>
      <c r="CPP26" s="87"/>
      <c r="CPQ26" s="87"/>
      <c r="CPR26" s="87"/>
      <c r="CPS26" s="87"/>
      <c r="CPT26" s="87"/>
      <c r="CPU26" s="87"/>
      <c r="CPV26" s="87"/>
      <c r="CPW26" s="87"/>
      <c r="CPX26" s="87"/>
      <c r="CPY26" s="87"/>
      <c r="CPZ26" s="87"/>
      <c r="CQA26" s="87"/>
      <c r="CQB26" s="87"/>
      <c r="CQC26" s="87"/>
      <c r="CQD26" s="87"/>
      <c r="CQE26" s="87"/>
      <c r="CQF26" s="87"/>
      <c r="CQG26" s="87"/>
      <c r="CQH26" s="87"/>
      <c r="CQI26" s="87"/>
      <c r="CQJ26" s="87"/>
      <c r="CQK26" s="87"/>
      <c r="CQL26" s="87"/>
      <c r="CQM26" s="87"/>
      <c r="CQN26" s="87"/>
      <c r="CQO26" s="87"/>
      <c r="CQP26" s="87"/>
      <c r="CQQ26" s="87"/>
      <c r="CQR26" s="87"/>
      <c r="CQS26" s="87"/>
      <c r="CQT26" s="87"/>
      <c r="CQU26" s="87"/>
      <c r="CQV26" s="87"/>
      <c r="CQW26" s="87"/>
      <c r="CQX26" s="87"/>
      <c r="CQY26" s="87"/>
      <c r="CQZ26" s="87"/>
      <c r="CRA26" s="87"/>
      <c r="CRB26" s="87"/>
      <c r="CRC26" s="87"/>
      <c r="CRD26" s="87"/>
      <c r="CRE26" s="87"/>
      <c r="CRF26" s="87"/>
      <c r="CRG26" s="87"/>
      <c r="CRH26" s="87"/>
      <c r="CRI26" s="87"/>
      <c r="CRJ26" s="87"/>
      <c r="CRK26" s="87"/>
      <c r="CRL26" s="87"/>
      <c r="CRM26" s="87"/>
      <c r="CRN26" s="87"/>
      <c r="CRO26" s="87"/>
      <c r="CRP26" s="87"/>
      <c r="CRQ26" s="87"/>
      <c r="CRR26" s="87"/>
      <c r="CRS26" s="87"/>
      <c r="CRT26" s="87"/>
      <c r="CRU26" s="87"/>
      <c r="CRV26" s="87"/>
      <c r="CRW26" s="87"/>
      <c r="CRX26" s="87"/>
      <c r="CRY26" s="87"/>
      <c r="CRZ26" s="87"/>
      <c r="CSA26" s="87"/>
      <c r="CSB26" s="87"/>
      <c r="CSC26" s="87"/>
      <c r="CSD26" s="87"/>
      <c r="CSE26" s="87"/>
      <c r="CSF26" s="87"/>
      <c r="CSG26" s="87"/>
      <c r="CSH26" s="87"/>
      <c r="CSI26" s="87"/>
      <c r="CSJ26" s="87"/>
      <c r="CSK26" s="87"/>
      <c r="CSL26" s="87"/>
      <c r="CSM26" s="87"/>
      <c r="CSN26" s="87"/>
      <c r="CSO26" s="87"/>
      <c r="CSP26" s="87"/>
      <c r="CSQ26" s="87"/>
      <c r="CSR26" s="87"/>
      <c r="CSS26" s="87"/>
      <c r="CST26" s="87"/>
      <c r="CSU26" s="87"/>
      <c r="CSV26" s="87"/>
      <c r="CSW26" s="87"/>
      <c r="CSX26" s="87"/>
      <c r="CSY26" s="87"/>
      <c r="CSZ26" s="87"/>
      <c r="CTA26" s="87"/>
      <c r="CTB26" s="87"/>
      <c r="CTC26" s="87"/>
      <c r="CTD26" s="87"/>
      <c r="CTE26" s="87"/>
      <c r="CTF26" s="87"/>
      <c r="CTG26" s="87"/>
      <c r="CTH26" s="87"/>
      <c r="CTI26" s="87"/>
      <c r="CTJ26" s="87"/>
      <c r="CTK26" s="87"/>
      <c r="CTL26" s="87"/>
      <c r="CTM26" s="87"/>
      <c r="CTN26" s="87"/>
      <c r="CTO26" s="87"/>
      <c r="CTP26" s="87"/>
      <c r="CTQ26" s="87"/>
      <c r="CTR26" s="87"/>
      <c r="CTS26" s="87"/>
      <c r="CTT26" s="87"/>
      <c r="CTU26" s="87"/>
      <c r="CTV26" s="87"/>
      <c r="CTW26" s="87"/>
      <c r="CTX26" s="87"/>
      <c r="CTY26" s="87"/>
      <c r="CTZ26" s="87"/>
      <c r="CUA26" s="87"/>
      <c r="CUB26" s="87"/>
      <c r="CUC26" s="87"/>
      <c r="CUD26" s="87"/>
      <c r="CUE26" s="87"/>
      <c r="CUF26" s="87"/>
      <c r="CUG26" s="87"/>
      <c r="CUH26" s="87"/>
      <c r="CUI26" s="87"/>
      <c r="CUJ26" s="87"/>
      <c r="CUK26" s="87"/>
      <c r="CUL26" s="87"/>
      <c r="CUM26" s="87"/>
      <c r="CUN26" s="87"/>
      <c r="CUO26" s="87"/>
      <c r="CUP26" s="87"/>
      <c r="CUQ26" s="87"/>
      <c r="CUR26" s="87"/>
      <c r="CUS26" s="87"/>
      <c r="CUT26" s="87"/>
      <c r="CUU26" s="87"/>
      <c r="CUV26" s="87"/>
      <c r="CUW26" s="87"/>
      <c r="CUX26" s="87"/>
      <c r="CUY26" s="87"/>
      <c r="CUZ26" s="87"/>
      <c r="CVA26" s="87"/>
      <c r="CVB26" s="87"/>
      <c r="CVC26" s="87"/>
      <c r="CVD26" s="87"/>
      <c r="CVE26" s="87"/>
      <c r="CVF26" s="87"/>
      <c r="CVG26" s="87"/>
      <c r="CVH26" s="87"/>
      <c r="CVI26" s="87"/>
      <c r="CVJ26" s="87"/>
      <c r="CVK26" s="87"/>
      <c r="CVL26" s="87"/>
      <c r="CVM26" s="87"/>
      <c r="CVN26" s="87"/>
      <c r="CVO26" s="87"/>
      <c r="CVP26" s="87"/>
      <c r="CVQ26" s="87"/>
      <c r="CVR26" s="87"/>
      <c r="CVS26" s="87"/>
      <c r="CVT26" s="87"/>
      <c r="CVU26" s="87"/>
      <c r="CVV26" s="87"/>
      <c r="CVW26" s="87"/>
      <c r="CVX26" s="87"/>
      <c r="CVY26" s="87"/>
      <c r="CVZ26" s="87"/>
      <c r="CWA26" s="87"/>
      <c r="CWB26" s="87"/>
      <c r="CWC26" s="87"/>
      <c r="CWD26" s="87"/>
      <c r="CWE26" s="87"/>
      <c r="CWF26" s="87"/>
      <c r="CWG26" s="87"/>
      <c r="CWH26" s="87"/>
      <c r="CWI26" s="87"/>
      <c r="CWJ26" s="87"/>
      <c r="CWK26" s="87"/>
      <c r="CWL26" s="87"/>
      <c r="CWM26" s="87"/>
      <c r="CWN26" s="87"/>
      <c r="CWO26" s="87"/>
      <c r="CWP26" s="87"/>
      <c r="CWQ26" s="87"/>
      <c r="CWR26" s="87"/>
      <c r="CWS26" s="87"/>
      <c r="CWT26" s="87"/>
      <c r="CWU26" s="87"/>
      <c r="CWV26" s="87"/>
      <c r="CWW26" s="87"/>
      <c r="CWX26" s="87"/>
      <c r="CWY26" s="87"/>
      <c r="CWZ26" s="87"/>
      <c r="CXA26" s="87"/>
      <c r="CXB26" s="87"/>
      <c r="CXC26" s="87"/>
      <c r="CXD26" s="87"/>
      <c r="CXE26" s="87"/>
      <c r="CXF26" s="87"/>
      <c r="CXG26" s="87"/>
      <c r="CXH26" s="87"/>
      <c r="CXI26" s="87"/>
      <c r="CXJ26" s="87"/>
      <c r="CXK26" s="87"/>
      <c r="CXL26" s="87"/>
      <c r="CXM26" s="87"/>
      <c r="CXN26" s="87"/>
      <c r="CXO26" s="87"/>
      <c r="CXP26" s="87"/>
      <c r="CXQ26" s="87"/>
      <c r="CXR26" s="87"/>
      <c r="CXS26" s="87"/>
      <c r="CXT26" s="87"/>
      <c r="CXU26" s="87"/>
      <c r="CXV26" s="87"/>
      <c r="CXW26" s="87"/>
      <c r="CXX26" s="87"/>
      <c r="CXY26" s="87"/>
      <c r="CXZ26" s="87"/>
      <c r="CYA26" s="87"/>
      <c r="CYB26" s="87"/>
      <c r="CYC26" s="87"/>
      <c r="CYD26" s="87"/>
      <c r="CYE26" s="87"/>
      <c r="CYF26" s="87"/>
      <c r="CYG26" s="87"/>
      <c r="CYH26" s="87"/>
      <c r="CYI26" s="87"/>
      <c r="CYJ26" s="87"/>
      <c r="CYK26" s="87"/>
      <c r="CYL26" s="87"/>
      <c r="CYM26" s="87"/>
      <c r="CYN26" s="87"/>
      <c r="CYO26" s="87"/>
      <c r="CYP26" s="87"/>
      <c r="CYQ26" s="87"/>
      <c r="CYR26" s="87"/>
      <c r="CYS26" s="87"/>
      <c r="CYT26" s="87"/>
      <c r="CYU26" s="87"/>
      <c r="CYV26" s="87"/>
      <c r="CYW26" s="87"/>
      <c r="CYX26" s="87"/>
      <c r="CYY26" s="87"/>
      <c r="CYZ26" s="87"/>
      <c r="CZA26" s="87"/>
      <c r="CZB26" s="87"/>
      <c r="CZC26" s="87"/>
      <c r="CZD26" s="87"/>
      <c r="CZE26" s="87"/>
      <c r="CZF26" s="87"/>
      <c r="CZG26" s="87"/>
      <c r="CZH26" s="87"/>
      <c r="CZI26" s="87"/>
      <c r="CZJ26" s="87"/>
      <c r="CZK26" s="87"/>
      <c r="CZL26" s="87"/>
      <c r="CZM26" s="87"/>
      <c r="CZN26" s="87"/>
      <c r="CZO26" s="87"/>
      <c r="CZP26" s="87"/>
      <c r="CZQ26" s="87"/>
      <c r="CZR26" s="87"/>
      <c r="CZS26" s="87"/>
      <c r="CZT26" s="87"/>
      <c r="CZU26" s="87"/>
      <c r="CZV26" s="87"/>
      <c r="CZW26" s="87"/>
      <c r="CZX26" s="87"/>
      <c r="CZY26" s="87"/>
      <c r="CZZ26" s="87"/>
      <c r="DAA26" s="87"/>
      <c r="DAB26" s="87"/>
      <c r="DAC26" s="87"/>
      <c r="DAD26" s="87"/>
      <c r="DAE26" s="87"/>
      <c r="DAF26" s="87"/>
      <c r="DAG26" s="87"/>
      <c r="DAH26" s="87"/>
      <c r="DAI26" s="87"/>
      <c r="DAJ26" s="87"/>
      <c r="DAK26" s="87"/>
      <c r="DAL26" s="87"/>
      <c r="DAM26" s="87"/>
      <c r="DAN26" s="87"/>
      <c r="DAO26" s="87"/>
      <c r="DAP26" s="87"/>
      <c r="DAQ26" s="87"/>
      <c r="DAR26" s="87"/>
      <c r="DAS26" s="87"/>
      <c r="DAT26" s="87"/>
      <c r="DAU26" s="87"/>
      <c r="DAV26" s="87"/>
      <c r="DAW26" s="87"/>
      <c r="DAX26" s="87"/>
      <c r="DAY26" s="87"/>
      <c r="DAZ26" s="87"/>
      <c r="DBA26" s="87"/>
      <c r="DBB26" s="87"/>
      <c r="DBC26" s="87"/>
      <c r="DBD26" s="87"/>
      <c r="DBE26" s="87"/>
      <c r="DBF26" s="87"/>
      <c r="DBG26" s="87"/>
      <c r="DBH26" s="87"/>
      <c r="DBI26" s="87"/>
      <c r="DBJ26" s="87"/>
      <c r="DBK26" s="87"/>
      <c r="DBL26" s="87"/>
      <c r="DBM26" s="87"/>
      <c r="DBN26" s="87"/>
      <c r="DBO26" s="87"/>
      <c r="DBP26" s="87"/>
      <c r="DBQ26" s="87"/>
      <c r="DBR26" s="87"/>
      <c r="DBS26" s="87"/>
      <c r="DBT26" s="87"/>
      <c r="DBU26" s="87"/>
      <c r="DBV26" s="87"/>
      <c r="DBW26" s="87"/>
      <c r="DBX26" s="87"/>
      <c r="DBY26" s="87"/>
      <c r="DBZ26" s="87"/>
      <c r="DCA26" s="87"/>
      <c r="DCB26" s="87"/>
      <c r="DCC26" s="87"/>
      <c r="DCD26" s="87"/>
      <c r="DCE26" s="87"/>
      <c r="DCF26" s="87"/>
      <c r="DCG26" s="87"/>
      <c r="DCH26" s="87"/>
      <c r="DCI26" s="87"/>
      <c r="DCJ26" s="87"/>
      <c r="DCK26" s="87"/>
      <c r="DCL26" s="87"/>
      <c r="DCM26" s="87"/>
      <c r="DCN26" s="87"/>
      <c r="DCO26" s="87"/>
      <c r="DCP26" s="87"/>
      <c r="DCQ26" s="87"/>
      <c r="DCR26" s="87"/>
      <c r="DCS26" s="87"/>
      <c r="DCT26" s="87"/>
      <c r="DCU26" s="87"/>
      <c r="DCV26" s="87"/>
      <c r="DCW26" s="87"/>
      <c r="DCX26" s="87"/>
      <c r="DCY26" s="87"/>
      <c r="DCZ26" s="87"/>
      <c r="DDA26" s="87"/>
      <c r="DDB26" s="87"/>
      <c r="DDC26" s="87"/>
      <c r="DDD26" s="87"/>
      <c r="DDE26" s="87"/>
      <c r="DDF26" s="87"/>
      <c r="DDG26" s="87"/>
      <c r="DDH26" s="87"/>
      <c r="DDI26" s="87"/>
      <c r="DDJ26" s="87"/>
      <c r="DDK26" s="87"/>
      <c r="DDL26" s="87"/>
      <c r="DDM26" s="87"/>
      <c r="DDN26" s="87"/>
      <c r="DDO26" s="87"/>
      <c r="DDP26" s="87"/>
      <c r="DDQ26" s="87"/>
      <c r="DDR26" s="87"/>
      <c r="DDS26" s="87"/>
      <c r="DDT26" s="87"/>
      <c r="DDU26" s="87"/>
      <c r="DDV26" s="87"/>
      <c r="DDW26" s="87"/>
      <c r="DDX26" s="87"/>
      <c r="DDY26" s="87"/>
      <c r="DDZ26" s="87"/>
      <c r="DEA26" s="87"/>
      <c r="DEB26" s="87"/>
      <c r="DEC26" s="87"/>
      <c r="DED26" s="87"/>
      <c r="DEE26" s="87"/>
      <c r="DEF26" s="87"/>
      <c r="DEG26" s="87"/>
      <c r="DEH26" s="87"/>
      <c r="DEI26" s="87"/>
      <c r="DEJ26" s="87"/>
      <c r="DEK26" s="87"/>
      <c r="DEL26" s="87"/>
      <c r="DEM26" s="87"/>
      <c r="DEN26" s="87"/>
      <c r="DEO26" s="87"/>
      <c r="DEP26" s="87"/>
      <c r="DEQ26" s="87"/>
      <c r="DER26" s="87"/>
      <c r="DES26" s="87"/>
      <c r="DET26" s="87"/>
      <c r="DEU26" s="87"/>
      <c r="DEV26" s="87"/>
      <c r="DEW26" s="87"/>
      <c r="DEX26" s="87"/>
      <c r="DEY26" s="87"/>
      <c r="DEZ26" s="87"/>
      <c r="DFA26" s="87"/>
      <c r="DFB26" s="87"/>
      <c r="DFC26" s="87"/>
      <c r="DFD26" s="87"/>
      <c r="DFE26" s="87"/>
      <c r="DFF26" s="87"/>
      <c r="DFG26" s="87"/>
      <c r="DFH26" s="87"/>
      <c r="DFI26" s="87"/>
      <c r="DFJ26" s="87"/>
      <c r="DFK26" s="87"/>
      <c r="DFL26" s="87"/>
      <c r="DFM26" s="87"/>
      <c r="DFN26" s="87"/>
      <c r="DFO26" s="87"/>
      <c r="DFP26" s="87"/>
      <c r="DFQ26" s="87"/>
      <c r="DFR26" s="87"/>
      <c r="DFS26" s="87"/>
      <c r="DFT26" s="87"/>
      <c r="DFU26" s="87"/>
      <c r="DFV26" s="87"/>
      <c r="DFW26" s="87"/>
      <c r="DFX26" s="87"/>
      <c r="DFY26" s="87"/>
      <c r="DFZ26" s="87"/>
      <c r="DGA26" s="87"/>
      <c r="DGB26" s="87"/>
      <c r="DGC26" s="87"/>
      <c r="DGD26" s="87"/>
      <c r="DGE26" s="87"/>
      <c r="DGF26" s="87"/>
      <c r="DGG26" s="87"/>
      <c r="DGH26" s="87"/>
      <c r="DGI26" s="87"/>
      <c r="DGJ26" s="87"/>
      <c r="DGK26" s="87"/>
      <c r="DGL26" s="87"/>
      <c r="DGM26" s="87"/>
      <c r="DGN26" s="87"/>
      <c r="DGO26" s="87"/>
      <c r="DGP26" s="87"/>
      <c r="DGQ26" s="87"/>
      <c r="DGR26" s="87"/>
      <c r="DGS26" s="87"/>
      <c r="DGT26" s="87"/>
      <c r="DGU26" s="87"/>
      <c r="DGV26" s="87"/>
      <c r="DGW26" s="87"/>
      <c r="DGX26" s="87"/>
      <c r="DGY26" s="87"/>
      <c r="DGZ26" s="87"/>
      <c r="DHA26" s="87"/>
      <c r="DHB26" s="87"/>
      <c r="DHC26" s="87"/>
      <c r="DHD26" s="87"/>
      <c r="DHE26" s="87"/>
      <c r="DHF26" s="87"/>
      <c r="DHG26" s="87"/>
      <c r="DHH26" s="87"/>
      <c r="DHI26" s="87"/>
      <c r="DHJ26" s="87"/>
      <c r="DHK26" s="87"/>
      <c r="DHL26" s="87"/>
      <c r="DHM26" s="87"/>
      <c r="DHN26" s="87"/>
      <c r="DHO26" s="87"/>
      <c r="DHP26" s="87"/>
      <c r="DHQ26" s="87"/>
      <c r="DHR26" s="87"/>
      <c r="DHS26" s="87"/>
      <c r="DHT26" s="87"/>
      <c r="DHU26" s="87"/>
      <c r="DHV26" s="87"/>
      <c r="DHW26" s="87"/>
      <c r="DHX26" s="87"/>
      <c r="DHY26" s="87"/>
      <c r="DHZ26" s="87"/>
      <c r="DIA26" s="87"/>
      <c r="DIB26" s="87"/>
      <c r="DIC26" s="87"/>
      <c r="DID26" s="87"/>
      <c r="DIE26" s="87"/>
      <c r="DIF26" s="87"/>
      <c r="DIG26" s="87"/>
      <c r="DIH26" s="87"/>
      <c r="DII26" s="87"/>
      <c r="DIJ26" s="87"/>
      <c r="DIK26" s="87"/>
      <c r="DIL26" s="87"/>
      <c r="DIM26" s="87"/>
      <c r="DIN26" s="87"/>
      <c r="DIO26" s="87"/>
      <c r="DIP26" s="87"/>
      <c r="DIQ26" s="87"/>
      <c r="DIR26" s="87"/>
      <c r="DIS26" s="87"/>
      <c r="DIT26" s="87"/>
      <c r="DIU26" s="87"/>
      <c r="DIV26" s="87"/>
      <c r="DIW26" s="87"/>
      <c r="DIX26" s="87"/>
      <c r="DIY26" s="87"/>
      <c r="DIZ26" s="87"/>
      <c r="DJA26" s="87"/>
      <c r="DJB26" s="87"/>
      <c r="DJC26" s="87"/>
      <c r="DJD26" s="87"/>
      <c r="DJE26" s="87"/>
      <c r="DJF26" s="87"/>
      <c r="DJG26" s="87"/>
      <c r="DJH26" s="87"/>
      <c r="DJI26" s="87"/>
      <c r="DJJ26" s="87"/>
      <c r="DJK26" s="87"/>
      <c r="DJL26" s="87"/>
      <c r="DJM26" s="87"/>
      <c r="DJN26" s="87"/>
      <c r="DJO26" s="87"/>
      <c r="DJP26" s="87"/>
      <c r="DJQ26" s="87"/>
      <c r="DJR26" s="87"/>
      <c r="DJS26" s="87"/>
      <c r="DJT26" s="87"/>
      <c r="DJU26" s="87"/>
      <c r="DJV26" s="87"/>
      <c r="DJW26" s="87"/>
      <c r="DJX26" s="87"/>
      <c r="DJY26" s="87"/>
      <c r="DJZ26" s="87"/>
      <c r="DKA26" s="87"/>
      <c r="DKB26" s="87"/>
      <c r="DKC26" s="87"/>
      <c r="DKD26" s="87"/>
      <c r="DKE26" s="87"/>
      <c r="DKF26" s="87"/>
      <c r="DKG26" s="87"/>
      <c r="DKH26" s="87"/>
      <c r="DKI26" s="87"/>
      <c r="DKJ26" s="87"/>
      <c r="DKK26" s="87"/>
      <c r="DKL26" s="87"/>
      <c r="DKM26" s="87"/>
      <c r="DKN26" s="87"/>
      <c r="DKO26" s="87"/>
      <c r="DKP26" s="87"/>
      <c r="DKQ26" s="87"/>
      <c r="DKR26" s="87"/>
      <c r="DKS26" s="87"/>
      <c r="DKT26" s="87"/>
      <c r="DKU26" s="87"/>
      <c r="DKV26" s="87"/>
      <c r="DKW26" s="87"/>
      <c r="DKX26" s="87"/>
      <c r="DKY26" s="87"/>
      <c r="DKZ26" s="87"/>
      <c r="DLA26" s="87"/>
      <c r="DLB26" s="87"/>
      <c r="DLC26" s="87"/>
      <c r="DLD26" s="87"/>
      <c r="DLE26" s="87"/>
      <c r="DLF26" s="87"/>
      <c r="DLG26" s="87"/>
      <c r="DLH26" s="87"/>
      <c r="DLI26" s="87"/>
      <c r="DLJ26" s="87"/>
      <c r="DLK26" s="87"/>
      <c r="DLL26" s="87"/>
      <c r="DLM26" s="87"/>
      <c r="DLN26" s="87"/>
      <c r="DLO26" s="87"/>
      <c r="DLP26" s="87"/>
      <c r="DLQ26" s="87"/>
      <c r="DLR26" s="87"/>
      <c r="DLS26" s="87"/>
      <c r="DLT26" s="87"/>
      <c r="DLU26" s="87"/>
      <c r="DLV26" s="87"/>
      <c r="DLW26" s="87"/>
      <c r="DLX26" s="87"/>
      <c r="DLY26" s="87"/>
      <c r="DLZ26" s="87"/>
      <c r="DMA26" s="87"/>
      <c r="DMB26" s="87"/>
      <c r="DMC26" s="87"/>
      <c r="DMD26" s="87"/>
      <c r="DME26" s="87"/>
      <c r="DMF26" s="87"/>
      <c r="DMG26" s="87"/>
      <c r="DMH26" s="87"/>
      <c r="DMI26" s="87"/>
      <c r="DMJ26" s="87"/>
      <c r="DMK26" s="87"/>
      <c r="DML26" s="87"/>
      <c r="DMM26" s="87"/>
      <c r="DMN26" s="87"/>
      <c r="DMO26" s="87"/>
      <c r="DMP26" s="87"/>
      <c r="DMQ26" s="87"/>
      <c r="DMR26" s="87"/>
      <c r="DMS26" s="87"/>
      <c r="DMT26" s="87"/>
      <c r="DMU26" s="87"/>
      <c r="DMV26" s="87"/>
      <c r="DMW26" s="87"/>
      <c r="DMX26" s="87"/>
      <c r="DMY26" s="87"/>
      <c r="DMZ26" s="87"/>
      <c r="DNA26" s="87"/>
      <c r="DNB26" s="87"/>
      <c r="DNC26" s="87"/>
      <c r="DND26" s="87"/>
      <c r="DNE26" s="87"/>
      <c r="DNF26" s="87"/>
      <c r="DNG26" s="87"/>
      <c r="DNH26" s="87"/>
      <c r="DNI26" s="87"/>
      <c r="DNJ26" s="87"/>
      <c r="DNK26" s="87"/>
      <c r="DNL26" s="87"/>
      <c r="DNM26" s="87"/>
      <c r="DNN26" s="87"/>
      <c r="DNO26" s="87"/>
      <c r="DNP26" s="87"/>
      <c r="DNQ26" s="87"/>
      <c r="DNR26" s="87"/>
      <c r="DNS26" s="87"/>
      <c r="DNT26" s="87"/>
      <c r="DNU26" s="87"/>
      <c r="DNV26" s="87"/>
      <c r="DNW26" s="87"/>
      <c r="DNX26" s="87"/>
      <c r="DNY26" s="87"/>
      <c r="DNZ26" s="87"/>
      <c r="DOA26" s="87"/>
      <c r="DOB26" s="87"/>
      <c r="DOC26" s="87"/>
      <c r="DOD26" s="87"/>
      <c r="DOE26" s="87"/>
      <c r="DOF26" s="87"/>
      <c r="DOG26" s="87"/>
      <c r="DOH26" s="87"/>
      <c r="DOI26" s="87"/>
      <c r="DOJ26" s="87"/>
      <c r="DOK26" s="87"/>
      <c r="DOL26" s="87"/>
      <c r="DOM26" s="87"/>
      <c r="DON26" s="87"/>
      <c r="DOO26" s="87"/>
      <c r="DOP26" s="87"/>
      <c r="DOQ26" s="87"/>
      <c r="DOR26" s="87"/>
      <c r="DOS26" s="87"/>
      <c r="DOT26" s="87"/>
      <c r="DOU26" s="87"/>
      <c r="DOV26" s="87"/>
      <c r="DOW26" s="87"/>
      <c r="DOX26" s="87"/>
      <c r="DOY26" s="87"/>
      <c r="DOZ26" s="87"/>
      <c r="DPA26" s="87"/>
      <c r="DPB26" s="87"/>
      <c r="DPC26" s="87"/>
      <c r="DPD26" s="87"/>
      <c r="DPE26" s="87"/>
      <c r="DPF26" s="87"/>
      <c r="DPG26" s="87"/>
      <c r="DPH26" s="87"/>
      <c r="DPI26" s="87"/>
      <c r="DPJ26" s="87"/>
      <c r="DPK26" s="87"/>
      <c r="DPL26" s="87"/>
      <c r="DPM26" s="87"/>
      <c r="DPN26" s="87"/>
      <c r="DPO26" s="87"/>
      <c r="DPP26" s="87"/>
      <c r="DPQ26" s="87"/>
      <c r="DPR26" s="87"/>
      <c r="DPS26" s="87"/>
      <c r="DPT26" s="87"/>
      <c r="DPU26" s="87"/>
      <c r="DPV26" s="87"/>
      <c r="DPW26" s="87"/>
      <c r="DPX26" s="87"/>
      <c r="DPY26" s="87"/>
      <c r="DPZ26" s="87"/>
      <c r="DQA26" s="87"/>
      <c r="DQB26" s="87"/>
      <c r="DQC26" s="87"/>
      <c r="DQD26" s="87"/>
      <c r="DQE26" s="87"/>
      <c r="DQF26" s="87"/>
      <c r="DQG26" s="87"/>
      <c r="DQH26" s="87"/>
      <c r="DQI26" s="87"/>
      <c r="DQJ26" s="87"/>
      <c r="DQK26" s="87"/>
      <c r="DQL26" s="87"/>
      <c r="DQM26" s="87"/>
      <c r="DQN26" s="87"/>
      <c r="DQO26" s="87"/>
      <c r="DQP26" s="87"/>
      <c r="DQQ26" s="87"/>
      <c r="DQR26" s="87"/>
      <c r="DQS26" s="87"/>
      <c r="DQT26" s="87"/>
      <c r="DQU26" s="87"/>
      <c r="DQV26" s="87"/>
      <c r="DQW26" s="87"/>
      <c r="DQX26" s="87"/>
      <c r="DQY26" s="87"/>
      <c r="DQZ26" s="87"/>
      <c r="DRA26" s="87"/>
      <c r="DRB26" s="87"/>
      <c r="DRC26" s="87"/>
      <c r="DRD26" s="87"/>
      <c r="DRE26" s="87"/>
      <c r="DRF26" s="87"/>
      <c r="DRG26" s="87"/>
      <c r="DRH26" s="87"/>
      <c r="DRI26" s="87"/>
      <c r="DRJ26" s="87"/>
      <c r="DRK26" s="87"/>
      <c r="DRL26" s="87"/>
      <c r="DRM26" s="87"/>
      <c r="DRN26" s="87"/>
      <c r="DRO26" s="87"/>
      <c r="DRP26" s="87"/>
      <c r="DRQ26" s="87"/>
      <c r="DRR26" s="87"/>
      <c r="DRS26" s="87"/>
      <c r="DRT26" s="87"/>
      <c r="DRU26" s="87"/>
      <c r="DRV26" s="87"/>
      <c r="DRW26" s="87"/>
      <c r="DRX26" s="87"/>
      <c r="DRY26" s="87"/>
      <c r="DRZ26" s="87"/>
      <c r="DSA26" s="87"/>
      <c r="DSB26" s="87"/>
      <c r="DSC26" s="87"/>
      <c r="DSD26" s="87"/>
      <c r="DSE26" s="87"/>
      <c r="DSF26" s="87"/>
      <c r="DSG26" s="87"/>
      <c r="DSH26" s="87"/>
      <c r="DSI26" s="87"/>
      <c r="DSJ26" s="87"/>
      <c r="DSK26" s="87"/>
      <c r="DSL26" s="87"/>
      <c r="DSM26" s="87"/>
      <c r="DSN26" s="87"/>
      <c r="DSO26" s="87"/>
      <c r="DSP26" s="87"/>
      <c r="DSQ26" s="87"/>
      <c r="DSR26" s="87"/>
      <c r="DSS26" s="87"/>
      <c r="DST26" s="87"/>
      <c r="DSU26" s="87"/>
      <c r="DSV26" s="87"/>
      <c r="DSW26" s="87"/>
      <c r="DSX26" s="87"/>
      <c r="DSY26" s="87"/>
      <c r="DSZ26" s="87"/>
      <c r="DTA26" s="87"/>
      <c r="DTB26" s="87"/>
      <c r="DTC26" s="87"/>
      <c r="DTD26" s="87"/>
      <c r="DTE26" s="87"/>
      <c r="DTF26" s="87"/>
      <c r="DTG26" s="87"/>
      <c r="DTH26" s="87"/>
      <c r="DTI26" s="87"/>
      <c r="DTJ26" s="87"/>
      <c r="DTK26" s="87"/>
      <c r="DTL26" s="87"/>
      <c r="DTM26" s="87"/>
      <c r="DTN26" s="87"/>
      <c r="DTO26" s="87"/>
      <c r="DTP26" s="87"/>
      <c r="DTQ26" s="87"/>
      <c r="DTR26" s="87"/>
      <c r="DTS26" s="87"/>
      <c r="DTT26" s="87"/>
      <c r="DTU26" s="87"/>
      <c r="DTV26" s="87"/>
      <c r="DTW26" s="87"/>
      <c r="DTX26" s="87"/>
      <c r="DTY26" s="87"/>
      <c r="DTZ26" s="87"/>
      <c r="DUA26" s="87"/>
      <c r="DUB26" s="87"/>
      <c r="DUC26" s="87"/>
      <c r="DUD26" s="87"/>
      <c r="DUE26" s="87"/>
      <c r="DUF26" s="87"/>
      <c r="DUG26" s="87"/>
      <c r="DUH26" s="87"/>
      <c r="DUI26" s="87"/>
      <c r="DUJ26" s="87"/>
      <c r="DUK26" s="87"/>
      <c r="DUL26" s="87"/>
      <c r="DUM26" s="87"/>
      <c r="DUN26" s="87"/>
      <c r="DUO26" s="87"/>
      <c r="DUP26" s="87"/>
      <c r="DUQ26" s="87"/>
      <c r="DUR26" s="87"/>
      <c r="DUS26" s="87"/>
      <c r="DUT26" s="87"/>
      <c r="DUU26" s="87"/>
      <c r="DUV26" s="87"/>
      <c r="DUW26" s="87"/>
      <c r="DUX26" s="87"/>
      <c r="DUY26" s="87"/>
      <c r="DUZ26" s="87"/>
      <c r="DVA26" s="87"/>
      <c r="DVB26" s="87"/>
      <c r="DVC26" s="87"/>
      <c r="DVD26" s="87"/>
      <c r="DVE26" s="87"/>
      <c r="DVF26" s="87"/>
      <c r="DVG26" s="87"/>
      <c r="DVH26" s="87"/>
      <c r="DVI26" s="87"/>
      <c r="DVJ26" s="87"/>
      <c r="DVK26" s="87"/>
      <c r="DVL26" s="87"/>
      <c r="DVM26" s="87"/>
      <c r="DVN26" s="87"/>
      <c r="DVO26" s="87"/>
      <c r="DVP26" s="87"/>
      <c r="DVQ26" s="87"/>
      <c r="DVR26" s="87"/>
      <c r="DVS26" s="87"/>
      <c r="DVT26" s="87"/>
      <c r="DVU26" s="87"/>
      <c r="DVV26" s="87"/>
      <c r="DVW26" s="87"/>
      <c r="DVX26" s="87"/>
      <c r="DVY26" s="87"/>
      <c r="DVZ26" s="87"/>
      <c r="DWA26" s="87"/>
      <c r="DWB26" s="87"/>
      <c r="DWC26" s="87"/>
      <c r="DWD26" s="87"/>
      <c r="DWE26" s="87"/>
      <c r="DWF26" s="87"/>
      <c r="DWG26" s="87"/>
      <c r="DWH26" s="87"/>
      <c r="DWI26" s="87"/>
      <c r="DWJ26" s="87"/>
      <c r="DWK26" s="87"/>
      <c r="DWL26" s="87"/>
      <c r="DWM26" s="87"/>
      <c r="DWN26" s="87"/>
      <c r="DWO26" s="87"/>
      <c r="DWP26" s="87"/>
      <c r="DWQ26" s="87"/>
      <c r="DWR26" s="87"/>
      <c r="DWS26" s="87"/>
      <c r="DWT26" s="87"/>
      <c r="DWU26" s="87"/>
      <c r="DWV26" s="87"/>
      <c r="DWW26" s="87"/>
      <c r="DWX26" s="87"/>
      <c r="DWY26" s="87"/>
      <c r="DWZ26" s="87"/>
      <c r="DXA26" s="87"/>
      <c r="DXB26" s="87"/>
      <c r="DXC26" s="87"/>
      <c r="DXD26" s="87"/>
      <c r="DXE26" s="87"/>
      <c r="DXF26" s="87"/>
      <c r="DXG26" s="87"/>
      <c r="DXH26" s="87"/>
      <c r="DXI26" s="87"/>
      <c r="DXJ26" s="87"/>
      <c r="DXK26" s="87"/>
      <c r="DXL26" s="87"/>
      <c r="DXM26" s="87"/>
      <c r="DXN26" s="87"/>
      <c r="DXO26" s="87"/>
      <c r="DXP26" s="87"/>
      <c r="DXQ26" s="87"/>
      <c r="DXR26" s="87"/>
      <c r="DXS26" s="87"/>
      <c r="DXT26" s="87"/>
      <c r="DXU26" s="87"/>
      <c r="DXV26" s="87"/>
      <c r="DXW26" s="87"/>
      <c r="DXX26" s="87"/>
      <c r="DXY26" s="87"/>
      <c r="DXZ26" s="87"/>
      <c r="DYA26" s="87"/>
      <c r="DYB26" s="87"/>
      <c r="DYC26" s="87"/>
      <c r="DYD26" s="87"/>
      <c r="DYE26" s="87"/>
      <c r="DYF26" s="87"/>
      <c r="DYG26" s="87"/>
      <c r="DYH26" s="87"/>
      <c r="DYI26" s="87"/>
      <c r="DYJ26" s="87"/>
      <c r="DYK26" s="87"/>
      <c r="DYL26" s="87"/>
      <c r="DYM26" s="87"/>
      <c r="DYN26" s="87"/>
      <c r="DYO26" s="87"/>
      <c r="DYP26" s="87"/>
      <c r="DYQ26" s="87"/>
      <c r="DYR26" s="87"/>
      <c r="DYS26" s="87"/>
      <c r="DYT26" s="87"/>
      <c r="DYU26" s="87"/>
      <c r="DYV26" s="87"/>
      <c r="DYW26" s="87"/>
      <c r="DYX26" s="87"/>
      <c r="DYY26" s="87"/>
      <c r="DYZ26" s="87"/>
      <c r="DZA26" s="87"/>
      <c r="DZB26" s="87"/>
      <c r="DZC26" s="87"/>
      <c r="DZD26" s="87"/>
      <c r="DZE26" s="87"/>
      <c r="DZF26" s="87"/>
      <c r="DZG26" s="87"/>
      <c r="DZH26" s="87"/>
      <c r="DZI26" s="87"/>
      <c r="DZJ26" s="87"/>
      <c r="DZK26" s="87"/>
      <c r="DZL26" s="87"/>
      <c r="DZM26" s="87"/>
      <c r="DZN26" s="87"/>
      <c r="DZO26" s="87"/>
      <c r="DZP26" s="87"/>
      <c r="DZQ26" s="87"/>
      <c r="DZR26" s="87"/>
      <c r="DZS26" s="87"/>
      <c r="DZT26" s="87"/>
      <c r="DZU26" s="87"/>
      <c r="DZV26" s="87"/>
      <c r="DZW26" s="87"/>
      <c r="DZX26" s="87"/>
      <c r="DZY26" s="87"/>
      <c r="DZZ26" s="87"/>
      <c r="EAA26" s="87"/>
      <c r="EAB26" s="87"/>
      <c r="EAC26" s="87"/>
      <c r="EAD26" s="87"/>
      <c r="EAE26" s="87"/>
      <c r="EAF26" s="87"/>
      <c r="EAG26" s="87"/>
      <c r="EAH26" s="87"/>
      <c r="EAI26" s="87"/>
      <c r="EAJ26" s="87"/>
      <c r="EAK26" s="87"/>
      <c r="EAL26" s="87"/>
      <c r="EAM26" s="87"/>
      <c r="EAN26" s="87"/>
      <c r="EAO26" s="87"/>
      <c r="EAP26" s="87"/>
      <c r="EAQ26" s="87"/>
      <c r="EAR26" s="87"/>
      <c r="EAS26" s="87"/>
      <c r="EAT26" s="87"/>
      <c r="EAU26" s="87"/>
      <c r="EAV26" s="87"/>
      <c r="EAW26" s="87"/>
      <c r="EAX26" s="87"/>
      <c r="EAY26" s="87"/>
      <c r="EAZ26" s="87"/>
      <c r="EBA26" s="87"/>
      <c r="EBB26" s="87"/>
      <c r="EBC26" s="87"/>
      <c r="EBD26" s="87"/>
      <c r="EBE26" s="87"/>
      <c r="EBF26" s="87"/>
      <c r="EBG26" s="87"/>
      <c r="EBH26" s="87"/>
      <c r="EBI26" s="87"/>
      <c r="EBJ26" s="87"/>
      <c r="EBK26" s="87"/>
      <c r="EBL26" s="87"/>
      <c r="EBM26" s="87"/>
      <c r="EBN26" s="87"/>
      <c r="EBO26" s="87"/>
      <c r="EBP26" s="87"/>
      <c r="EBQ26" s="87"/>
      <c r="EBR26" s="87"/>
      <c r="EBS26" s="87"/>
      <c r="EBT26" s="87"/>
      <c r="EBU26" s="87"/>
      <c r="EBV26" s="87"/>
      <c r="EBW26" s="87"/>
      <c r="EBX26" s="87"/>
      <c r="EBY26" s="87"/>
      <c r="EBZ26" s="87"/>
      <c r="ECA26" s="87"/>
      <c r="ECB26" s="87"/>
      <c r="ECC26" s="87"/>
      <c r="ECD26" s="87"/>
      <c r="ECE26" s="87"/>
      <c r="ECF26" s="87"/>
      <c r="ECG26" s="87"/>
      <c r="ECH26" s="87"/>
      <c r="ECI26" s="87"/>
      <c r="ECJ26" s="87"/>
      <c r="ECK26" s="87"/>
      <c r="ECL26" s="87"/>
      <c r="ECM26" s="87"/>
      <c r="ECN26" s="87"/>
      <c r="ECO26" s="87"/>
      <c r="ECP26" s="87"/>
      <c r="ECQ26" s="87"/>
      <c r="ECR26" s="87"/>
      <c r="ECS26" s="87"/>
      <c r="ECT26" s="87"/>
      <c r="ECU26" s="87"/>
      <c r="ECV26" s="87"/>
      <c r="ECW26" s="87"/>
      <c r="ECX26" s="87"/>
      <c r="ECY26" s="87"/>
      <c r="ECZ26" s="87"/>
      <c r="EDA26" s="87"/>
      <c r="EDB26" s="87"/>
      <c r="EDC26" s="87"/>
      <c r="EDD26" s="87"/>
      <c r="EDE26" s="87"/>
      <c r="EDF26" s="87"/>
      <c r="EDG26" s="87"/>
      <c r="EDH26" s="87"/>
      <c r="EDI26" s="87"/>
      <c r="EDJ26" s="87"/>
      <c r="EDK26" s="87"/>
      <c r="EDL26" s="87"/>
      <c r="EDM26" s="87"/>
      <c r="EDN26" s="87"/>
      <c r="EDO26" s="87"/>
      <c r="EDP26" s="87"/>
      <c r="EDQ26" s="87"/>
      <c r="EDR26" s="87"/>
      <c r="EDS26" s="87"/>
      <c r="EDT26" s="87"/>
      <c r="EDU26" s="87"/>
      <c r="EDV26" s="87"/>
      <c r="EDW26" s="87"/>
      <c r="EDX26" s="87"/>
      <c r="EDY26" s="87"/>
      <c r="EDZ26" s="87"/>
      <c r="EEA26" s="87"/>
      <c r="EEB26" s="87"/>
      <c r="EEC26" s="87"/>
      <c r="EED26" s="87"/>
      <c r="EEE26" s="87"/>
      <c r="EEF26" s="87"/>
      <c r="EEG26" s="87"/>
      <c r="EEH26" s="87"/>
      <c r="EEI26" s="87"/>
      <c r="EEJ26" s="87"/>
      <c r="EEK26" s="87"/>
      <c r="EEL26" s="87"/>
      <c r="EEM26" s="87"/>
      <c r="EEN26" s="87"/>
      <c r="EEO26" s="87"/>
      <c r="EEP26" s="87"/>
      <c r="EEQ26" s="87"/>
      <c r="EER26" s="87"/>
      <c r="EES26" s="87"/>
      <c r="EET26" s="87"/>
      <c r="EEU26" s="87"/>
      <c r="EEV26" s="87"/>
      <c r="EEW26" s="87"/>
      <c r="EEX26" s="87"/>
      <c r="EEY26" s="87"/>
      <c r="EEZ26" s="87"/>
      <c r="EFA26" s="87"/>
      <c r="EFB26" s="87"/>
      <c r="EFC26" s="87"/>
      <c r="EFD26" s="87"/>
      <c r="EFE26" s="87"/>
      <c r="EFF26" s="87"/>
      <c r="EFG26" s="87"/>
      <c r="EFH26" s="87"/>
      <c r="EFI26" s="87"/>
      <c r="EFJ26" s="87"/>
      <c r="EFK26" s="87"/>
      <c r="EFL26" s="87"/>
      <c r="EFM26" s="87"/>
      <c r="EFN26" s="87"/>
      <c r="EFO26" s="87"/>
      <c r="EFP26" s="87"/>
      <c r="EFQ26" s="87"/>
      <c r="EFR26" s="87"/>
      <c r="EFS26" s="87"/>
      <c r="EFT26" s="87"/>
      <c r="EFU26" s="87"/>
      <c r="EFV26" s="87"/>
      <c r="EFW26" s="87"/>
      <c r="EFX26" s="87"/>
      <c r="EFY26" s="87"/>
      <c r="EFZ26" s="87"/>
      <c r="EGA26" s="87"/>
      <c r="EGB26" s="87"/>
      <c r="EGC26" s="87"/>
      <c r="EGD26" s="87"/>
      <c r="EGE26" s="87"/>
      <c r="EGF26" s="87"/>
      <c r="EGG26" s="87"/>
      <c r="EGH26" s="87"/>
      <c r="EGI26" s="87"/>
      <c r="EGJ26" s="87"/>
      <c r="EGK26" s="87"/>
      <c r="EGL26" s="87"/>
      <c r="EGM26" s="87"/>
      <c r="EGN26" s="87"/>
      <c r="EGO26" s="87"/>
      <c r="EGP26" s="87"/>
      <c r="EGQ26" s="87"/>
      <c r="EGR26" s="87"/>
      <c r="EGS26" s="87"/>
      <c r="EGT26" s="87"/>
      <c r="EGU26" s="87"/>
      <c r="EGV26" s="87"/>
      <c r="EGW26" s="87"/>
      <c r="EGX26" s="87"/>
      <c r="EGY26" s="87"/>
      <c r="EGZ26" s="87"/>
      <c r="EHA26" s="87"/>
      <c r="EHB26" s="87"/>
      <c r="EHC26" s="87"/>
      <c r="EHD26" s="87"/>
      <c r="EHE26" s="87"/>
      <c r="EHF26" s="87"/>
      <c r="EHG26" s="87"/>
      <c r="EHH26" s="87"/>
      <c r="EHI26" s="87"/>
      <c r="EHJ26" s="87"/>
      <c r="EHK26" s="87"/>
      <c r="EHL26" s="87"/>
      <c r="EHM26" s="87"/>
      <c r="EHN26" s="87"/>
      <c r="EHO26" s="87"/>
      <c r="EHP26" s="87"/>
      <c r="EHQ26" s="87"/>
      <c r="EHR26" s="87"/>
      <c r="EHS26" s="87"/>
      <c r="EHT26" s="87"/>
      <c r="EHU26" s="87"/>
      <c r="EHV26" s="87"/>
      <c r="EHW26" s="87"/>
      <c r="EHX26" s="87"/>
      <c r="EHY26" s="87"/>
      <c r="EHZ26" s="87"/>
      <c r="EIA26" s="87"/>
      <c r="EIB26" s="87"/>
      <c r="EIC26" s="87"/>
      <c r="EID26" s="87"/>
      <c r="EIE26" s="87"/>
      <c r="EIF26" s="87"/>
      <c r="EIG26" s="87"/>
      <c r="EIH26" s="87"/>
      <c r="EII26" s="87"/>
      <c r="EIJ26" s="87"/>
      <c r="EIK26" s="87"/>
      <c r="EIL26" s="87"/>
      <c r="EIM26" s="87"/>
      <c r="EIN26" s="87"/>
      <c r="EIO26" s="87"/>
      <c r="EIP26" s="87"/>
      <c r="EIQ26" s="87"/>
      <c r="EIR26" s="87"/>
      <c r="EIS26" s="87"/>
      <c r="EIT26" s="87"/>
      <c r="EIU26" s="87"/>
      <c r="EIV26" s="87"/>
      <c r="EIW26" s="87"/>
      <c r="EIX26" s="87"/>
      <c r="EIY26" s="87"/>
      <c r="EIZ26" s="87"/>
      <c r="EJA26" s="87"/>
      <c r="EJB26" s="87"/>
      <c r="EJC26" s="87"/>
      <c r="EJD26" s="87"/>
      <c r="EJE26" s="87"/>
      <c r="EJF26" s="87"/>
      <c r="EJG26" s="87"/>
      <c r="EJH26" s="87"/>
      <c r="EJI26" s="87"/>
      <c r="EJJ26" s="87"/>
      <c r="EJK26" s="87"/>
      <c r="EJL26" s="87"/>
      <c r="EJM26" s="87"/>
      <c r="EJN26" s="87"/>
      <c r="EJO26" s="87"/>
      <c r="EJP26" s="87"/>
      <c r="EJQ26" s="87"/>
      <c r="EJR26" s="87"/>
      <c r="EJS26" s="87"/>
      <c r="EJT26" s="87"/>
      <c r="EJU26" s="87"/>
      <c r="EJV26" s="87"/>
      <c r="EJW26" s="87"/>
      <c r="EJX26" s="87"/>
      <c r="EJY26" s="87"/>
      <c r="EJZ26" s="87"/>
      <c r="EKA26" s="87"/>
      <c r="EKB26" s="87"/>
      <c r="EKC26" s="87"/>
      <c r="EKD26" s="87"/>
      <c r="EKE26" s="87"/>
      <c r="EKF26" s="87"/>
      <c r="EKG26" s="87"/>
      <c r="EKH26" s="87"/>
      <c r="EKI26" s="87"/>
      <c r="EKJ26" s="87"/>
      <c r="EKK26" s="87"/>
      <c r="EKL26" s="87"/>
      <c r="EKM26" s="87"/>
      <c r="EKN26" s="87"/>
      <c r="EKO26" s="87"/>
      <c r="EKP26" s="87"/>
      <c r="EKQ26" s="87"/>
      <c r="EKR26" s="87"/>
      <c r="EKS26" s="87"/>
      <c r="EKT26" s="87"/>
      <c r="EKU26" s="87"/>
      <c r="EKV26" s="87"/>
      <c r="EKW26" s="87"/>
      <c r="EKX26" s="87"/>
      <c r="EKY26" s="87"/>
      <c r="EKZ26" s="87"/>
      <c r="ELA26" s="87"/>
      <c r="ELB26" s="87"/>
      <c r="ELC26" s="87"/>
      <c r="ELD26" s="87"/>
      <c r="ELE26" s="87"/>
      <c r="ELF26" s="87"/>
      <c r="ELG26" s="87"/>
      <c r="ELH26" s="87"/>
      <c r="ELI26" s="87"/>
      <c r="ELJ26" s="87"/>
      <c r="ELK26" s="87"/>
      <c r="ELL26" s="87"/>
      <c r="ELM26" s="87"/>
      <c r="ELN26" s="87"/>
      <c r="ELO26" s="87"/>
      <c r="ELP26" s="87"/>
      <c r="ELQ26" s="87"/>
      <c r="ELR26" s="87"/>
      <c r="ELS26" s="87"/>
      <c r="ELT26" s="87"/>
      <c r="ELU26" s="87"/>
      <c r="ELV26" s="87"/>
      <c r="ELW26" s="87"/>
      <c r="ELX26" s="87"/>
      <c r="ELY26" s="87"/>
      <c r="ELZ26" s="87"/>
      <c r="EMA26" s="87"/>
      <c r="EMB26" s="87"/>
      <c r="EMC26" s="87"/>
      <c r="EMD26" s="87"/>
      <c r="EME26" s="87"/>
      <c r="EMF26" s="87"/>
      <c r="EMG26" s="87"/>
      <c r="EMH26" s="87"/>
      <c r="EMI26" s="87"/>
      <c r="EMJ26" s="87"/>
      <c r="EMK26" s="87"/>
      <c r="EML26" s="87"/>
      <c r="EMM26" s="87"/>
      <c r="EMN26" s="87"/>
      <c r="EMO26" s="87"/>
      <c r="EMP26" s="87"/>
      <c r="EMQ26" s="87"/>
      <c r="EMR26" s="87"/>
      <c r="EMS26" s="87"/>
      <c r="EMT26" s="87"/>
      <c r="EMU26" s="87"/>
      <c r="EMV26" s="87"/>
      <c r="EMW26" s="87"/>
      <c r="EMX26" s="87"/>
      <c r="EMY26" s="87"/>
      <c r="EMZ26" s="87"/>
      <c r="ENA26" s="87"/>
      <c r="ENB26" s="87"/>
      <c r="ENC26" s="87"/>
      <c r="END26" s="87"/>
      <c r="ENE26" s="87"/>
      <c r="ENF26" s="87"/>
      <c r="ENG26" s="87"/>
      <c r="ENH26" s="87"/>
      <c r="ENI26" s="87"/>
      <c r="ENJ26" s="87"/>
      <c r="ENK26" s="87"/>
      <c r="ENL26" s="87"/>
      <c r="ENM26" s="87"/>
      <c r="ENN26" s="87"/>
      <c r="ENO26" s="87"/>
      <c r="ENP26" s="87"/>
      <c r="ENQ26" s="87"/>
      <c r="ENR26" s="87"/>
      <c r="ENS26" s="87"/>
      <c r="ENT26" s="87"/>
      <c r="ENU26" s="87"/>
      <c r="ENV26" s="87"/>
      <c r="ENW26" s="87"/>
      <c r="ENX26" s="87"/>
      <c r="ENY26" s="87"/>
      <c r="ENZ26" s="87"/>
      <c r="EOA26" s="87"/>
      <c r="EOB26" s="87"/>
      <c r="EOC26" s="87"/>
      <c r="EOD26" s="87"/>
      <c r="EOE26" s="87"/>
      <c r="EOF26" s="87"/>
      <c r="EOG26" s="87"/>
      <c r="EOH26" s="87"/>
      <c r="EOI26" s="87"/>
      <c r="EOJ26" s="87"/>
      <c r="EOK26" s="87"/>
      <c r="EOL26" s="87"/>
      <c r="EOM26" s="87"/>
      <c r="EON26" s="87"/>
      <c r="EOO26" s="87"/>
      <c r="EOP26" s="87"/>
      <c r="EOQ26" s="87"/>
      <c r="EOR26" s="87"/>
      <c r="EOS26" s="87"/>
      <c r="EOT26" s="87"/>
      <c r="EOU26" s="87"/>
      <c r="EOV26" s="87"/>
      <c r="EOW26" s="87"/>
      <c r="EOX26" s="87"/>
      <c r="EOY26" s="87"/>
      <c r="EOZ26" s="87"/>
      <c r="EPA26" s="87"/>
      <c r="EPB26" s="87"/>
      <c r="EPC26" s="87"/>
      <c r="EPD26" s="87"/>
      <c r="EPE26" s="87"/>
      <c r="EPF26" s="87"/>
      <c r="EPG26" s="87"/>
      <c r="EPH26" s="87"/>
      <c r="EPI26" s="87"/>
      <c r="EPJ26" s="87"/>
      <c r="EPK26" s="87"/>
      <c r="EPL26" s="87"/>
      <c r="EPM26" s="87"/>
      <c r="EPN26" s="87"/>
      <c r="EPO26" s="87"/>
      <c r="EPP26" s="87"/>
      <c r="EPQ26" s="87"/>
      <c r="EPR26" s="87"/>
      <c r="EPS26" s="87"/>
      <c r="EPT26" s="87"/>
      <c r="EPU26" s="87"/>
      <c r="EPV26" s="87"/>
      <c r="EPW26" s="87"/>
      <c r="EPX26" s="87"/>
      <c r="EPY26" s="87"/>
      <c r="EPZ26" s="87"/>
      <c r="EQA26" s="87"/>
      <c r="EQB26" s="87"/>
      <c r="EQC26" s="87"/>
      <c r="EQD26" s="87"/>
      <c r="EQE26" s="87"/>
      <c r="EQF26" s="87"/>
      <c r="EQG26" s="87"/>
      <c r="EQH26" s="87"/>
      <c r="EQI26" s="87"/>
      <c r="EQJ26" s="87"/>
      <c r="EQK26" s="87"/>
      <c r="EQL26" s="87"/>
      <c r="EQM26" s="87"/>
      <c r="EQN26" s="87"/>
      <c r="EQO26" s="87"/>
      <c r="EQP26" s="87"/>
      <c r="EQQ26" s="87"/>
      <c r="EQR26" s="87"/>
      <c r="EQS26" s="87"/>
      <c r="EQT26" s="87"/>
      <c r="EQU26" s="87"/>
      <c r="EQV26" s="87"/>
      <c r="EQW26" s="87"/>
      <c r="EQX26" s="87"/>
      <c r="EQY26" s="87"/>
      <c r="EQZ26" s="87"/>
      <c r="ERA26" s="87"/>
      <c r="ERB26" s="87"/>
      <c r="ERC26" s="87"/>
      <c r="ERD26" s="87"/>
      <c r="ERE26" s="87"/>
      <c r="ERF26" s="87"/>
      <c r="ERG26" s="87"/>
      <c r="ERH26" s="87"/>
      <c r="ERI26" s="87"/>
      <c r="ERJ26" s="87"/>
      <c r="ERK26" s="87"/>
      <c r="ERL26" s="87"/>
      <c r="ERM26" s="87"/>
      <c r="ERN26" s="87"/>
      <c r="ERO26" s="87"/>
      <c r="ERP26" s="87"/>
      <c r="ERQ26" s="87"/>
      <c r="ERR26" s="87"/>
      <c r="ERS26" s="87"/>
      <c r="ERT26" s="87"/>
      <c r="ERU26" s="87"/>
      <c r="ERV26" s="87"/>
      <c r="ERW26" s="87"/>
      <c r="ERX26" s="87"/>
      <c r="ERY26" s="87"/>
      <c r="ERZ26" s="87"/>
      <c r="ESA26" s="87"/>
      <c r="ESB26" s="87"/>
      <c r="ESC26" s="87"/>
      <c r="ESD26" s="87"/>
      <c r="ESE26" s="87"/>
      <c r="ESF26" s="87"/>
      <c r="ESG26" s="87"/>
      <c r="ESH26" s="87"/>
      <c r="ESI26" s="87"/>
      <c r="ESJ26" s="87"/>
      <c r="ESK26" s="87"/>
      <c r="ESL26" s="87"/>
      <c r="ESM26" s="87"/>
      <c r="ESN26" s="87"/>
      <c r="ESO26" s="87"/>
      <c r="ESP26" s="87"/>
      <c r="ESQ26" s="87"/>
      <c r="ESR26" s="87"/>
      <c r="ESS26" s="87"/>
      <c r="EST26" s="87"/>
      <c r="ESU26" s="87"/>
      <c r="ESV26" s="87"/>
      <c r="ESW26" s="87"/>
      <c r="ESX26" s="87"/>
      <c r="ESY26" s="87"/>
      <c r="ESZ26" s="87"/>
      <c r="ETA26" s="87"/>
      <c r="ETB26" s="87"/>
      <c r="ETC26" s="87"/>
      <c r="ETD26" s="87"/>
      <c r="ETE26" s="87"/>
      <c r="ETF26" s="87"/>
      <c r="ETG26" s="87"/>
      <c r="ETH26" s="87"/>
      <c r="ETI26" s="87"/>
      <c r="ETJ26" s="87"/>
      <c r="ETK26" s="87"/>
      <c r="ETL26" s="87"/>
      <c r="ETM26" s="87"/>
      <c r="ETN26" s="87"/>
      <c r="ETO26" s="87"/>
      <c r="ETP26" s="87"/>
      <c r="ETQ26" s="87"/>
      <c r="ETR26" s="87"/>
      <c r="ETS26" s="87"/>
      <c r="ETT26" s="87"/>
      <c r="ETU26" s="87"/>
      <c r="ETV26" s="87"/>
      <c r="ETW26" s="87"/>
      <c r="ETX26" s="87"/>
      <c r="ETY26" s="87"/>
      <c r="ETZ26" s="87"/>
      <c r="EUA26" s="87"/>
      <c r="EUB26" s="87"/>
      <c r="EUC26" s="87"/>
      <c r="EUD26" s="87"/>
      <c r="EUE26" s="87"/>
      <c r="EUF26" s="87"/>
      <c r="EUG26" s="87"/>
      <c r="EUH26" s="87"/>
      <c r="EUI26" s="87"/>
      <c r="EUJ26" s="87"/>
      <c r="EUK26" s="87"/>
      <c r="EUL26" s="87"/>
      <c r="EUM26" s="87"/>
      <c r="EUN26" s="87"/>
      <c r="EUO26" s="87"/>
      <c r="EUP26" s="87"/>
      <c r="EUQ26" s="87"/>
      <c r="EUR26" s="87"/>
      <c r="EUS26" s="87"/>
      <c r="EUT26" s="87"/>
      <c r="EUU26" s="87"/>
      <c r="EUV26" s="87"/>
      <c r="EUW26" s="87"/>
      <c r="EUX26" s="87"/>
      <c r="EUY26" s="87"/>
      <c r="EUZ26" s="87"/>
      <c r="EVA26" s="87"/>
      <c r="EVB26" s="87"/>
      <c r="EVC26" s="87"/>
      <c r="EVD26" s="87"/>
      <c r="EVE26" s="87"/>
      <c r="EVF26" s="87"/>
      <c r="EVG26" s="87"/>
      <c r="EVH26" s="87"/>
      <c r="EVI26" s="87"/>
      <c r="EVJ26" s="87"/>
      <c r="EVK26" s="87"/>
      <c r="EVL26" s="87"/>
      <c r="EVM26" s="87"/>
      <c r="EVN26" s="87"/>
      <c r="EVO26" s="87"/>
      <c r="EVP26" s="87"/>
      <c r="EVQ26" s="87"/>
      <c r="EVR26" s="87"/>
      <c r="EVS26" s="87"/>
      <c r="EVT26" s="87"/>
      <c r="EVU26" s="87"/>
      <c r="EVV26" s="87"/>
      <c r="EVW26" s="87"/>
      <c r="EVX26" s="87"/>
      <c r="EVY26" s="87"/>
      <c r="EVZ26" s="87"/>
      <c r="EWA26" s="87"/>
      <c r="EWB26" s="87"/>
      <c r="EWC26" s="87"/>
      <c r="EWD26" s="87"/>
      <c r="EWE26" s="87"/>
      <c r="EWF26" s="87"/>
      <c r="EWG26" s="87"/>
      <c r="EWH26" s="87"/>
      <c r="EWI26" s="87"/>
      <c r="EWJ26" s="87"/>
      <c r="EWK26" s="87"/>
      <c r="EWL26" s="87"/>
      <c r="EWM26" s="87"/>
      <c r="EWN26" s="87"/>
      <c r="EWO26" s="87"/>
      <c r="EWP26" s="87"/>
      <c r="EWQ26" s="87"/>
      <c r="EWR26" s="87"/>
      <c r="EWS26" s="87"/>
      <c r="EWT26" s="87"/>
      <c r="EWU26" s="87"/>
      <c r="EWV26" s="87"/>
      <c r="EWW26" s="87"/>
      <c r="EWX26" s="87"/>
      <c r="EWY26" s="87"/>
      <c r="EWZ26" s="87"/>
      <c r="EXA26" s="87"/>
      <c r="EXB26" s="87"/>
      <c r="EXC26" s="87"/>
      <c r="EXD26" s="87"/>
      <c r="EXE26" s="87"/>
      <c r="EXF26" s="87"/>
      <c r="EXG26" s="87"/>
      <c r="EXH26" s="87"/>
      <c r="EXI26" s="87"/>
      <c r="EXJ26" s="87"/>
      <c r="EXK26" s="87"/>
      <c r="EXL26" s="87"/>
      <c r="EXM26" s="87"/>
      <c r="EXN26" s="87"/>
      <c r="EXO26" s="87"/>
      <c r="EXP26" s="87"/>
      <c r="EXQ26" s="87"/>
      <c r="EXR26" s="87"/>
      <c r="EXS26" s="87"/>
      <c r="EXT26" s="87"/>
      <c r="EXU26" s="87"/>
      <c r="EXV26" s="87"/>
      <c r="EXW26" s="87"/>
      <c r="EXX26" s="87"/>
      <c r="EXY26" s="87"/>
      <c r="EXZ26" s="87"/>
      <c r="EYA26" s="87"/>
      <c r="EYB26" s="87"/>
      <c r="EYC26" s="87"/>
      <c r="EYD26" s="87"/>
      <c r="EYE26" s="87"/>
      <c r="EYF26" s="87"/>
      <c r="EYG26" s="87"/>
      <c r="EYH26" s="87"/>
      <c r="EYI26" s="87"/>
      <c r="EYJ26" s="87"/>
      <c r="EYK26" s="87"/>
      <c r="EYL26" s="87"/>
      <c r="EYM26" s="87"/>
      <c r="EYN26" s="87"/>
      <c r="EYO26" s="87"/>
      <c r="EYP26" s="87"/>
      <c r="EYQ26" s="87"/>
      <c r="EYR26" s="87"/>
      <c r="EYS26" s="87"/>
      <c r="EYT26" s="87"/>
      <c r="EYU26" s="87"/>
      <c r="EYV26" s="87"/>
      <c r="EYW26" s="87"/>
      <c r="EYX26" s="87"/>
      <c r="EYY26" s="87"/>
      <c r="EYZ26" s="87"/>
      <c r="EZA26" s="87"/>
      <c r="EZB26" s="87"/>
      <c r="EZC26" s="87"/>
      <c r="EZD26" s="87"/>
      <c r="EZE26" s="87"/>
      <c r="EZF26" s="87"/>
      <c r="EZG26" s="87"/>
      <c r="EZH26" s="87"/>
      <c r="EZI26" s="87"/>
      <c r="EZJ26" s="87"/>
      <c r="EZK26" s="87"/>
      <c r="EZL26" s="87"/>
      <c r="EZM26" s="87"/>
      <c r="EZN26" s="87"/>
      <c r="EZO26" s="87"/>
      <c r="EZP26" s="87"/>
      <c r="EZQ26" s="87"/>
      <c r="EZR26" s="87"/>
      <c r="EZS26" s="87"/>
      <c r="EZT26" s="87"/>
      <c r="EZU26" s="87"/>
      <c r="EZV26" s="87"/>
      <c r="EZW26" s="87"/>
      <c r="EZX26" s="87"/>
      <c r="EZY26" s="87"/>
      <c r="EZZ26" s="87"/>
      <c r="FAA26" s="87"/>
      <c r="FAB26" s="87"/>
      <c r="FAC26" s="87"/>
      <c r="FAD26" s="87"/>
      <c r="FAE26" s="87"/>
      <c r="FAF26" s="87"/>
      <c r="FAG26" s="87"/>
      <c r="FAH26" s="87"/>
      <c r="FAI26" s="87"/>
      <c r="FAJ26" s="87"/>
      <c r="FAK26" s="87"/>
      <c r="FAL26" s="87"/>
      <c r="FAM26" s="87"/>
      <c r="FAN26" s="87"/>
      <c r="FAO26" s="87"/>
      <c r="FAP26" s="87"/>
      <c r="FAQ26" s="87"/>
      <c r="FAR26" s="87"/>
      <c r="FAS26" s="87"/>
      <c r="FAT26" s="87"/>
      <c r="FAU26" s="87"/>
      <c r="FAV26" s="87"/>
      <c r="FAW26" s="87"/>
      <c r="FAX26" s="87"/>
      <c r="FAY26" s="87"/>
      <c r="FAZ26" s="87"/>
      <c r="FBA26" s="87"/>
      <c r="FBB26" s="87"/>
      <c r="FBC26" s="87"/>
      <c r="FBD26" s="87"/>
      <c r="FBE26" s="87"/>
      <c r="FBF26" s="87"/>
      <c r="FBG26" s="87"/>
      <c r="FBH26" s="87"/>
      <c r="FBI26" s="87"/>
      <c r="FBJ26" s="87"/>
      <c r="FBK26" s="87"/>
      <c r="FBL26" s="87"/>
      <c r="FBM26" s="87"/>
      <c r="FBN26" s="87"/>
      <c r="FBO26" s="87"/>
      <c r="FBP26" s="87"/>
      <c r="FBQ26" s="87"/>
      <c r="FBR26" s="87"/>
      <c r="FBS26" s="87"/>
      <c r="FBT26" s="87"/>
      <c r="FBU26" s="87"/>
      <c r="FBV26" s="87"/>
      <c r="FBW26" s="87"/>
      <c r="FBX26" s="87"/>
      <c r="FBY26" s="87"/>
      <c r="FBZ26" s="87"/>
      <c r="FCA26" s="87"/>
      <c r="FCB26" s="87"/>
      <c r="FCC26" s="87"/>
      <c r="FCD26" s="87"/>
      <c r="FCE26" s="87"/>
      <c r="FCF26" s="87"/>
      <c r="FCG26" s="87"/>
      <c r="FCH26" s="87"/>
      <c r="FCI26" s="87"/>
      <c r="FCJ26" s="87"/>
      <c r="FCK26" s="87"/>
      <c r="FCL26" s="87"/>
      <c r="FCM26" s="87"/>
      <c r="FCN26" s="87"/>
      <c r="FCO26" s="87"/>
      <c r="FCP26" s="87"/>
      <c r="FCQ26" s="87"/>
      <c r="FCR26" s="87"/>
      <c r="FCS26" s="87"/>
      <c r="FCT26" s="87"/>
      <c r="FCU26" s="87"/>
      <c r="FCV26" s="87"/>
      <c r="FCW26" s="87"/>
      <c r="FCX26" s="87"/>
      <c r="FCY26" s="87"/>
      <c r="FCZ26" s="87"/>
      <c r="FDA26" s="87"/>
      <c r="FDB26" s="87"/>
      <c r="FDC26" s="87"/>
      <c r="FDD26" s="87"/>
      <c r="FDE26" s="87"/>
      <c r="FDF26" s="87"/>
      <c r="FDG26" s="87"/>
      <c r="FDH26" s="87"/>
      <c r="FDI26" s="87"/>
      <c r="FDJ26" s="87"/>
      <c r="FDK26" s="87"/>
      <c r="FDL26" s="87"/>
      <c r="FDM26" s="87"/>
      <c r="FDN26" s="87"/>
      <c r="FDO26" s="87"/>
      <c r="FDP26" s="87"/>
      <c r="FDQ26" s="87"/>
      <c r="FDR26" s="87"/>
      <c r="FDS26" s="87"/>
      <c r="FDT26" s="87"/>
      <c r="FDU26" s="87"/>
      <c r="FDV26" s="87"/>
      <c r="FDW26" s="87"/>
      <c r="FDX26" s="87"/>
      <c r="FDY26" s="87"/>
      <c r="FDZ26" s="87"/>
      <c r="FEA26" s="87"/>
      <c r="FEB26" s="87"/>
      <c r="FEC26" s="87"/>
      <c r="FED26" s="87"/>
      <c r="FEE26" s="87"/>
      <c r="FEF26" s="87"/>
      <c r="FEG26" s="87"/>
      <c r="FEH26" s="87"/>
      <c r="FEI26" s="87"/>
      <c r="FEJ26" s="87"/>
      <c r="FEK26" s="87"/>
      <c r="FEL26" s="87"/>
      <c r="FEM26" s="87"/>
      <c r="FEN26" s="87"/>
      <c r="FEO26" s="87"/>
      <c r="FEP26" s="87"/>
      <c r="FEQ26" s="87"/>
      <c r="FER26" s="87"/>
      <c r="FES26" s="87"/>
      <c r="FET26" s="87"/>
      <c r="FEU26" s="87"/>
      <c r="FEV26" s="87"/>
      <c r="FEW26" s="87"/>
      <c r="FEX26" s="87"/>
      <c r="FEY26" s="87"/>
      <c r="FEZ26" s="87"/>
      <c r="FFA26" s="87"/>
      <c r="FFB26" s="87"/>
      <c r="FFC26" s="87"/>
      <c r="FFD26" s="87"/>
      <c r="FFE26" s="87"/>
      <c r="FFF26" s="87"/>
      <c r="FFG26" s="87"/>
      <c r="FFH26" s="87"/>
      <c r="FFI26" s="87"/>
      <c r="FFJ26" s="87"/>
      <c r="FFK26" s="87"/>
      <c r="FFL26" s="87"/>
      <c r="FFM26" s="87"/>
      <c r="FFN26" s="87"/>
      <c r="FFO26" s="87"/>
      <c r="FFP26" s="87"/>
      <c r="FFQ26" s="87"/>
      <c r="FFR26" s="87"/>
      <c r="FFS26" s="87"/>
      <c r="FFT26" s="87"/>
      <c r="FFU26" s="87"/>
      <c r="FFV26" s="87"/>
      <c r="FFW26" s="87"/>
      <c r="FFX26" s="87"/>
      <c r="FFY26" s="87"/>
      <c r="FFZ26" s="87"/>
      <c r="FGA26" s="87"/>
      <c r="FGB26" s="87"/>
      <c r="FGC26" s="87"/>
      <c r="FGD26" s="87"/>
      <c r="FGE26" s="87"/>
      <c r="FGF26" s="87"/>
      <c r="FGG26" s="87"/>
      <c r="FGH26" s="87"/>
      <c r="FGI26" s="87"/>
      <c r="FGJ26" s="87"/>
      <c r="FGK26" s="87"/>
      <c r="FGL26" s="87"/>
      <c r="FGM26" s="87"/>
      <c r="FGN26" s="87"/>
      <c r="FGO26" s="87"/>
      <c r="FGP26" s="87"/>
      <c r="FGQ26" s="87"/>
      <c r="FGR26" s="87"/>
      <c r="FGS26" s="87"/>
      <c r="FGT26" s="87"/>
      <c r="FGU26" s="87"/>
      <c r="FGV26" s="87"/>
      <c r="FGW26" s="87"/>
      <c r="FGX26" s="87"/>
      <c r="FGY26" s="87"/>
      <c r="FGZ26" s="87"/>
      <c r="FHA26" s="87"/>
      <c r="FHB26" s="87"/>
      <c r="FHC26" s="87"/>
      <c r="FHD26" s="87"/>
      <c r="FHE26" s="87"/>
      <c r="FHF26" s="87"/>
      <c r="FHG26" s="87"/>
      <c r="FHH26" s="87"/>
      <c r="FHI26" s="87"/>
      <c r="FHJ26" s="87"/>
      <c r="FHK26" s="87"/>
      <c r="FHL26" s="87"/>
      <c r="FHM26" s="87"/>
      <c r="FHN26" s="87"/>
      <c r="FHO26" s="87"/>
      <c r="FHP26" s="87"/>
      <c r="FHQ26" s="87"/>
      <c r="FHR26" s="87"/>
      <c r="FHS26" s="87"/>
      <c r="FHT26" s="87"/>
      <c r="FHU26" s="87"/>
      <c r="FHV26" s="87"/>
      <c r="FHW26" s="87"/>
      <c r="FHX26" s="87"/>
      <c r="FHY26" s="87"/>
      <c r="FHZ26" s="87"/>
      <c r="FIA26" s="87"/>
      <c r="FIB26" s="87"/>
      <c r="FIC26" s="87"/>
      <c r="FID26" s="87"/>
      <c r="FIE26" s="87"/>
      <c r="FIF26" s="87"/>
      <c r="FIG26" s="87"/>
      <c r="FIH26" s="87"/>
      <c r="FII26" s="87"/>
      <c r="FIJ26" s="87"/>
      <c r="FIK26" s="87"/>
      <c r="FIL26" s="87"/>
      <c r="FIM26" s="87"/>
      <c r="FIN26" s="87"/>
      <c r="FIO26" s="87"/>
      <c r="FIP26" s="87"/>
      <c r="FIQ26" s="87"/>
      <c r="FIR26" s="87"/>
      <c r="FIS26" s="87"/>
      <c r="FIT26" s="87"/>
      <c r="FIU26" s="87"/>
      <c r="FIV26" s="87"/>
      <c r="FIW26" s="87"/>
      <c r="FIX26" s="87"/>
      <c r="FIY26" s="87"/>
      <c r="FIZ26" s="87"/>
      <c r="FJA26" s="87"/>
      <c r="FJB26" s="87"/>
      <c r="FJC26" s="87"/>
      <c r="FJD26" s="87"/>
      <c r="FJE26" s="87"/>
      <c r="FJF26" s="87"/>
      <c r="FJG26" s="87"/>
      <c r="FJH26" s="87"/>
      <c r="FJI26" s="87"/>
      <c r="FJJ26" s="87"/>
      <c r="FJK26" s="87"/>
      <c r="FJL26" s="87"/>
      <c r="FJM26" s="87"/>
      <c r="FJN26" s="87"/>
      <c r="FJO26" s="87"/>
      <c r="FJP26" s="87"/>
      <c r="FJQ26" s="87"/>
      <c r="FJR26" s="87"/>
      <c r="FJS26" s="87"/>
      <c r="FJT26" s="87"/>
      <c r="FJU26" s="87"/>
      <c r="FJV26" s="87"/>
      <c r="FJW26" s="87"/>
      <c r="FJX26" s="87"/>
      <c r="FJY26" s="87"/>
      <c r="FJZ26" s="87"/>
      <c r="FKA26" s="87"/>
      <c r="FKB26" s="87"/>
      <c r="FKC26" s="87"/>
      <c r="FKD26" s="87"/>
      <c r="FKE26" s="87"/>
      <c r="FKF26" s="87"/>
      <c r="FKG26" s="87"/>
      <c r="FKH26" s="87"/>
      <c r="FKI26" s="87"/>
      <c r="FKJ26" s="87"/>
      <c r="FKK26" s="87"/>
      <c r="FKL26" s="87"/>
      <c r="FKM26" s="87"/>
      <c r="FKN26" s="87"/>
      <c r="FKO26" s="87"/>
      <c r="FKP26" s="87"/>
      <c r="FKQ26" s="87"/>
      <c r="FKR26" s="87"/>
      <c r="FKS26" s="87"/>
      <c r="FKT26" s="87"/>
      <c r="FKU26" s="87"/>
      <c r="FKV26" s="87"/>
      <c r="FKW26" s="87"/>
      <c r="FKX26" s="87"/>
      <c r="FKY26" s="87"/>
      <c r="FKZ26" s="87"/>
      <c r="FLA26" s="87"/>
      <c r="FLB26" s="87"/>
      <c r="FLC26" s="87"/>
      <c r="FLD26" s="87"/>
      <c r="FLE26" s="87"/>
      <c r="FLF26" s="87"/>
      <c r="FLG26" s="87"/>
      <c r="FLH26" s="87"/>
      <c r="FLI26" s="87"/>
      <c r="FLJ26" s="87"/>
      <c r="FLK26" s="87"/>
      <c r="FLL26" s="87"/>
      <c r="FLM26" s="87"/>
      <c r="FLN26" s="87"/>
      <c r="FLO26" s="87"/>
      <c r="FLP26" s="87"/>
      <c r="FLQ26" s="87"/>
      <c r="FLR26" s="87"/>
      <c r="FLS26" s="87"/>
      <c r="FLT26" s="87"/>
      <c r="FLU26" s="87"/>
      <c r="FLV26" s="87"/>
      <c r="FLW26" s="87"/>
      <c r="FLX26" s="87"/>
      <c r="FLY26" s="87"/>
      <c r="FLZ26" s="87"/>
      <c r="FMA26" s="87"/>
      <c r="FMB26" s="87"/>
      <c r="FMC26" s="87"/>
      <c r="FMD26" s="87"/>
      <c r="FME26" s="87"/>
      <c r="FMF26" s="87"/>
      <c r="FMG26" s="87"/>
      <c r="FMH26" s="87"/>
      <c r="FMI26" s="87"/>
      <c r="FMJ26" s="87"/>
      <c r="FMK26" s="87"/>
      <c r="FML26" s="87"/>
      <c r="FMM26" s="87"/>
      <c r="FMN26" s="87"/>
      <c r="FMO26" s="87"/>
      <c r="FMP26" s="87"/>
      <c r="FMQ26" s="87"/>
      <c r="FMR26" s="87"/>
      <c r="FMS26" s="87"/>
      <c r="FMT26" s="87"/>
      <c r="FMU26" s="87"/>
      <c r="FMV26" s="87"/>
      <c r="FMW26" s="87"/>
      <c r="FMX26" s="87"/>
      <c r="FMY26" s="87"/>
      <c r="FMZ26" s="87"/>
      <c r="FNA26" s="87"/>
      <c r="FNB26" s="87"/>
      <c r="FNC26" s="87"/>
      <c r="FND26" s="87"/>
      <c r="FNE26" s="87"/>
      <c r="FNF26" s="87"/>
      <c r="FNG26" s="87"/>
      <c r="FNH26" s="87"/>
      <c r="FNI26" s="87"/>
      <c r="FNJ26" s="87"/>
      <c r="FNK26" s="87"/>
      <c r="FNL26" s="87"/>
      <c r="FNM26" s="87"/>
      <c r="FNN26" s="87"/>
      <c r="FNO26" s="87"/>
      <c r="FNP26" s="87"/>
      <c r="FNQ26" s="87"/>
      <c r="FNR26" s="87"/>
      <c r="FNS26" s="87"/>
      <c r="FNT26" s="87"/>
      <c r="FNU26" s="87"/>
      <c r="FNV26" s="87"/>
      <c r="FNW26" s="87"/>
      <c r="FNX26" s="87"/>
      <c r="FNY26" s="87"/>
      <c r="FNZ26" s="87"/>
      <c r="FOA26" s="87"/>
      <c r="FOB26" s="87"/>
      <c r="FOC26" s="87"/>
      <c r="FOD26" s="87"/>
      <c r="FOE26" s="87"/>
      <c r="FOF26" s="87"/>
      <c r="FOG26" s="87"/>
      <c r="FOH26" s="87"/>
      <c r="FOI26" s="87"/>
      <c r="FOJ26" s="87"/>
      <c r="FOK26" s="87"/>
      <c r="FOL26" s="87"/>
      <c r="FOM26" s="87"/>
      <c r="FON26" s="87"/>
      <c r="FOO26" s="87"/>
      <c r="FOP26" s="87"/>
      <c r="FOQ26" s="87"/>
      <c r="FOR26" s="87"/>
      <c r="FOS26" s="87"/>
      <c r="FOT26" s="87"/>
      <c r="FOU26" s="87"/>
      <c r="FOV26" s="87"/>
      <c r="FOW26" s="87"/>
      <c r="FOX26" s="87"/>
      <c r="FOY26" s="87"/>
      <c r="FOZ26" s="87"/>
      <c r="FPA26" s="87"/>
      <c r="FPB26" s="87"/>
      <c r="FPC26" s="87"/>
      <c r="FPD26" s="87"/>
      <c r="FPE26" s="87"/>
      <c r="FPF26" s="87"/>
      <c r="FPG26" s="87"/>
      <c r="FPH26" s="87"/>
      <c r="FPI26" s="87"/>
      <c r="FPJ26" s="87"/>
      <c r="FPK26" s="87"/>
      <c r="FPL26" s="87"/>
      <c r="FPM26" s="87"/>
      <c r="FPN26" s="87"/>
      <c r="FPO26" s="87"/>
      <c r="FPP26" s="87"/>
      <c r="FPQ26" s="87"/>
      <c r="FPR26" s="87"/>
      <c r="FPS26" s="87"/>
      <c r="FPT26" s="87"/>
      <c r="FPU26" s="87"/>
      <c r="FPV26" s="87"/>
      <c r="FPW26" s="87"/>
      <c r="FPX26" s="87"/>
      <c r="FPY26" s="87"/>
      <c r="FPZ26" s="87"/>
      <c r="FQA26" s="87"/>
      <c r="FQB26" s="87"/>
      <c r="FQC26" s="87"/>
      <c r="FQD26" s="87"/>
      <c r="FQE26" s="87"/>
      <c r="FQF26" s="87"/>
      <c r="FQG26" s="87"/>
      <c r="FQH26" s="87"/>
      <c r="FQI26" s="87"/>
      <c r="FQJ26" s="87"/>
      <c r="FQK26" s="87"/>
      <c r="FQL26" s="87"/>
      <c r="FQM26" s="87"/>
      <c r="FQN26" s="87"/>
      <c r="FQO26" s="87"/>
      <c r="FQP26" s="87"/>
      <c r="FQQ26" s="87"/>
      <c r="FQR26" s="87"/>
      <c r="FQS26" s="87"/>
      <c r="FQT26" s="87"/>
      <c r="FQU26" s="87"/>
      <c r="FQV26" s="87"/>
      <c r="FQW26" s="87"/>
      <c r="FQX26" s="87"/>
      <c r="FQY26" s="87"/>
      <c r="FQZ26" s="87"/>
      <c r="FRA26" s="87"/>
      <c r="FRB26" s="87"/>
      <c r="FRC26" s="87"/>
      <c r="FRD26" s="87"/>
      <c r="FRE26" s="87"/>
      <c r="FRF26" s="87"/>
      <c r="FRG26" s="87"/>
      <c r="FRH26" s="87"/>
      <c r="FRI26" s="87"/>
      <c r="FRJ26" s="87"/>
      <c r="FRK26" s="87"/>
      <c r="FRL26" s="87"/>
      <c r="FRM26" s="87"/>
      <c r="FRN26" s="87"/>
      <c r="FRO26" s="87"/>
      <c r="FRP26" s="87"/>
      <c r="FRQ26" s="87"/>
      <c r="FRR26" s="87"/>
      <c r="FRS26" s="87"/>
      <c r="FRT26" s="87"/>
      <c r="FRU26" s="87"/>
      <c r="FRV26" s="87"/>
      <c r="FRW26" s="87"/>
      <c r="FRX26" s="87"/>
      <c r="FRY26" s="87"/>
      <c r="FRZ26" s="87"/>
      <c r="FSA26" s="87"/>
      <c r="FSB26" s="87"/>
      <c r="FSC26" s="87"/>
      <c r="FSD26" s="87"/>
      <c r="FSE26" s="87"/>
      <c r="FSF26" s="87"/>
      <c r="FSG26" s="87"/>
      <c r="FSH26" s="87"/>
      <c r="FSI26" s="87"/>
      <c r="FSJ26" s="87"/>
      <c r="FSK26" s="87"/>
      <c r="FSL26" s="87"/>
      <c r="FSM26" s="87"/>
      <c r="FSN26" s="87"/>
      <c r="FSO26" s="87"/>
      <c r="FSP26" s="87"/>
      <c r="FSQ26" s="87"/>
      <c r="FSR26" s="87"/>
      <c r="FSS26" s="87"/>
      <c r="FST26" s="87"/>
      <c r="FSU26" s="87"/>
      <c r="FSV26" s="87"/>
      <c r="FSW26" s="87"/>
      <c r="FSX26" s="87"/>
      <c r="FSY26" s="87"/>
      <c r="FSZ26" s="87"/>
      <c r="FTA26" s="87"/>
      <c r="FTB26" s="87"/>
      <c r="FTC26" s="87"/>
      <c r="FTD26" s="87"/>
      <c r="FTE26" s="87"/>
      <c r="FTF26" s="87"/>
      <c r="FTG26" s="87"/>
      <c r="FTH26" s="87"/>
      <c r="FTI26" s="87"/>
      <c r="FTJ26" s="87"/>
      <c r="FTK26" s="87"/>
      <c r="FTL26" s="87"/>
      <c r="FTM26" s="87"/>
      <c r="FTN26" s="87"/>
      <c r="FTO26" s="87"/>
      <c r="FTP26" s="87"/>
      <c r="FTQ26" s="87"/>
      <c r="FTR26" s="87"/>
      <c r="FTS26" s="87"/>
      <c r="FTT26" s="87"/>
      <c r="FTU26" s="87"/>
      <c r="FTV26" s="87"/>
      <c r="FTW26" s="87"/>
      <c r="FTX26" s="87"/>
      <c r="FTY26" s="87"/>
      <c r="FTZ26" s="87"/>
      <c r="FUA26" s="87"/>
      <c r="FUB26" s="87"/>
      <c r="FUC26" s="87"/>
      <c r="FUD26" s="87"/>
      <c r="FUE26" s="87"/>
      <c r="FUF26" s="87"/>
      <c r="FUG26" s="87"/>
      <c r="FUH26" s="87"/>
      <c r="FUI26" s="87"/>
      <c r="FUJ26" s="87"/>
      <c r="FUK26" s="87"/>
      <c r="FUL26" s="87"/>
      <c r="FUM26" s="87"/>
      <c r="FUN26" s="87"/>
      <c r="FUO26" s="87"/>
      <c r="FUP26" s="87"/>
      <c r="FUQ26" s="87"/>
      <c r="FUR26" s="87"/>
      <c r="FUS26" s="87"/>
      <c r="FUT26" s="87"/>
      <c r="FUU26" s="87"/>
      <c r="FUV26" s="87"/>
      <c r="FUW26" s="87"/>
      <c r="FUX26" s="87"/>
      <c r="FUY26" s="87"/>
      <c r="FUZ26" s="87"/>
      <c r="FVA26" s="87"/>
      <c r="FVB26" s="87"/>
      <c r="FVC26" s="87"/>
      <c r="FVD26" s="87"/>
      <c r="FVE26" s="87"/>
      <c r="FVF26" s="87"/>
      <c r="FVG26" s="87"/>
      <c r="FVH26" s="87"/>
      <c r="FVI26" s="87"/>
      <c r="FVJ26" s="87"/>
      <c r="FVK26" s="87"/>
      <c r="FVL26" s="87"/>
      <c r="FVM26" s="87"/>
      <c r="FVN26" s="87"/>
      <c r="FVO26" s="87"/>
      <c r="FVP26" s="87"/>
      <c r="FVQ26" s="87"/>
      <c r="FVR26" s="87"/>
      <c r="FVS26" s="87"/>
      <c r="FVT26" s="87"/>
      <c r="FVU26" s="87"/>
      <c r="FVV26" s="87"/>
      <c r="FVW26" s="87"/>
      <c r="FVX26" s="87"/>
      <c r="FVY26" s="87"/>
      <c r="FVZ26" s="87"/>
      <c r="FWA26" s="87"/>
      <c r="FWB26" s="87"/>
      <c r="FWC26" s="87"/>
      <c r="FWD26" s="87"/>
      <c r="FWE26" s="87"/>
      <c r="FWF26" s="87"/>
      <c r="FWG26" s="87"/>
      <c r="FWH26" s="87"/>
      <c r="FWI26" s="87"/>
      <c r="FWJ26" s="87"/>
      <c r="FWK26" s="87"/>
      <c r="FWL26" s="87"/>
      <c r="FWM26" s="87"/>
      <c r="FWN26" s="87"/>
      <c r="FWO26" s="87"/>
      <c r="FWP26" s="87"/>
      <c r="FWQ26" s="87"/>
      <c r="FWR26" s="87"/>
      <c r="FWS26" s="87"/>
      <c r="FWT26" s="87"/>
      <c r="FWU26" s="87"/>
      <c r="FWV26" s="87"/>
      <c r="FWW26" s="87"/>
      <c r="FWX26" s="87"/>
      <c r="FWY26" s="87"/>
      <c r="FWZ26" s="87"/>
      <c r="FXA26" s="87"/>
      <c r="FXB26" s="87"/>
      <c r="FXC26" s="87"/>
      <c r="FXD26" s="87"/>
      <c r="FXE26" s="87"/>
      <c r="FXF26" s="87"/>
      <c r="FXG26" s="87"/>
      <c r="FXH26" s="87"/>
      <c r="FXI26" s="87"/>
      <c r="FXJ26" s="87"/>
      <c r="FXK26" s="87"/>
      <c r="FXL26" s="87"/>
      <c r="FXM26" s="87"/>
      <c r="FXN26" s="87"/>
      <c r="FXO26" s="87"/>
      <c r="FXP26" s="87"/>
      <c r="FXQ26" s="87"/>
      <c r="FXR26" s="87"/>
      <c r="FXS26" s="87"/>
      <c r="FXT26" s="87"/>
      <c r="FXU26" s="87"/>
      <c r="FXV26" s="87"/>
      <c r="FXW26" s="87"/>
      <c r="FXX26" s="87"/>
      <c r="FXY26" s="87"/>
      <c r="FXZ26" s="87"/>
      <c r="FYA26" s="87"/>
      <c r="FYB26" s="87"/>
      <c r="FYC26" s="87"/>
      <c r="FYD26" s="87"/>
      <c r="FYE26" s="87"/>
      <c r="FYF26" s="87"/>
      <c r="FYG26" s="87"/>
      <c r="FYH26" s="87"/>
      <c r="FYI26" s="87"/>
      <c r="FYJ26" s="87"/>
      <c r="FYK26" s="87"/>
      <c r="FYL26" s="87"/>
      <c r="FYM26" s="87"/>
      <c r="FYN26" s="87"/>
      <c r="FYO26" s="87"/>
      <c r="FYP26" s="87"/>
      <c r="FYQ26" s="87"/>
      <c r="FYR26" s="87"/>
      <c r="FYS26" s="87"/>
      <c r="FYT26" s="87"/>
      <c r="FYU26" s="87"/>
      <c r="FYV26" s="87"/>
      <c r="FYW26" s="87"/>
      <c r="FYX26" s="87"/>
      <c r="FYY26" s="87"/>
      <c r="FYZ26" s="87"/>
      <c r="FZA26" s="87"/>
      <c r="FZB26" s="87"/>
      <c r="FZC26" s="87"/>
      <c r="FZD26" s="87"/>
      <c r="FZE26" s="87"/>
      <c r="FZF26" s="87"/>
      <c r="FZG26" s="87"/>
      <c r="FZH26" s="87"/>
      <c r="FZI26" s="87"/>
      <c r="FZJ26" s="87"/>
      <c r="FZK26" s="87"/>
      <c r="FZL26" s="87"/>
      <c r="FZM26" s="87"/>
      <c r="FZN26" s="87"/>
      <c r="FZO26" s="87"/>
      <c r="FZP26" s="87"/>
      <c r="FZQ26" s="87"/>
      <c r="FZR26" s="87"/>
      <c r="FZS26" s="87"/>
      <c r="FZT26" s="87"/>
      <c r="FZU26" s="87"/>
      <c r="FZV26" s="87"/>
      <c r="FZW26" s="87"/>
      <c r="FZX26" s="87"/>
      <c r="FZY26" s="87"/>
      <c r="FZZ26" s="87"/>
      <c r="GAA26" s="87"/>
      <c r="GAB26" s="87"/>
      <c r="GAC26" s="87"/>
      <c r="GAD26" s="87"/>
      <c r="GAE26" s="87"/>
      <c r="GAF26" s="87"/>
      <c r="GAG26" s="87"/>
      <c r="GAH26" s="87"/>
      <c r="GAI26" s="87"/>
      <c r="GAJ26" s="87"/>
      <c r="GAK26" s="87"/>
      <c r="GAL26" s="87"/>
      <c r="GAM26" s="87"/>
      <c r="GAN26" s="87"/>
      <c r="GAO26" s="87"/>
      <c r="GAP26" s="87"/>
      <c r="GAQ26" s="87"/>
      <c r="GAR26" s="87"/>
      <c r="GAS26" s="87"/>
      <c r="GAT26" s="87"/>
      <c r="GAU26" s="87"/>
      <c r="GAV26" s="87"/>
      <c r="GAW26" s="87"/>
      <c r="GAX26" s="87"/>
      <c r="GAY26" s="87"/>
      <c r="GAZ26" s="87"/>
      <c r="GBA26" s="87"/>
      <c r="GBB26" s="87"/>
      <c r="GBC26" s="87"/>
      <c r="GBD26" s="87"/>
      <c r="GBE26" s="87"/>
      <c r="GBF26" s="87"/>
      <c r="GBG26" s="87"/>
      <c r="GBH26" s="87"/>
      <c r="GBI26" s="87"/>
      <c r="GBJ26" s="87"/>
      <c r="GBK26" s="87"/>
      <c r="GBL26" s="87"/>
      <c r="GBM26" s="87"/>
      <c r="GBN26" s="87"/>
      <c r="GBO26" s="87"/>
      <c r="GBP26" s="87"/>
      <c r="GBQ26" s="87"/>
      <c r="GBR26" s="87"/>
      <c r="GBS26" s="87"/>
      <c r="GBT26" s="87"/>
      <c r="GBU26" s="87"/>
      <c r="GBV26" s="87"/>
      <c r="GBW26" s="87"/>
      <c r="GBX26" s="87"/>
      <c r="GBY26" s="87"/>
      <c r="GBZ26" s="87"/>
      <c r="GCA26" s="87"/>
      <c r="GCB26" s="87"/>
      <c r="GCC26" s="87"/>
      <c r="GCD26" s="87"/>
      <c r="GCE26" s="87"/>
      <c r="GCF26" s="87"/>
      <c r="GCG26" s="87"/>
      <c r="GCH26" s="87"/>
      <c r="GCI26" s="87"/>
      <c r="GCJ26" s="87"/>
      <c r="GCK26" s="87"/>
      <c r="GCL26" s="87"/>
      <c r="GCM26" s="87"/>
      <c r="GCN26" s="87"/>
      <c r="GCO26" s="87"/>
      <c r="GCP26" s="87"/>
      <c r="GCQ26" s="87"/>
      <c r="GCR26" s="87"/>
      <c r="GCS26" s="87"/>
      <c r="GCT26" s="87"/>
      <c r="GCU26" s="87"/>
      <c r="GCV26" s="87"/>
      <c r="GCW26" s="87"/>
      <c r="GCX26" s="87"/>
      <c r="GCY26" s="87"/>
      <c r="GCZ26" s="87"/>
      <c r="GDA26" s="87"/>
      <c r="GDB26" s="87"/>
      <c r="GDC26" s="87"/>
      <c r="GDD26" s="87"/>
      <c r="GDE26" s="87"/>
      <c r="GDF26" s="87"/>
      <c r="GDG26" s="87"/>
      <c r="GDH26" s="87"/>
      <c r="GDI26" s="87"/>
      <c r="GDJ26" s="87"/>
      <c r="GDK26" s="87"/>
      <c r="GDL26" s="87"/>
      <c r="GDM26" s="87"/>
      <c r="GDN26" s="87"/>
      <c r="GDO26" s="87"/>
      <c r="GDP26" s="87"/>
      <c r="GDQ26" s="87"/>
      <c r="GDR26" s="87"/>
      <c r="GDS26" s="87"/>
      <c r="GDT26" s="87"/>
      <c r="GDU26" s="87"/>
      <c r="GDV26" s="87"/>
      <c r="GDW26" s="87"/>
      <c r="GDX26" s="87"/>
      <c r="GDY26" s="87"/>
      <c r="GDZ26" s="87"/>
      <c r="GEA26" s="87"/>
      <c r="GEB26" s="87"/>
      <c r="GEC26" s="87"/>
      <c r="GED26" s="87"/>
      <c r="GEE26" s="87"/>
      <c r="GEF26" s="87"/>
      <c r="GEG26" s="87"/>
      <c r="GEH26" s="87"/>
      <c r="GEI26" s="87"/>
      <c r="GEJ26" s="87"/>
      <c r="GEK26" s="87"/>
      <c r="GEL26" s="87"/>
      <c r="GEM26" s="87"/>
      <c r="GEN26" s="87"/>
      <c r="GEO26" s="87"/>
      <c r="GEP26" s="87"/>
      <c r="GEQ26" s="87"/>
      <c r="GER26" s="87"/>
      <c r="GES26" s="87"/>
      <c r="GET26" s="87"/>
      <c r="GEU26" s="87"/>
      <c r="GEV26" s="87"/>
      <c r="GEW26" s="87"/>
      <c r="GEX26" s="87"/>
      <c r="GEY26" s="87"/>
      <c r="GEZ26" s="87"/>
      <c r="GFA26" s="87"/>
      <c r="GFB26" s="87"/>
      <c r="GFC26" s="87"/>
      <c r="GFD26" s="87"/>
      <c r="GFE26" s="87"/>
      <c r="GFF26" s="87"/>
      <c r="GFG26" s="87"/>
      <c r="GFH26" s="87"/>
      <c r="GFI26" s="87"/>
      <c r="GFJ26" s="87"/>
      <c r="GFK26" s="87"/>
      <c r="GFL26" s="87"/>
      <c r="GFM26" s="87"/>
      <c r="GFN26" s="87"/>
      <c r="GFO26" s="87"/>
      <c r="GFP26" s="87"/>
      <c r="GFQ26" s="87"/>
      <c r="GFR26" s="87"/>
      <c r="GFS26" s="87"/>
      <c r="GFT26" s="87"/>
      <c r="GFU26" s="87"/>
      <c r="GFV26" s="87"/>
      <c r="GFW26" s="87"/>
      <c r="GFX26" s="87"/>
      <c r="GFY26" s="87"/>
      <c r="GFZ26" s="87"/>
      <c r="GGA26" s="87"/>
      <c r="GGB26" s="87"/>
      <c r="GGC26" s="87"/>
      <c r="GGD26" s="87"/>
      <c r="GGE26" s="87"/>
      <c r="GGF26" s="87"/>
      <c r="GGG26" s="87"/>
      <c r="GGH26" s="87"/>
      <c r="GGI26" s="87"/>
      <c r="GGJ26" s="87"/>
      <c r="GGK26" s="87"/>
      <c r="GGL26" s="87"/>
      <c r="GGM26" s="87"/>
      <c r="GGN26" s="87"/>
      <c r="GGO26" s="87"/>
      <c r="GGP26" s="87"/>
      <c r="GGQ26" s="87"/>
      <c r="GGR26" s="87"/>
      <c r="GGS26" s="87"/>
      <c r="GGT26" s="87"/>
      <c r="GGU26" s="87"/>
      <c r="GGV26" s="87"/>
      <c r="GGW26" s="87"/>
      <c r="GGX26" s="87"/>
      <c r="GGY26" s="87"/>
      <c r="GGZ26" s="87"/>
      <c r="GHA26" s="87"/>
      <c r="GHB26" s="87"/>
      <c r="GHC26" s="87"/>
      <c r="GHD26" s="87"/>
      <c r="GHE26" s="87"/>
      <c r="GHF26" s="87"/>
      <c r="GHG26" s="87"/>
      <c r="GHH26" s="87"/>
      <c r="GHI26" s="87"/>
      <c r="GHJ26" s="87"/>
      <c r="GHK26" s="87"/>
      <c r="GHL26" s="87"/>
      <c r="GHM26" s="87"/>
      <c r="GHN26" s="87"/>
      <c r="GHO26" s="87"/>
      <c r="GHP26" s="87"/>
      <c r="GHQ26" s="87"/>
      <c r="GHR26" s="87"/>
      <c r="GHS26" s="87"/>
      <c r="GHT26" s="87"/>
      <c r="GHU26" s="87"/>
      <c r="GHV26" s="87"/>
      <c r="GHW26" s="87"/>
      <c r="GHX26" s="87"/>
      <c r="GHY26" s="87"/>
      <c r="GHZ26" s="87"/>
      <c r="GIA26" s="87"/>
      <c r="GIB26" s="87"/>
      <c r="GIC26" s="87"/>
      <c r="GID26" s="87"/>
      <c r="GIE26" s="87"/>
      <c r="GIF26" s="87"/>
      <c r="GIG26" s="87"/>
      <c r="GIH26" s="87"/>
      <c r="GII26" s="87"/>
      <c r="GIJ26" s="87"/>
      <c r="GIK26" s="87"/>
      <c r="GIL26" s="87"/>
      <c r="GIM26" s="87"/>
      <c r="GIN26" s="87"/>
      <c r="GIO26" s="87"/>
      <c r="GIP26" s="87"/>
      <c r="GIQ26" s="87"/>
      <c r="GIR26" s="87"/>
      <c r="GIS26" s="87"/>
      <c r="GIT26" s="87"/>
      <c r="GIU26" s="87"/>
      <c r="GIV26" s="87"/>
      <c r="GIW26" s="87"/>
      <c r="GIX26" s="87"/>
      <c r="GIY26" s="87"/>
      <c r="GIZ26" s="87"/>
      <c r="GJA26" s="87"/>
      <c r="GJB26" s="87"/>
      <c r="GJC26" s="87"/>
      <c r="GJD26" s="87"/>
      <c r="GJE26" s="87"/>
      <c r="GJF26" s="87"/>
      <c r="GJG26" s="87"/>
      <c r="GJH26" s="87"/>
      <c r="GJI26" s="87"/>
      <c r="GJJ26" s="87"/>
      <c r="GJK26" s="87"/>
      <c r="GJL26" s="87"/>
      <c r="GJM26" s="87"/>
      <c r="GJN26" s="87"/>
      <c r="GJO26" s="87"/>
      <c r="GJP26" s="87"/>
      <c r="GJQ26" s="87"/>
      <c r="GJR26" s="87"/>
      <c r="GJS26" s="87"/>
      <c r="GJT26" s="87"/>
      <c r="GJU26" s="87"/>
      <c r="GJV26" s="87"/>
      <c r="GJW26" s="87"/>
      <c r="GJX26" s="87"/>
      <c r="GJY26" s="87"/>
      <c r="GJZ26" s="87"/>
      <c r="GKA26" s="87"/>
      <c r="GKB26" s="87"/>
      <c r="GKC26" s="87"/>
      <c r="GKD26" s="87"/>
      <c r="GKE26" s="87"/>
      <c r="GKF26" s="87"/>
      <c r="GKG26" s="87"/>
      <c r="GKH26" s="87"/>
      <c r="GKI26" s="87"/>
      <c r="GKJ26" s="87"/>
      <c r="GKK26" s="87"/>
      <c r="GKL26" s="87"/>
      <c r="GKM26" s="87"/>
      <c r="GKN26" s="87"/>
      <c r="GKO26" s="87"/>
      <c r="GKP26" s="87"/>
      <c r="GKQ26" s="87"/>
      <c r="GKR26" s="87"/>
      <c r="GKS26" s="87"/>
      <c r="GKT26" s="87"/>
      <c r="GKU26" s="87"/>
      <c r="GKV26" s="87"/>
      <c r="GKW26" s="87"/>
      <c r="GKX26" s="87"/>
      <c r="GKY26" s="87"/>
      <c r="GKZ26" s="87"/>
      <c r="GLA26" s="87"/>
      <c r="GLB26" s="87"/>
      <c r="GLC26" s="87"/>
      <c r="GLD26" s="87"/>
      <c r="GLE26" s="87"/>
      <c r="GLF26" s="87"/>
      <c r="GLG26" s="87"/>
      <c r="GLH26" s="87"/>
      <c r="GLI26" s="87"/>
      <c r="GLJ26" s="87"/>
      <c r="GLK26" s="87"/>
      <c r="GLL26" s="87"/>
      <c r="GLM26" s="87"/>
      <c r="GLN26" s="87"/>
      <c r="GLO26" s="87"/>
      <c r="GLP26" s="87"/>
      <c r="GLQ26" s="87"/>
      <c r="GLR26" s="87"/>
      <c r="GLS26" s="87"/>
      <c r="GLT26" s="87"/>
      <c r="GLU26" s="87"/>
      <c r="GLV26" s="87"/>
      <c r="GLW26" s="87"/>
      <c r="GLX26" s="87"/>
      <c r="GLY26" s="87"/>
      <c r="GLZ26" s="87"/>
      <c r="GMA26" s="87"/>
      <c r="GMB26" s="87"/>
      <c r="GMC26" s="87"/>
      <c r="GMD26" s="87"/>
      <c r="GME26" s="87"/>
      <c r="GMF26" s="87"/>
      <c r="GMG26" s="87"/>
      <c r="GMH26" s="87"/>
      <c r="GMI26" s="87"/>
      <c r="GMJ26" s="87"/>
      <c r="GMK26" s="87"/>
      <c r="GML26" s="87"/>
      <c r="GMM26" s="87"/>
      <c r="GMN26" s="87"/>
      <c r="GMO26" s="87"/>
      <c r="GMP26" s="87"/>
      <c r="GMQ26" s="87"/>
      <c r="GMR26" s="87"/>
      <c r="GMS26" s="87"/>
      <c r="GMT26" s="87"/>
      <c r="GMU26" s="87"/>
      <c r="GMV26" s="87"/>
      <c r="GMW26" s="87"/>
      <c r="GMX26" s="87"/>
      <c r="GMY26" s="87"/>
      <c r="GMZ26" s="87"/>
      <c r="GNA26" s="87"/>
      <c r="GNB26" s="87"/>
      <c r="GNC26" s="87"/>
      <c r="GND26" s="87"/>
      <c r="GNE26" s="87"/>
      <c r="GNF26" s="87"/>
      <c r="GNG26" s="87"/>
      <c r="GNH26" s="87"/>
      <c r="GNI26" s="87"/>
      <c r="GNJ26" s="87"/>
      <c r="GNK26" s="87"/>
      <c r="GNL26" s="87"/>
      <c r="GNM26" s="87"/>
      <c r="GNN26" s="87"/>
      <c r="GNO26" s="87"/>
      <c r="GNP26" s="87"/>
      <c r="GNQ26" s="87"/>
      <c r="GNR26" s="87"/>
      <c r="GNS26" s="87"/>
      <c r="GNT26" s="87"/>
      <c r="GNU26" s="87"/>
      <c r="GNV26" s="87"/>
      <c r="GNW26" s="87"/>
      <c r="GNX26" s="87"/>
      <c r="GNY26" s="87"/>
      <c r="GNZ26" s="87"/>
      <c r="GOA26" s="87"/>
      <c r="GOB26" s="87"/>
      <c r="GOC26" s="87"/>
      <c r="GOD26" s="87"/>
      <c r="GOE26" s="87"/>
      <c r="GOF26" s="87"/>
      <c r="GOG26" s="87"/>
      <c r="GOH26" s="87"/>
      <c r="GOI26" s="87"/>
      <c r="GOJ26" s="87"/>
      <c r="GOK26" s="87"/>
      <c r="GOL26" s="87"/>
      <c r="GOM26" s="87"/>
      <c r="GON26" s="87"/>
      <c r="GOO26" s="87"/>
      <c r="GOP26" s="87"/>
      <c r="GOQ26" s="87"/>
      <c r="GOR26" s="87"/>
      <c r="GOS26" s="87"/>
      <c r="GOT26" s="87"/>
      <c r="GOU26" s="87"/>
      <c r="GOV26" s="87"/>
      <c r="GOW26" s="87"/>
      <c r="GOX26" s="87"/>
      <c r="GOY26" s="87"/>
      <c r="GOZ26" s="87"/>
      <c r="GPA26" s="87"/>
      <c r="GPB26" s="87"/>
      <c r="GPC26" s="87"/>
      <c r="GPD26" s="87"/>
      <c r="GPE26" s="87"/>
      <c r="GPF26" s="87"/>
      <c r="GPG26" s="87"/>
      <c r="GPH26" s="87"/>
      <c r="GPI26" s="87"/>
      <c r="GPJ26" s="87"/>
      <c r="GPK26" s="87"/>
      <c r="GPL26" s="87"/>
      <c r="GPM26" s="87"/>
      <c r="GPN26" s="87"/>
      <c r="GPO26" s="87"/>
      <c r="GPP26" s="87"/>
      <c r="GPQ26" s="87"/>
      <c r="GPR26" s="87"/>
      <c r="GPS26" s="87"/>
      <c r="GPT26" s="87"/>
      <c r="GPU26" s="87"/>
      <c r="GPV26" s="87"/>
      <c r="GPW26" s="87"/>
      <c r="GPX26" s="87"/>
      <c r="GPY26" s="87"/>
      <c r="GPZ26" s="87"/>
      <c r="GQA26" s="87"/>
      <c r="GQB26" s="87"/>
      <c r="GQC26" s="87"/>
      <c r="GQD26" s="87"/>
      <c r="GQE26" s="87"/>
      <c r="GQF26" s="87"/>
      <c r="GQG26" s="87"/>
      <c r="GQH26" s="87"/>
      <c r="GQI26" s="87"/>
      <c r="GQJ26" s="87"/>
      <c r="GQK26" s="87"/>
      <c r="GQL26" s="87"/>
      <c r="GQM26" s="87"/>
      <c r="GQN26" s="87"/>
      <c r="GQO26" s="87"/>
      <c r="GQP26" s="87"/>
      <c r="GQQ26" s="87"/>
      <c r="GQR26" s="87"/>
      <c r="GQS26" s="87"/>
      <c r="GQT26" s="87"/>
      <c r="GQU26" s="87"/>
      <c r="GQV26" s="87"/>
      <c r="GQW26" s="87"/>
      <c r="GQX26" s="87"/>
      <c r="GQY26" s="87"/>
      <c r="GQZ26" s="87"/>
      <c r="GRA26" s="87"/>
      <c r="GRB26" s="87"/>
      <c r="GRC26" s="87"/>
      <c r="GRD26" s="87"/>
      <c r="GRE26" s="87"/>
      <c r="GRF26" s="87"/>
      <c r="GRG26" s="87"/>
      <c r="GRH26" s="87"/>
      <c r="GRI26" s="87"/>
      <c r="GRJ26" s="87"/>
      <c r="GRK26" s="87"/>
      <c r="GRL26" s="87"/>
      <c r="GRM26" s="87"/>
      <c r="GRN26" s="87"/>
      <c r="GRO26" s="87"/>
      <c r="GRP26" s="87"/>
      <c r="GRQ26" s="87"/>
      <c r="GRR26" s="87"/>
      <c r="GRS26" s="87"/>
      <c r="GRT26" s="87"/>
      <c r="GRU26" s="87"/>
      <c r="GRV26" s="87"/>
      <c r="GRW26" s="87"/>
      <c r="GRX26" s="87"/>
      <c r="GRY26" s="87"/>
      <c r="GRZ26" s="87"/>
      <c r="GSA26" s="87"/>
      <c r="GSB26" s="87"/>
      <c r="GSC26" s="87"/>
      <c r="GSD26" s="87"/>
      <c r="GSE26" s="87"/>
      <c r="GSF26" s="87"/>
      <c r="GSG26" s="87"/>
      <c r="GSH26" s="87"/>
      <c r="GSI26" s="87"/>
      <c r="GSJ26" s="87"/>
      <c r="GSK26" s="87"/>
      <c r="GSL26" s="87"/>
      <c r="GSM26" s="87"/>
      <c r="GSN26" s="87"/>
      <c r="GSO26" s="87"/>
      <c r="GSP26" s="87"/>
      <c r="GSQ26" s="87"/>
      <c r="GSR26" s="87"/>
      <c r="GSS26" s="87"/>
      <c r="GST26" s="87"/>
      <c r="GSU26" s="87"/>
      <c r="GSV26" s="87"/>
      <c r="GSW26" s="87"/>
      <c r="GSX26" s="87"/>
      <c r="GSY26" s="87"/>
      <c r="GSZ26" s="87"/>
      <c r="GTA26" s="87"/>
      <c r="GTB26" s="87"/>
      <c r="GTC26" s="87"/>
      <c r="GTD26" s="87"/>
      <c r="GTE26" s="87"/>
      <c r="GTF26" s="87"/>
      <c r="GTG26" s="87"/>
      <c r="GTH26" s="87"/>
      <c r="GTI26" s="87"/>
      <c r="GTJ26" s="87"/>
      <c r="GTK26" s="87"/>
      <c r="GTL26" s="87"/>
      <c r="GTM26" s="87"/>
      <c r="GTN26" s="87"/>
      <c r="GTO26" s="87"/>
      <c r="GTP26" s="87"/>
      <c r="GTQ26" s="87"/>
      <c r="GTR26" s="87"/>
      <c r="GTS26" s="87"/>
      <c r="GTT26" s="87"/>
      <c r="GTU26" s="87"/>
      <c r="GTV26" s="87"/>
      <c r="GTW26" s="87"/>
      <c r="GTX26" s="87"/>
      <c r="GTY26" s="87"/>
      <c r="GTZ26" s="87"/>
      <c r="GUA26" s="87"/>
      <c r="GUB26" s="87"/>
      <c r="GUC26" s="87"/>
      <c r="GUD26" s="87"/>
      <c r="GUE26" s="87"/>
      <c r="GUF26" s="87"/>
      <c r="GUG26" s="87"/>
      <c r="GUH26" s="87"/>
      <c r="GUI26" s="87"/>
      <c r="GUJ26" s="87"/>
      <c r="GUK26" s="87"/>
      <c r="GUL26" s="87"/>
      <c r="GUM26" s="87"/>
      <c r="GUN26" s="87"/>
      <c r="GUO26" s="87"/>
      <c r="GUP26" s="87"/>
      <c r="GUQ26" s="87"/>
      <c r="GUR26" s="87"/>
      <c r="GUS26" s="87"/>
      <c r="GUT26" s="87"/>
      <c r="GUU26" s="87"/>
      <c r="GUV26" s="87"/>
      <c r="GUW26" s="87"/>
      <c r="GUX26" s="87"/>
      <c r="GUY26" s="87"/>
      <c r="GUZ26" s="87"/>
      <c r="GVA26" s="87"/>
      <c r="GVB26" s="87"/>
      <c r="GVC26" s="87"/>
      <c r="GVD26" s="87"/>
      <c r="GVE26" s="87"/>
      <c r="GVF26" s="87"/>
      <c r="GVG26" s="87"/>
      <c r="GVH26" s="87"/>
      <c r="GVI26" s="87"/>
      <c r="GVJ26" s="87"/>
      <c r="GVK26" s="87"/>
      <c r="GVL26" s="87"/>
      <c r="GVM26" s="87"/>
      <c r="GVN26" s="87"/>
      <c r="GVO26" s="87"/>
      <c r="GVP26" s="87"/>
      <c r="GVQ26" s="87"/>
      <c r="GVR26" s="87"/>
      <c r="GVS26" s="87"/>
      <c r="GVT26" s="87"/>
      <c r="GVU26" s="87"/>
      <c r="GVV26" s="87"/>
      <c r="GVW26" s="87"/>
      <c r="GVX26" s="87"/>
      <c r="GVY26" s="87"/>
      <c r="GVZ26" s="87"/>
      <c r="GWA26" s="87"/>
      <c r="GWB26" s="87"/>
      <c r="GWC26" s="87"/>
      <c r="GWD26" s="87"/>
      <c r="GWE26" s="87"/>
      <c r="GWF26" s="87"/>
      <c r="GWG26" s="87"/>
      <c r="GWH26" s="87"/>
      <c r="GWI26" s="87"/>
      <c r="GWJ26" s="87"/>
      <c r="GWK26" s="87"/>
      <c r="GWL26" s="87"/>
      <c r="GWM26" s="87"/>
      <c r="GWN26" s="87"/>
      <c r="GWO26" s="87"/>
      <c r="GWP26" s="87"/>
      <c r="GWQ26" s="87"/>
      <c r="GWR26" s="87"/>
      <c r="GWS26" s="87"/>
      <c r="GWT26" s="87"/>
      <c r="GWU26" s="87"/>
      <c r="GWV26" s="87"/>
      <c r="GWW26" s="87"/>
      <c r="GWX26" s="87"/>
      <c r="GWY26" s="87"/>
      <c r="GWZ26" s="87"/>
      <c r="GXA26" s="87"/>
      <c r="GXB26" s="87"/>
      <c r="GXC26" s="87"/>
      <c r="GXD26" s="87"/>
      <c r="GXE26" s="87"/>
      <c r="GXF26" s="87"/>
      <c r="GXG26" s="87"/>
      <c r="GXH26" s="87"/>
      <c r="GXI26" s="87"/>
      <c r="GXJ26" s="87"/>
      <c r="GXK26" s="87"/>
      <c r="GXL26" s="87"/>
      <c r="GXM26" s="87"/>
      <c r="GXN26" s="87"/>
      <c r="GXO26" s="87"/>
      <c r="GXP26" s="87"/>
      <c r="GXQ26" s="87"/>
      <c r="GXR26" s="87"/>
      <c r="GXS26" s="87"/>
      <c r="GXT26" s="87"/>
      <c r="GXU26" s="87"/>
      <c r="GXV26" s="87"/>
      <c r="GXW26" s="87"/>
      <c r="GXX26" s="87"/>
      <c r="GXY26" s="87"/>
      <c r="GXZ26" s="87"/>
      <c r="GYA26" s="87"/>
      <c r="GYB26" s="87"/>
      <c r="GYC26" s="87"/>
      <c r="GYD26" s="87"/>
      <c r="GYE26" s="87"/>
      <c r="GYF26" s="87"/>
      <c r="GYG26" s="87"/>
      <c r="GYH26" s="87"/>
      <c r="GYI26" s="87"/>
      <c r="GYJ26" s="87"/>
      <c r="GYK26" s="87"/>
      <c r="GYL26" s="87"/>
      <c r="GYM26" s="87"/>
      <c r="GYN26" s="87"/>
      <c r="GYO26" s="87"/>
      <c r="GYP26" s="87"/>
      <c r="GYQ26" s="87"/>
      <c r="GYR26" s="87"/>
      <c r="GYS26" s="87"/>
      <c r="GYT26" s="87"/>
      <c r="GYU26" s="87"/>
      <c r="GYV26" s="87"/>
      <c r="GYW26" s="87"/>
      <c r="GYX26" s="87"/>
      <c r="GYY26" s="87"/>
      <c r="GYZ26" s="87"/>
      <c r="GZA26" s="87"/>
      <c r="GZB26" s="87"/>
      <c r="GZC26" s="87"/>
      <c r="GZD26" s="87"/>
      <c r="GZE26" s="87"/>
      <c r="GZF26" s="87"/>
      <c r="GZG26" s="87"/>
      <c r="GZH26" s="87"/>
      <c r="GZI26" s="87"/>
      <c r="GZJ26" s="87"/>
      <c r="GZK26" s="87"/>
      <c r="GZL26" s="87"/>
      <c r="GZM26" s="87"/>
      <c r="GZN26" s="87"/>
      <c r="GZO26" s="87"/>
      <c r="GZP26" s="87"/>
      <c r="GZQ26" s="87"/>
      <c r="GZR26" s="87"/>
      <c r="GZS26" s="87"/>
      <c r="GZT26" s="87"/>
      <c r="GZU26" s="87"/>
      <c r="GZV26" s="87"/>
      <c r="GZW26" s="87"/>
      <c r="GZX26" s="87"/>
      <c r="GZY26" s="87"/>
      <c r="GZZ26" s="87"/>
      <c r="HAA26" s="87"/>
      <c r="HAB26" s="87"/>
      <c r="HAC26" s="87"/>
      <c r="HAD26" s="87"/>
      <c r="HAE26" s="87"/>
      <c r="HAF26" s="87"/>
      <c r="HAG26" s="87"/>
      <c r="HAH26" s="87"/>
      <c r="HAI26" s="87"/>
      <c r="HAJ26" s="87"/>
      <c r="HAK26" s="87"/>
      <c r="HAL26" s="87"/>
      <c r="HAM26" s="87"/>
      <c r="HAN26" s="87"/>
      <c r="HAO26" s="87"/>
      <c r="HAP26" s="87"/>
      <c r="HAQ26" s="87"/>
      <c r="HAR26" s="87"/>
      <c r="HAS26" s="87"/>
      <c r="HAT26" s="87"/>
      <c r="HAU26" s="87"/>
      <c r="HAV26" s="87"/>
      <c r="HAW26" s="87"/>
      <c r="HAX26" s="87"/>
      <c r="HAY26" s="87"/>
      <c r="HAZ26" s="87"/>
      <c r="HBA26" s="87"/>
      <c r="HBB26" s="87"/>
      <c r="HBC26" s="87"/>
      <c r="HBD26" s="87"/>
      <c r="HBE26" s="87"/>
      <c r="HBF26" s="87"/>
      <c r="HBG26" s="87"/>
      <c r="HBH26" s="87"/>
      <c r="HBI26" s="87"/>
      <c r="HBJ26" s="87"/>
      <c r="HBK26" s="87"/>
      <c r="HBL26" s="87"/>
      <c r="HBM26" s="87"/>
      <c r="HBN26" s="87"/>
      <c r="HBO26" s="87"/>
      <c r="HBP26" s="87"/>
      <c r="HBQ26" s="87"/>
      <c r="HBR26" s="87"/>
      <c r="HBS26" s="87"/>
      <c r="HBT26" s="87"/>
      <c r="HBU26" s="87"/>
      <c r="HBV26" s="87"/>
      <c r="HBW26" s="87"/>
      <c r="HBX26" s="87"/>
      <c r="HBY26" s="87"/>
      <c r="HBZ26" s="87"/>
      <c r="HCA26" s="87"/>
      <c r="HCB26" s="87"/>
      <c r="HCC26" s="87"/>
      <c r="HCD26" s="87"/>
      <c r="HCE26" s="87"/>
      <c r="HCF26" s="87"/>
      <c r="HCG26" s="87"/>
      <c r="HCH26" s="87"/>
      <c r="HCI26" s="87"/>
      <c r="HCJ26" s="87"/>
      <c r="HCK26" s="87"/>
      <c r="HCL26" s="87"/>
      <c r="HCM26" s="87"/>
      <c r="HCN26" s="87"/>
      <c r="HCO26" s="87"/>
      <c r="HCP26" s="87"/>
      <c r="HCQ26" s="87"/>
      <c r="HCR26" s="87"/>
      <c r="HCS26" s="87"/>
      <c r="HCT26" s="87"/>
      <c r="HCU26" s="87"/>
      <c r="HCV26" s="87"/>
      <c r="HCW26" s="87"/>
      <c r="HCX26" s="87"/>
      <c r="HCY26" s="87"/>
      <c r="HCZ26" s="87"/>
      <c r="HDA26" s="87"/>
      <c r="HDB26" s="87"/>
      <c r="HDC26" s="87"/>
      <c r="HDD26" s="87"/>
      <c r="HDE26" s="87"/>
      <c r="HDF26" s="87"/>
      <c r="HDG26" s="87"/>
      <c r="HDH26" s="87"/>
      <c r="HDI26" s="87"/>
      <c r="HDJ26" s="87"/>
      <c r="HDK26" s="87"/>
      <c r="HDL26" s="87"/>
      <c r="HDM26" s="87"/>
      <c r="HDN26" s="87"/>
      <c r="HDO26" s="87"/>
      <c r="HDP26" s="87"/>
      <c r="HDQ26" s="87"/>
      <c r="HDR26" s="87"/>
      <c r="HDS26" s="87"/>
      <c r="HDT26" s="87"/>
      <c r="HDU26" s="87"/>
      <c r="HDV26" s="87"/>
      <c r="HDW26" s="87"/>
      <c r="HDX26" s="87"/>
      <c r="HDY26" s="87"/>
      <c r="HDZ26" s="87"/>
      <c r="HEA26" s="87"/>
      <c r="HEB26" s="87"/>
      <c r="HEC26" s="87"/>
      <c r="HED26" s="87"/>
      <c r="HEE26" s="87"/>
      <c r="HEF26" s="87"/>
      <c r="HEG26" s="87"/>
      <c r="HEH26" s="87"/>
      <c r="HEI26" s="87"/>
      <c r="HEJ26" s="87"/>
      <c r="HEK26" s="87"/>
      <c r="HEL26" s="87"/>
      <c r="HEM26" s="87"/>
      <c r="HEN26" s="87"/>
      <c r="HEO26" s="87"/>
      <c r="HEP26" s="87"/>
      <c r="HEQ26" s="87"/>
      <c r="HER26" s="87"/>
      <c r="HES26" s="87"/>
      <c r="HET26" s="87"/>
      <c r="HEU26" s="87"/>
      <c r="HEV26" s="87"/>
      <c r="HEW26" s="87"/>
      <c r="HEX26" s="87"/>
      <c r="HEY26" s="87"/>
      <c r="HEZ26" s="87"/>
      <c r="HFA26" s="87"/>
      <c r="HFB26" s="87"/>
      <c r="HFC26" s="87"/>
      <c r="HFD26" s="87"/>
      <c r="HFE26" s="87"/>
      <c r="HFF26" s="87"/>
      <c r="HFG26" s="87"/>
      <c r="HFH26" s="87"/>
      <c r="HFI26" s="87"/>
      <c r="HFJ26" s="87"/>
      <c r="HFK26" s="87"/>
      <c r="HFL26" s="87"/>
      <c r="HFM26" s="87"/>
      <c r="HFN26" s="87"/>
      <c r="HFO26" s="87"/>
      <c r="HFP26" s="87"/>
      <c r="HFQ26" s="87"/>
      <c r="HFR26" s="87"/>
      <c r="HFS26" s="87"/>
      <c r="HFT26" s="87"/>
      <c r="HFU26" s="87"/>
      <c r="HFV26" s="87"/>
      <c r="HFW26" s="87"/>
      <c r="HFX26" s="87"/>
      <c r="HFY26" s="87"/>
      <c r="HFZ26" s="87"/>
      <c r="HGA26" s="87"/>
      <c r="HGB26" s="87"/>
      <c r="HGC26" s="87"/>
      <c r="HGD26" s="87"/>
      <c r="HGE26" s="87"/>
      <c r="HGF26" s="87"/>
      <c r="HGG26" s="87"/>
      <c r="HGH26" s="87"/>
      <c r="HGI26" s="87"/>
      <c r="HGJ26" s="87"/>
      <c r="HGK26" s="87"/>
      <c r="HGL26" s="87"/>
      <c r="HGM26" s="87"/>
      <c r="HGN26" s="87"/>
      <c r="HGO26" s="87"/>
      <c r="HGP26" s="87"/>
      <c r="HGQ26" s="87"/>
      <c r="HGR26" s="87"/>
      <c r="HGS26" s="87"/>
      <c r="HGT26" s="87"/>
      <c r="HGU26" s="87"/>
      <c r="HGV26" s="87"/>
      <c r="HGW26" s="87"/>
      <c r="HGX26" s="87"/>
      <c r="HGY26" s="87"/>
      <c r="HGZ26" s="87"/>
      <c r="HHA26" s="87"/>
      <c r="HHB26" s="87"/>
      <c r="HHC26" s="87"/>
      <c r="HHD26" s="87"/>
      <c r="HHE26" s="87"/>
      <c r="HHF26" s="87"/>
      <c r="HHG26" s="87"/>
      <c r="HHH26" s="87"/>
      <c r="HHI26" s="87"/>
      <c r="HHJ26" s="87"/>
      <c r="HHK26" s="87"/>
      <c r="HHL26" s="87"/>
      <c r="HHM26" s="87"/>
      <c r="HHN26" s="87"/>
      <c r="HHO26" s="87"/>
      <c r="HHP26" s="87"/>
      <c r="HHQ26" s="87"/>
      <c r="HHR26" s="87"/>
      <c r="HHS26" s="87"/>
      <c r="HHT26" s="87"/>
      <c r="HHU26" s="87"/>
      <c r="HHV26" s="87"/>
      <c r="HHW26" s="87"/>
      <c r="HHX26" s="87"/>
      <c r="HHY26" s="87"/>
      <c r="HHZ26" s="87"/>
      <c r="HIA26" s="87"/>
      <c r="HIB26" s="87"/>
      <c r="HIC26" s="87"/>
      <c r="HID26" s="87"/>
      <c r="HIE26" s="87"/>
      <c r="HIF26" s="87"/>
      <c r="HIG26" s="87"/>
      <c r="HIH26" s="87"/>
      <c r="HII26" s="87"/>
      <c r="HIJ26" s="87"/>
      <c r="HIK26" s="87"/>
      <c r="HIL26" s="87"/>
      <c r="HIM26" s="87"/>
      <c r="HIN26" s="87"/>
      <c r="HIO26" s="87"/>
      <c r="HIP26" s="87"/>
      <c r="HIQ26" s="87"/>
      <c r="HIR26" s="87"/>
      <c r="HIS26" s="87"/>
      <c r="HIT26" s="87"/>
      <c r="HIU26" s="87"/>
      <c r="HIV26" s="87"/>
      <c r="HIW26" s="87"/>
      <c r="HIX26" s="87"/>
      <c r="HIY26" s="87"/>
      <c r="HIZ26" s="87"/>
      <c r="HJA26" s="87"/>
      <c r="HJB26" s="87"/>
      <c r="HJC26" s="87"/>
      <c r="HJD26" s="87"/>
      <c r="HJE26" s="87"/>
      <c r="HJF26" s="87"/>
      <c r="HJG26" s="87"/>
      <c r="HJH26" s="87"/>
      <c r="HJI26" s="87"/>
      <c r="HJJ26" s="87"/>
      <c r="HJK26" s="87"/>
      <c r="HJL26" s="87"/>
      <c r="HJM26" s="87"/>
      <c r="HJN26" s="87"/>
      <c r="HJO26" s="87"/>
      <c r="HJP26" s="87"/>
      <c r="HJQ26" s="87"/>
      <c r="HJR26" s="87"/>
      <c r="HJS26" s="87"/>
      <c r="HJT26" s="87"/>
      <c r="HJU26" s="87"/>
      <c r="HJV26" s="87"/>
      <c r="HJW26" s="87"/>
      <c r="HJX26" s="87"/>
      <c r="HJY26" s="87"/>
      <c r="HJZ26" s="87"/>
      <c r="HKA26" s="87"/>
      <c r="HKB26" s="87"/>
      <c r="HKC26" s="87"/>
      <c r="HKD26" s="87"/>
      <c r="HKE26" s="87"/>
      <c r="HKF26" s="87"/>
      <c r="HKG26" s="87"/>
      <c r="HKH26" s="87"/>
      <c r="HKI26" s="87"/>
      <c r="HKJ26" s="87"/>
      <c r="HKK26" s="87"/>
      <c r="HKL26" s="87"/>
      <c r="HKM26" s="87"/>
      <c r="HKN26" s="87"/>
      <c r="HKO26" s="87"/>
      <c r="HKP26" s="87"/>
      <c r="HKQ26" s="87"/>
      <c r="HKR26" s="87"/>
      <c r="HKS26" s="87"/>
      <c r="HKT26" s="87"/>
      <c r="HKU26" s="87"/>
      <c r="HKV26" s="87"/>
      <c r="HKW26" s="87"/>
      <c r="HKX26" s="87"/>
      <c r="HKY26" s="87"/>
      <c r="HKZ26" s="87"/>
      <c r="HLA26" s="87"/>
      <c r="HLB26" s="87"/>
      <c r="HLC26" s="87"/>
      <c r="HLD26" s="87"/>
      <c r="HLE26" s="87"/>
      <c r="HLF26" s="87"/>
      <c r="HLG26" s="87"/>
      <c r="HLH26" s="87"/>
      <c r="HLI26" s="87"/>
      <c r="HLJ26" s="87"/>
      <c r="HLK26" s="87"/>
      <c r="HLL26" s="87"/>
      <c r="HLM26" s="87"/>
      <c r="HLN26" s="87"/>
      <c r="HLO26" s="87"/>
      <c r="HLP26" s="87"/>
      <c r="HLQ26" s="87"/>
      <c r="HLR26" s="87"/>
      <c r="HLS26" s="87"/>
      <c r="HLT26" s="87"/>
      <c r="HLU26" s="87"/>
      <c r="HLV26" s="87"/>
      <c r="HLW26" s="87"/>
      <c r="HLX26" s="87"/>
      <c r="HLY26" s="87"/>
      <c r="HLZ26" s="87"/>
      <c r="HMA26" s="87"/>
      <c r="HMB26" s="87"/>
      <c r="HMC26" s="87"/>
      <c r="HMD26" s="87"/>
      <c r="HME26" s="87"/>
      <c r="HMF26" s="87"/>
      <c r="HMG26" s="87"/>
      <c r="HMH26" s="87"/>
      <c r="HMI26" s="87"/>
      <c r="HMJ26" s="87"/>
      <c r="HMK26" s="87"/>
      <c r="HML26" s="87"/>
      <c r="HMM26" s="87"/>
      <c r="HMN26" s="87"/>
      <c r="HMO26" s="87"/>
      <c r="HMP26" s="87"/>
      <c r="HMQ26" s="87"/>
      <c r="HMR26" s="87"/>
      <c r="HMS26" s="87"/>
      <c r="HMT26" s="87"/>
      <c r="HMU26" s="87"/>
      <c r="HMV26" s="87"/>
      <c r="HMW26" s="87"/>
      <c r="HMX26" s="87"/>
      <c r="HMY26" s="87"/>
      <c r="HMZ26" s="87"/>
      <c r="HNA26" s="87"/>
      <c r="HNB26" s="87"/>
      <c r="HNC26" s="87"/>
      <c r="HND26" s="87"/>
      <c r="HNE26" s="87"/>
      <c r="HNF26" s="87"/>
      <c r="HNG26" s="87"/>
      <c r="HNH26" s="87"/>
      <c r="HNI26" s="87"/>
      <c r="HNJ26" s="87"/>
      <c r="HNK26" s="87"/>
      <c r="HNL26" s="87"/>
      <c r="HNM26" s="87"/>
      <c r="HNN26" s="87"/>
      <c r="HNO26" s="87"/>
      <c r="HNP26" s="87"/>
      <c r="HNQ26" s="87"/>
      <c r="HNR26" s="87"/>
      <c r="HNS26" s="87"/>
      <c r="HNT26" s="87"/>
      <c r="HNU26" s="87"/>
      <c r="HNV26" s="87"/>
      <c r="HNW26" s="87"/>
      <c r="HNX26" s="87"/>
      <c r="HNY26" s="87"/>
      <c r="HNZ26" s="87"/>
      <c r="HOA26" s="87"/>
      <c r="HOB26" s="87"/>
      <c r="HOC26" s="87"/>
      <c r="HOD26" s="87"/>
      <c r="HOE26" s="87"/>
      <c r="HOF26" s="87"/>
      <c r="HOG26" s="87"/>
      <c r="HOH26" s="87"/>
      <c r="HOI26" s="87"/>
      <c r="HOJ26" s="87"/>
      <c r="HOK26" s="87"/>
      <c r="HOL26" s="87"/>
      <c r="HOM26" s="87"/>
      <c r="HON26" s="87"/>
      <c r="HOO26" s="87"/>
      <c r="HOP26" s="87"/>
      <c r="HOQ26" s="87"/>
      <c r="HOR26" s="87"/>
      <c r="HOS26" s="87"/>
      <c r="HOT26" s="87"/>
      <c r="HOU26" s="87"/>
      <c r="HOV26" s="87"/>
      <c r="HOW26" s="87"/>
      <c r="HOX26" s="87"/>
      <c r="HOY26" s="87"/>
      <c r="HOZ26" s="87"/>
      <c r="HPA26" s="87"/>
      <c r="HPB26" s="87"/>
      <c r="HPC26" s="87"/>
      <c r="HPD26" s="87"/>
      <c r="HPE26" s="87"/>
      <c r="HPF26" s="87"/>
      <c r="HPG26" s="87"/>
      <c r="HPH26" s="87"/>
      <c r="HPI26" s="87"/>
      <c r="HPJ26" s="87"/>
      <c r="HPK26" s="87"/>
      <c r="HPL26" s="87"/>
      <c r="HPM26" s="87"/>
      <c r="HPN26" s="87"/>
      <c r="HPO26" s="87"/>
      <c r="HPP26" s="87"/>
      <c r="HPQ26" s="87"/>
      <c r="HPR26" s="87"/>
      <c r="HPS26" s="87"/>
      <c r="HPT26" s="87"/>
      <c r="HPU26" s="87"/>
      <c r="HPV26" s="87"/>
      <c r="HPW26" s="87"/>
      <c r="HPX26" s="87"/>
      <c r="HPY26" s="87"/>
      <c r="HPZ26" s="87"/>
      <c r="HQA26" s="87"/>
      <c r="HQB26" s="87"/>
      <c r="HQC26" s="87"/>
      <c r="HQD26" s="87"/>
      <c r="HQE26" s="87"/>
      <c r="HQF26" s="87"/>
      <c r="HQG26" s="87"/>
      <c r="HQH26" s="87"/>
      <c r="HQI26" s="87"/>
      <c r="HQJ26" s="87"/>
      <c r="HQK26" s="87"/>
      <c r="HQL26" s="87"/>
      <c r="HQM26" s="87"/>
      <c r="HQN26" s="87"/>
      <c r="HQO26" s="87"/>
      <c r="HQP26" s="87"/>
      <c r="HQQ26" s="87"/>
      <c r="HQR26" s="87"/>
      <c r="HQS26" s="87"/>
      <c r="HQT26" s="87"/>
      <c r="HQU26" s="87"/>
      <c r="HQV26" s="87"/>
      <c r="HQW26" s="87"/>
      <c r="HQX26" s="87"/>
      <c r="HQY26" s="87"/>
      <c r="HQZ26" s="87"/>
      <c r="HRA26" s="87"/>
      <c r="HRB26" s="87"/>
      <c r="HRC26" s="87"/>
      <c r="HRD26" s="87"/>
      <c r="HRE26" s="87"/>
      <c r="HRF26" s="87"/>
      <c r="HRG26" s="87"/>
      <c r="HRH26" s="87"/>
      <c r="HRI26" s="87"/>
      <c r="HRJ26" s="87"/>
      <c r="HRK26" s="87"/>
      <c r="HRL26" s="87"/>
      <c r="HRM26" s="87"/>
      <c r="HRN26" s="87"/>
      <c r="HRO26" s="87"/>
      <c r="HRP26" s="87"/>
      <c r="HRQ26" s="87"/>
      <c r="HRR26" s="87"/>
      <c r="HRS26" s="87"/>
      <c r="HRT26" s="87"/>
      <c r="HRU26" s="87"/>
      <c r="HRV26" s="87"/>
      <c r="HRW26" s="87"/>
      <c r="HRX26" s="87"/>
      <c r="HRY26" s="87"/>
      <c r="HRZ26" s="87"/>
      <c r="HSA26" s="87"/>
      <c r="HSB26" s="87"/>
      <c r="HSC26" s="87"/>
      <c r="HSD26" s="87"/>
      <c r="HSE26" s="87"/>
      <c r="HSF26" s="87"/>
      <c r="HSG26" s="87"/>
      <c r="HSH26" s="87"/>
      <c r="HSI26" s="87"/>
      <c r="HSJ26" s="87"/>
      <c r="HSK26" s="87"/>
      <c r="HSL26" s="87"/>
      <c r="HSM26" s="87"/>
      <c r="HSN26" s="87"/>
      <c r="HSO26" s="87"/>
      <c r="HSP26" s="87"/>
      <c r="HSQ26" s="87"/>
      <c r="HSR26" s="87"/>
      <c r="HSS26" s="87"/>
      <c r="HST26" s="87"/>
      <c r="HSU26" s="87"/>
      <c r="HSV26" s="87"/>
      <c r="HSW26" s="87"/>
      <c r="HSX26" s="87"/>
      <c r="HSY26" s="87"/>
      <c r="HSZ26" s="87"/>
      <c r="HTA26" s="87"/>
      <c r="HTB26" s="87"/>
      <c r="HTC26" s="87"/>
      <c r="HTD26" s="87"/>
      <c r="HTE26" s="87"/>
      <c r="HTF26" s="87"/>
      <c r="HTG26" s="87"/>
      <c r="HTH26" s="87"/>
      <c r="HTI26" s="87"/>
      <c r="HTJ26" s="87"/>
      <c r="HTK26" s="87"/>
      <c r="HTL26" s="87"/>
      <c r="HTM26" s="87"/>
      <c r="HTN26" s="87"/>
      <c r="HTO26" s="87"/>
      <c r="HTP26" s="87"/>
      <c r="HTQ26" s="87"/>
      <c r="HTR26" s="87"/>
      <c r="HTS26" s="87"/>
      <c r="HTT26" s="87"/>
      <c r="HTU26" s="87"/>
      <c r="HTV26" s="87"/>
      <c r="HTW26" s="87"/>
      <c r="HTX26" s="87"/>
      <c r="HTY26" s="87"/>
      <c r="HTZ26" s="87"/>
      <c r="HUA26" s="87"/>
      <c r="HUB26" s="87"/>
      <c r="HUC26" s="87"/>
      <c r="HUD26" s="87"/>
      <c r="HUE26" s="87"/>
      <c r="HUF26" s="87"/>
      <c r="HUG26" s="87"/>
      <c r="HUH26" s="87"/>
      <c r="HUI26" s="87"/>
      <c r="HUJ26" s="87"/>
      <c r="HUK26" s="87"/>
      <c r="HUL26" s="87"/>
      <c r="HUM26" s="87"/>
      <c r="HUN26" s="87"/>
      <c r="HUO26" s="87"/>
      <c r="HUP26" s="87"/>
      <c r="HUQ26" s="87"/>
      <c r="HUR26" s="87"/>
      <c r="HUS26" s="87"/>
      <c r="HUT26" s="87"/>
      <c r="HUU26" s="87"/>
      <c r="HUV26" s="87"/>
      <c r="HUW26" s="87"/>
      <c r="HUX26" s="87"/>
      <c r="HUY26" s="87"/>
      <c r="HUZ26" s="87"/>
      <c r="HVA26" s="87"/>
      <c r="HVB26" s="87"/>
      <c r="HVC26" s="87"/>
      <c r="HVD26" s="87"/>
      <c r="HVE26" s="87"/>
      <c r="HVF26" s="87"/>
      <c r="HVG26" s="87"/>
      <c r="HVH26" s="87"/>
      <c r="HVI26" s="87"/>
      <c r="HVJ26" s="87"/>
      <c r="HVK26" s="87"/>
      <c r="HVL26" s="87"/>
      <c r="HVM26" s="87"/>
      <c r="HVN26" s="87"/>
      <c r="HVO26" s="87"/>
      <c r="HVP26" s="87"/>
      <c r="HVQ26" s="87"/>
      <c r="HVR26" s="87"/>
      <c r="HVS26" s="87"/>
      <c r="HVT26" s="87"/>
      <c r="HVU26" s="87"/>
      <c r="HVV26" s="87"/>
      <c r="HVW26" s="87"/>
      <c r="HVX26" s="87"/>
      <c r="HVY26" s="87"/>
      <c r="HVZ26" s="87"/>
      <c r="HWA26" s="87"/>
      <c r="HWB26" s="87"/>
      <c r="HWC26" s="87"/>
      <c r="HWD26" s="87"/>
      <c r="HWE26" s="87"/>
      <c r="HWF26" s="87"/>
      <c r="HWG26" s="87"/>
      <c r="HWH26" s="87"/>
      <c r="HWI26" s="87"/>
      <c r="HWJ26" s="87"/>
      <c r="HWK26" s="87"/>
      <c r="HWL26" s="87"/>
      <c r="HWM26" s="87"/>
      <c r="HWN26" s="87"/>
      <c r="HWO26" s="87"/>
      <c r="HWP26" s="87"/>
      <c r="HWQ26" s="87"/>
      <c r="HWR26" s="87"/>
      <c r="HWS26" s="87"/>
      <c r="HWT26" s="87"/>
      <c r="HWU26" s="87"/>
      <c r="HWV26" s="87"/>
      <c r="HWW26" s="87"/>
      <c r="HWX26" s="87"/>
      <c r="HWY26" s="87"/>
      <c r="HWZ26" s="87"/>
      <c r="HXA26" s="87"/>
      <c r="HXB26" s="87"/>
      <c r="HXC26" s="87"/>
      <c r="HXD26" s="87"/>
      <c r="HXE26" s="87"/>
      <c r="HXF26" s="87"/>
      <c r="HXG26" s="87"/>
      <c r="HXH26" s="87"/>
      <c r="HXI26" s="87"/>
      <c r="HXJ26" s="87"/>
      <c r="HXK26" s="87"/>
      <c r="HXL26" s="87"/>
      <c r="HXM26" s="87"/>
      <c r="HXN26" s="87"/>
      <c r="HXO26" s="87"/>
      <c r="HXP26" s="87"/>
      <c r="HXQ26" s="87"/>
      <c r="HXR26" s="87"/>
      <c r="HXS26" s="87"/>
      <c r="HXT26" s="87"/>
      <c r="HXU26" s="87"/>
      <c r="HXV26" s="87"/>
      <c r="HXW26" s="87"/>
      <c r="HXX26" s="87"/>
      <c r="HXY26" s="87"/>
      <c r="HXZ26" s="87"/>
      <c r="HYA26" s="87"/>
      <c r="HYB26" s="87"/>
      <c r="HYC26" s="87"/>
      <c r="HYD26" s="87"/>
      <c r="HYE26" s="87"/>
      <c r="HYF26" s="87"/>
      <c r="HYG26" s="87"/>
      <c r="HYH26" s="87"/>
      <c r="HYI26" s="87"/>
      <c r="HYJ26" s="87"/>
      <c r="HYK26" s="87"/>
      <c r="HYL26" s="87"/>
      <c r="HYM26" s="87"/>
      <c r="HYN26" s="87"/>
      <c r="HYO26" s="87"/>
      <c r="HYP26" s="87"/>
      <c r="HYQ26" s="87"/>
      <c r="HYR26" s="87"/>
      <c r="HYS26" s="87"/>
      <c r="HYT26" s="87"/>
      <c r="HYU26" s="87"/>
      <c r="HYV26" s="87"/>
      <c r="HYW26" s="87"/>
      <c r="HYX26" s="87"/>
      <c r="HYY26" s="87"/>
      <c r="HYZ26" s="87"/>
      <c r="HZA26" s="87"/>
      <c r="HZB26" s="87"/>
      <c r="HZC26" s="87"/>
      <c r="HZD26" s="87"/>
      <c r="HZE26" s="87"/>
      <c r="HZF26" s="87"/>
      <c r="HZG26" s="87"/>
      <c r="HZH26" s="87"/>
      <c r="HZI26" s="87"/>
      <c r="HZJ26" s="87"/>
      <c r="HZK26" s="87"/>
      <c r="HZL26" s="87"/>
      <c r="HZM26" s="87"/>
      <c r="HZN26" s="87"/>
      <c r="HZO26" s="87"/>
      <c r="HZP26" s="87"/>
      <c r="HZQ26" s="87"/>
      <c r="HZR26" s="87"/>
      <c r="HZS26" s="87"/>
      <c r="HZT26" s="87"/>
      <c r="HZU26" s="87"/>
      <c r="HZV26" s="87"/>
      <c r="HZW26" s="87"/>
      <c r="HZX26" s="87"/>
      <c r="HZY26" s="87"/>
      <c r="HZZ26" s="87"/>
      <c r="IAA26" s="87"/>
      <c r="IAB26" s="87"/>
      <c r="IAC26" s="87"/>
      <c r="IAD26" s="87"/>
      <c r="IAE26" s="87"/>
      <c r="IAF26" s="87"/>
      <c r="IAG26" s="87"/>
      <c r="IAH26" s="87"/>
      <c r="IAI26" s="87"/>
      <c r="IAJ26" s="87"/>
      <c r="IAK26" s="87"/>
      <c r="IAL26" s="87"/>
      <c r="IAM26" s="87"/>
      <c r="IAN26" s="87"/>
      <c r="IAO26" s="87"/>
      <c r="IAP26" s="87"/>
      <c r="IAQ26" s="87"/>
      <c r="IAR26" s="87"/>
      <c r="IAS26" s="87"/>
      <c r="IAT26" s="87"/>
      <c r="IAU26" s="87"/>
      <c r="IAV26" s="87"/>
      <c r="IAW26" s="87"/>
      <c r="IAX26" s="87"/>
      <c r="IAY26" s="87"/>
      <c r="IAZ26" s="87"/>
      <c r="IBA26" s="87"/>
      <c r="IBB26" s="87"/>
      <c r="IBC26" s="87"/>
      <c r="IBD26" s="87"/>
      <c r="IBE26" s="87"/>
      <c r="IBF26" s="87"/>
      <c r="IBG26" s="87"/>
      <c r="IBH26" s="87"/>
      <c r="IBI26" s="87"/>
      <c r="IBJ26" s="87"/>
      <c r="IBK26" s="87"/>
      <c r="IBL26" s="87"/>
      <c r="IBM26" s="87"/>
      <c r="IBN26" s="87"/>
      <c r="IBO26" s="87"/>
      <c r="IBP26" s="87"/>
      <c r="IBQ26" s="87"/>
      <c r="IBR26" s="87"/>
      <c r="IBS26" s="87"/>
      <c r="IBT26" s="87"/>
      <c r="IBU26" s="87"/>
      <c r="IBV26" s="87"/>
      <c r="IBW26" s="87"/>
      <c r="IBX26" s="87"/>
      <c r="IBY26" s="87"/>
      <c r="IBZ26" s="87"/>
      <c r="ICA26" s="87"/>
      <c r="ICB26" s="87"/>
      <c r="ICC26" s="87"/>
      <c r="ICD26" s="87"/>
      <c r="ICE26" s="87"/>
      <c r="ICF26" s="87"/>
      <c r="ICG26" s="87"/>
      <c r="ICH26" s="87"/>
      <c r="ICI26" s="87"/>
      <c r="ICJ26" s="87"/>
      <c r="ICK26" s="87"/>
      <c r="ICL26" s="87"/>
      <c r="ICM26" s="87"/>
      <c r="ICN26" s="87"/>
      <c r="ICO26" s="87"/>
      <c r="ICP26" s="87"/>
      <c r="ICQ26" s="87"/>
      <c r="ICR26" s="87"/>
      <c r="ICS26" s="87"/>
      <c r="ICT26" s="87"/>
      <c r="ICU26" s="87"/>
      <c r="ICV26" s="87"/>
      <c r="ICW26" s="87"/>
      <c r="ICX26" s="87"/>
      <c r="ICY26" s="87"/>
      <c r="ICZ26" s="87"/>
      <c r="IDA26" s="87"/>
      <c r="IDB26" s="87"/>
      <c r="IDC26" s="87"/>
      <c r="IDD26" s="87"/>
      <c r="IDE26" s="87"/>
      <c r="IDF26" s="87"/>
      <c r="IDG26" s="87"/>
      <c r="IDH26" s="87"/>
      <c r="IDI26" s="87"/>
      <c r="IDJ26" s="87"/>
      <c r="IDK26" s="87"/>
      <c r="IDL26" s="87"/>
      <c r="IDM26" s="87"/>
      <c r="IDN26" s="87"/>
      <c r="IDO26" s="87"/>
      <c r="IDP26" s="87"/>
      <c r="IDQ26" s="87"/>
      <c r="IDR26" s="87"/>
      <c r="IDS26" s="87"/>
      <c r="IDT26" s="87"/>
      <c r="IDU26" s="87"/>
      <c r="IDV26" s="87"/>
      <c r="IDW26" s="87"/>
      <c r="IDX26" s="87"/>
      <c r="IDY26" s="87"/>
      <c r="IDZ26" s="87"/>
      <c r="IEA26" s="87"/>
      <c r="IEB26" s="87"/>
      <c r="IEC26" s="87"/>
      <c r="IED26" s="87"/>
      <c r="IEE26" s="87"/>
      <c r="IEF26" s="87"/>
      <c r="IEG26" s="87"/>
      <c r="IEH26" s="87"/>
      <c r="IEI26" s="87"/>
      <c r="IEJ26" s="87"/>
      <c r="IEK26" s="87"/>
      <c r="IEL26" s="87"/>
      <c r="IEM26" s="87"/>
      <c r="IEN26" s="87"/>
      <c r="IEO26" s="87"/>
      <c r="IEP26" s="87"/>
      <c r="IEQ26" s="87"/>
      <c r="IER26" s="87"/>
      <c r="IES26" s="87"/>
      <c r="IET26" s="87"/>
      <c r="IEU26" s="87"/>
      <c r="IEV26" s="87"/>
      <c r="IEW26" s="87"/>
      <c r="IEX26" s="87"/>
      <c r="IEY26" s="87"/>
      <c r="IEZ26" s="87"/>
      <c r="IFA26" s="87"/>
      <c r="IFB26" s="87"/>
      <c r="IFC26" s="87"/>
      <c r="IFD26" s="87"/>
      <c r="IFE26" s="87"/>
      <c r="IFF26" s="87"/>
      <c r="IFG26" s="87"/>
      <c r="IFH26" s="87"/>
      <c r="IFI26" s="87"/>
      <c r="IFJ26" s="87"/>
      <c r="IFK26" s="87"/>
      <c r="IFL26" s="87"/>
      <c r="IFM26" s="87"/>
      <c r="IFN26" s="87"/>
      <c r="IFO26" s="87"/>
      <c r="IFP26" s="87"/>
      <c r="IFQ26" s="87"/>
      <c r="IFR26" s="87"/>
      <c r="IFS26" s="87"/>
      <c r="IFT26" s="87"/>
      <c r="IFU26" s="87"/>
      <c r="IFV26" s="87"/>
      <c r="IFW26" s="87"/>
      <c r="IFX26" s="87"/>
      <c r="IFY26" s="87"/>
      <c r="IFZ26" s="87"/>
      <c r="IGA26" s="87"/>
      <c r="IGB26" s="87"/>
      <c r="IGC26" s="87"/>
      <c r="IGD26" s="87"/>
      <c r="IGE26" s="87"/>
      <c r="IGF26" s="87"/>
      <c r="IGG26" s="87"/>
      <c r="IGH26" s="87"/>
      <c r="IGI26" s="87"/>
      <c r="IGJ26" s="87"/>
      <c r="IGK26" s="87"/>
      <c r="IGL26" s="87"/>
      <c r="IGM26" s="87"/>
      <c r="IGN26" s="87"/>
      <c r="IGO26" s="87"/>
      <c r="IGP26" s="87"/>
      <c r="IGQ26" s="87"/>
      <c r="IGR26" s="87"/>
      <c r="IGS26" s="87"/>
      <c r="IGT26" s="87"/>
      <c r="IGU26" s="87"/>
      <c r="IGV26" s="87"/>
      <c r="IGW26" s="87"/>
      <c r="IGX26" s="87"/>
      <c r="IGY26" s="87"/>
      <c r="IGZ26" s="87"/>
      <c r="IHA26" s="87"/>
      <c r="IHB26" s="87"/>
      <c r="IHC26" s="87"/>
      <c r="IHD26" s="87"/>
      <c r="IHE26" s="87"/>
      <c r="IHF26" s="87"/>
      <c r="IHG26" s="87"/>
      <c r="IHH26" s="87"/>
      <c r="IHI26" s="87"/>
      <c r="IHJ26" s="87"/>
      <c r="IHK26" s="87"/>
      <c r="IHL26" s="87"/>
      <c r="IHM26" s="87"/>
      <c r="IHN26" s="87"/>
      <c r="IHO26" s="87"/>
      <c r="IHP26" s="87"/>
      <c r="IHQ26" s="87"/>
      <c r="IHR26" s="87"/>
      <c r="IHS26" s="87"/>
      <c r="IHT26" s="87"/>
      <c r="IHU26" s="87"/>
      <c r="IHV26" s="87"/>
      <c r="IHW26" s="87"/>
      <c r="IHX26" s="87"/>
      <c r="IHY26" s="87"/>
      <c r="IHZ26" s="87"/>
      <c r="IIA26" s="87"/>
      <c r="IIB26" s="87"/>
      <c r="IIC26" s="87"/>
      <c r="IID26" s="87"/>
      <c r="IIE26" s="87"/>
      <c r="IIF26" s="87"/>
      <c r="IIG26" s="87"/>
      <c r="IIH26" s="87"/>
      <c r="III26" s="87"/>
      <c r="IIJ26" s="87"/>
      <c r="IIK26" s="87"/>
      <c r="IIL26" s="87"/>
      <c r="IIM26" s="87"/>
      <c r="IIN26" s="87"/>
      <c r="IIO26" s="87"/>
      <c r="IIP26" s="87"/>
      <c r="IIQ26" s="87"/>
      <c r="IIR26" s="87"/>
      <c r="IIS26" s="87"/>
      <c r="IIT26" s="87"/>
      <c r="IIU26" s="87"/>
      <c r="IIV26" s="87"/>
      <c r="IIW26" s="87"/>
      <c r="IIX26" s="87"/>
      <c r="IIY26" s="87"/>
      <c r="IIZ26" s="87"/>
      <c r="IJA26" s="87"/>
      <c r="IJB26" s="87"/>
      <c r="IJC26" s="87"/>
      <c r="IJD26" s="87"/>
      <c r="IJE26" s="87"/>
      <c r="IJF26" s="87"/>
      <c r="IJG26" s="87"/>
      <c r="IJH26" s="87"/>
      <c r="IJI26" s="87"/>
      <c r="IJJ26" s="87"/>
      <c r="IJK26" s="87"/>
      <c r="IJL26" s="87"/>
      <c r="IJM26" s="87"/>
      <c r="IJN26" s="87"/>
      <c r="IJO26" s="87"/>
      <c r="IJP26" s="87"/>
      <c r="IJQ26" s="87"/>
      <c r="IJR26" s="87"/>
      <c r="IJS26" s="87"/>
      <c r="IJT26" s="87"/>
      <c r="IJU26" s="87"/>
      <c r="IJV26" s="87"/>
      <c r="IJW26" s="87"/>
      <c r="IJX26" s="87"/>
      <c r="IJY26" s="87"/>
      <c r="IJZ26" s="87"/>
      <c r="IKA26" s="87"/>
      <c r="IKB26" s="87"/>
      <c r="IKC26" s="87"/>
      <c r="IKD26" s="87"/>
      <c r="IKE26" s="87"/>
      <c r="IKF26" s="87"/>
      <c r="IKG26" s="87"/>
      <c r="IKH26" s="87"/>
      <c r="IKI26" s="87"/>
      <c r="IKJ26" s="87"/>
      <c r="IKK26" s="87"/>
      <c r="IKL26" s="87"/>
      <c r="IKM26" s="87"/>
      <c r="IKN26" s="87"/>
      <c r="IKO26" s="87"/>
      <c r="IKP26" s="87"/>
      <c r="IKQ26" s="87"/>
      <c r="IKR26" s="87"/>
      <c r="IKS26" s="87"/>
      <c r="IKT26" s="87"/>
      <c r="IKU26" s="87"/>
      <c r="IKV26" s="87"/>
      <c r="IKW26" s="87"/>
      <c r="IKX26" s="87"/>
      <c r="IKY26" s="87"/>
      <c r="IKZ26" s="87"/>
      <c r="ILA26" s="87"/>
      <c r="ILB26" s="87"/>
      <c r="ILC26" s="87"/>
      <c r="ILD26" s="87"/>
      <c r="ILE26" s="87"/>
      <c r="ILF26" s="87"/>
      <c r="ILG26" s="87"/>
      <c r="ILH26" s="87"/>
      <c r="ILI26" s="87"/>
      <c r="ILJ26" s="87"/>
      <c r="ILK26" s="87"/>
      <c r="ILL26" s="87"/>
      <c r="ILM26" s="87"/>
      <c r="ILN26" s="87"/>
      <c r="ILO26" s="87"/>
      <c r="ILP26" s="87"/>
      <c r="ILQ26" s="87"/>
      <c r="ILR26" s="87"/>
      <c r="ILS26" s="87"/>
      <c r="ILT26" s="87"/>
      <c r="ILU26" s="87"/>
      <c r="ILV26" s="87"/>
      <c r="ILW26" s="87"/>
      <c r="ILX26" s="87"/>
      <c r="ILY26" s="87"/>
      <c r="ILZ26" s="87"/>
      <c r="IMA26" s="87"/>
      <c r="IMB26" s="87"/>
      <c r="IMC26" s="87"/>
      <c r="IMD26" s="87"/>
      <c r="IME26" s="87"/>
      <c r="IMF26" s="87"/>
      <c r="IMG26" s="87"/>
      <c r="IMH26" s="87"/>
      <c r="IMI26" s="87"/>
      <c r="IMJ26" s="87"/>
      <c r="IMK26" s="87"/>
      <c r="IML26" s="87"/>
      <c r="IMM26" s="87"/>
      <c r="IMN26" s="87"/>
      <c r="IMO26" s="87"/>
      <c r="IMP26" s="87"/>
      <c r="IMQ26" s="87"/>
      <c r="IMR26" s="87"/>
      <c r="IMS26" s="87"/>
      <c r="IMT26" s="87"/>
      <c r="IMU26" s="87"/>
      <c r="IMV26" s="87"/>
      <c r="IMW26" s="87"/>
      <c r="IMX26" s="87"/>
      <c r="IMY26" s="87"/>
      <c r="IMZ26" s="87"/>
      <c r="INA26" s="87"/>
      <c r="INB26" s="87"/>
      <c r="INC26" s="87"/>
      <c r="IND26" s="87"/>
      <c r="INE26" s="87"/>
      <c r="INF26" s="87"/>
      <c r="ING26" s="87"/>
      <c r="INH26" s="87"/>
      <c r="INI26" s="87"/>
      <c r="INJ26" s="87"/>
      <c r="INK26" s="87"/>
      <c r="INL26" s="87"/>
      <c r="INM26" s="87"/>
      <c r="INN26" s="87"/>
      <c r="INO26" s="87"/>
      <c r="INP26" s="87"/>
      <c r="INQ26" s="87"/>
      <c r="INR26" s="87"/>
      <c r="INS26" s="87"/>
      <c r="INT26" s="87"/>
      <c r="INU26" s="87"/>
      <c r="INV26" s="87"/>
      <c r="INW26" s="87"/>
      <c r="INX26" s="87"/>
      <c r="INY26" s="87"/>
      <c r="INZ26" s="87"/>
      <c r="IOA26" s="87"/>
      <c r="IOB26" s="87"/>
      <c r="IOC26" s="87"/>
      <c r="IOD26" s="87"/>
      <c r="IOE26" s="87"/>
      <c r="IOF26" s="87"/>
      <c r="IOG26" s="87"/>
      <c r="IOH26" s="87"/>
      <c r="IOI26" s="87"/>
      <c r="IOJ26" s="87"/>
      <c r="IOK26" s="87"/>
      <c r="IOL26" s="87"/>
      <c r="IOM26" s="87"/>
      <c r="ION26" s="87"/>
      <c r="IOO26" s="87"/>
      <c r="IOP26" s="87"/>
      <c r="IOQ26" s="87"/>
      <c r="IOR26" s="87"/>
      <c r="IOS26" s="87"/>
      <c r="IOT26" s="87"/>
      <c r="IOU26" s="87"/>
      <c r="IOV26" s="87"/>
      <c r="IOW26" s="87"/>
      <c r="IOX26" s="87"/>
      <c r="IOY26" s="87"/>
      <c r="IOZ26" s="87"/>
      <c r="IPA26" s="87"/>
      <c r="IPB26" s="87"/>
      <c r="IPC26" s="87"/>
      <c r="IPD26" s="87"/>
      <c r="IPE26" s="87"/>
      <c r="IPF26" s="87"/>
      <c r="IPG26" s="87"/>
      <c r="IPH26" s="87"/>
      <c r="IPI26" s="87"/>
      <c r="IPJ26" s="87"/>
      <c r="IPK26" s="87"/>
      <c r="IPL26" s="87"/>
      <c r="IPM26" s="87"/>
      <c r="IPN26" s="87"/>
      <c r="IPO26" s="87"/>
      <c r="IPP26" s="87"/>
      <c r="IPQ26" s="87"/>
      <c r="IPR26" s="87"/>
      <c r="IPS26" s="87"/>
      <c r="IPT26" s="87"/>
      <c r="IPU26" s="87"/>
      <c r="IPV26" s="87"/>
      <c r="IPW26" s="87"/>
      <c r="IPX26" s="87"/>
      <c r="IPY26" s="87"/>
      <c r="IPZ26" s="87"/>
      <c r="IQA26" s="87"/>
      <c r="IQB26" s="87"/>
      <c r="IQC26" s="87"/>
      <c r="IQD26" s="87"/>
      <c r="IQE26" s="87"/>
      <c r="IQF26" s="87"/>
      <c r="IQG26" s="87"/>
      <c r="IQH26" s="87"/>
      <c r="IQI26" s="87"/>
      <c r="IQJ26" s="87"/>
      <c r="IQK26" s="87"/>
      <c r="IQL26" s="87"/>
      <c r="IQM26" s="87"/>
      <c r="IQN26" s="87"/>
      <c r="IQO26" s="87"/>
      <c r="IQP26" s="87"/>
      <c r="IQQ26" s="87"/>
      <c r="IQR26" s="87"/>
      <c r="IQS26" s="87"/>
      <c r="IQT26" s="87"/>
      <c r="IQU26" s="87"/>
      <c r="IQV26" s="87"/>
      <c r="IQW26" s="87"/>
      <c r="IQX26" s="87"/>
      <c r="IQY26" s="87"/>
      <c r="IQZ26" s="87"/>
      <c r="IRA26" s="87"/>
      <c r="IRB26" s="87"/>
      <c r="IRC26" s="87"/>
      <c r="IRD26" s="87"/>
      <c r="IRE26" s="87"/>
      <c r="IRF26" s="87"/>
      <c r="IRG26" s="87"/>
      <c r="IRH26" s="87"/>
      <c r="IRI26" s="87"/>
      <c r="IRJ26" s="87"/>
      <c r="IRK26" s="87"/>
      <c r="IRL26" s="87"/>
      <c r="IRM26" s="87"/>
      <c r="IRN26" s="87"/>
      <c r="IRO26" s="87"/>
      <c r="IRP26" s="87"/>
      <c r="IRQ26" s="87"/>
      <c r="IRR26" s="87"/>
      <c r="IRS26" s="87"/>
      <c r="IRT26" s="87"/>
      <c r="IRU26" s="87"/>
      <c r="IRV26" s="87"/>
      <c r="IRW26" s="87"/>
      <c r="IRX26" s="87"/>
      <c r="IRY26" s="87"/>
      <c r="IRZ26" s="87"/>
      <c r="ISA26" s="87"/>
      <c r="ISB26" s="87"/>
      <c r="ISC26" s="87"/>
      <c r="ISD26" s="87"/>
      <c r="ISE26" s="87"/>
      <c r="ISF26" s="87"/>
      <c r="ISG26" s="87"/>
      <c r="ISH26" s="87"/>
      <c r="ISI26" s="87"/>
      <c r="ISJ26" s="87"/>
      <c r="ISK26" s="87"/>
      <c r="ISL26" s="87"/>
      <c r="ISM26" s="87"/>
      <c r="ISN26" s="87"/>
      <c r="ISO26" s="87"/>
      <c r="ISP26" s="87"/>
      <c r="ISQ26" s="87"/>
      <c r="ISR26" s="87"/>
      <c r="ISS26" s="87"/>
      <c r="IST26" s="87"/>
      <c r="ISU26" s="87"/>
      <c r="ISV26" s="87"/>
      <c r="ISW26" s="87"/>
      <c r="ISX26" s="87"/>
      <c r="ISY26" s="87"/>
      <c r="ISZ26" s="87"/>
      <c r="ITA26" s="87"/>
      <c r="ITB26" s="87"/>
      <c r="ITC26" s="87"/>
      <c r="ITD26" s="87"/>
      <c r="ITE26" s="87"/>
      <c r="ITF26" s="87"/>
      <c r="ITG26" s="87"/>
      <c r="ITH26" s="87"/>
      <c r="ITI26" s="87"/>
      <c r="ITJ26" s="87"/>
      <c r="ITK26" s="87"/>
      <c r="ITL26" s="87"/>
      <c r="ITM26" s="87"/>
      <c r="ITN26" s="87"/>
      <c r="ITO26" s="87"/>
      <c r="ITP26" s="87"/>
      <c r="ITQ26" s="87"/>
      <c r="ITR26" s="87"/>
      <c r="ITS26" s="87"/>
      <c r="ITT26" s="87"/>
      <c r="ITU26" s="87"/>
      <c r="ITV26" s="87"/>
      <c r="ITW26" s="87"/>
      <c r="ITX26" s="87"/>
      <c r="ITY26" s="87"/>
      <c r="ITZ26" s="87"/>
      <c r="IUA26" s="87"/>
      <c r="IUB26" s="87"/>
      <c r="IUC26" s="87"/>
      <c r="IUD26" s="87"/>
      <c r="IUE26" s="87"/>
      <c r="IUF26" s="87"/>
      <c r="IUG26" s="87"/>
      <c r="IUH26" s="87"/>
      <c r="IUI26" s="87"/>
      <c r="IUJ26" s="87"/>
      <c r="IUK26" s="87"/>
      <c r="IUL26" s="87"/>
      <c r="IUM26" s="87"/>
      <c r="IUN26" s="87"/>
      <c r="IUO26" s="87"/>
      <c r="IUP26" s="87"/>
      <c r="IUQ26" s="87"/>
      <c r="IUR26" s="87"/>
      <c r="IUS26" s="87"/>
      <c r="IUT26" s="87"/>
      <c r="IUU26" s="87"/>
      <c r="IUV26" s="87"/>
      <c r="IUW26" s="87"/>
      <c r="IUX26" s="87"/>
      <c r="IUY26" s="87"/>
      <c r="IUZ26" s="87"/>
      <c r="IVA26" s="87"/>
      <c r="IVB26" s="87"/>
      <c r="IVC26" s="87"/>
      <c r="IVD26" s="87"/>
      <c r="IVE26" s="87"/>
      <c r="IVF26" s="87"/>
      <c r="IVG26" s="87"/>
      <c r="IVH26" s="87"/>
      <c r="IVI26" s="87"/>
      <c r="IVJ26" s="87"/>
      <c r="IVK26" s="87"/>
      <c r="IVL26" s="87"/>
      <c r="IVM26" s="87"/>
      <c r="IVN26" s="87"/>
      <c r="IVO26" s="87"/>
      <c r="IVP26" s="87"/>
      <c r="IVQ26" s="87"/>
      <c r="IVR26" s="87"/>
      <c r="IVS26" s="87"/>
      <c r="IVT26" s="87"/>
      <c r="IVU26" s="87"/>
      <c r="IVV26" s="87"/>
      <c r="IVW26" s="87"/>
      <c r="IVX26" s="87"/>
      <c r="IVY26" s="87"/>
      <c r="IVZ26" s="87"/>
      <c r="IWA26" s="87"/>
      <c r="IWB26" s="87"/>
      <c r="IWC26" s="87"/>
      <c r="IWD26" s="87"/>
      <c r="IWE26" s="87"/>
      <c r="IWF26" s="87"/>
      <c r="IWG26" s="87"/>
      <c r="IWH26" s="87"/>
      <c r="IWI26" s="87"/>
      <c r="IWJ26" s="87"/>
      <c r="IWK26" s="87"/>
      <c r="IWL26" s="87"/>
      <c r="IWM26" s="87"/>
      <c r="IWN26" s="87"/>
      <c r="IWO26" s="87"/>
      <c r="IWP26" s="87"/>
      <c r="IWQ26" s="87"/>
      <c r="IWR26" s="87"/>
      <c r="IWS26" s="87"/>
      <c r="IWT26" s="87"/>
      <c r="IWU26" s="87"/>
      <c r="IWV26" s="87"/>
      <c r="IWW26" s="87"/>
      <c r="IWX26" s="87"/>
      <c r="IWY26" s="87"/>
      <c r="IWZ26" s="87"/>
      <c r="IXA26" s="87"/>
      <c r="IXB26" s="87"/>
      <c r="IXC26" s="87"/>
      <c r="IXD26" s="87"/>
      <c r="IXE26" s="87"/>
      <c r="IXF26" s="87"/>
      <c r="IXG26" s="87"/>
      <c r="IXH26" s="87"/>
      <c r="IXI26" s="87"/>
      <c r="IXJ26" s="87"/>
      <c r="IXK26" s="87"/>
      <c r="IXL26" s="87"/>
      <c r="IXM26" s="87"/>
      <c r="IXN26" s="87"/>
      <c r="IXO26" s="87"/>
      <c r="IXP26" s="87"/>
      <c r="IXQ26" s="87"/>
      <c r="IXR26" s="87"/>
      <c r="IXS26" s="87"/>
      <c r="IXT26" s="87"/>
      <c r="IXU26" s="87"/>
      <c r="IXV26" s="87"/>
      <c r="IXW26" s="87"/>
      <c r="IXX26" s="87"/>
      <c r="IXY26" s="87"/>
      <c r="IXZ26" s="87"/>
      <c r="IYA26" s="87"/>
      <c r="IYB26" s="87"/>
      <c r="IYC26" s="87"/>
      <c r="IYD26" s="87"/>
      <c r="IYE26" s="87"/>
      <c r="IYF26" s="87"/>
      <c r="IYG26" s="87"/>
      <c r="IYH26" s="87"/>
      <c r="IYI26" s="87"/>
      <c r="IYJ26" s="87"/>
      <c r="IYK26" s="87"/>
      <c r="IYL26" s="87"/>
      <c r="IYM26" s="87"/>
      <c r="IYN26" s="87"/>
      <c r="IYO26" s="87"/>
      <c r="IYP26" s="87"/>
      <c r="IYQ26" s="87"/>
      <c r="IYR26" s="87"/>
      <c r="IYS26" s="87"/>
      <c r="IYT26" s="87"/>
      <c r="IYU26" s="87"/>
      <c r="IYV26" s="87"/>
      <c r="IYW26" s="87"/>
      <c r="IYX26" s="87"/>
      <c r="IYY26" s="87"/>
      <c r="IYZ26" s="87"/>
      <c r="IZA26" s="87"/>
      <c r="IZB26" s="87"/>
      <c r="IZC26" s="87"/>
      <c r="IZD26" s="87"/>
      <c r="IZE26" s="87"/>
      <c r="IZF26" s="87"/>
      <c r="IZG26" s="87"/>
      <c r="IZH26" s="87"/>
      <c r="IZI26" s="87"/>
      <c r="IZJ26" s="87"/>
      <c r="IZK26" s="87"/>
      <c r="IZL26" s="87"/>
      <c r="IZM26" s="87"/>
      <c r="IZN26" s="87"/>
      <c r="IZO26" s="87"/>
      <c r="IZP26" s="87"/>
      <c r="IZQ26" s="87"/>
      <c r="IZR26" s="87"/>
      <c r="IZS26" s="87"/>
      <c r="IZT26" s="87"/>
      <c r="IZU26" s="87"/>
      <c r="IZV26" s="87"/>
      <c r="IZW26" s="87"/>
      <c r="IZX26" s="87"/>
      <c r="IZY26" s="87"/>
      <c r="IZZ26" s="87"/>
      <c r="JAA26" s="87"/>
      <c r="JAB26" s="87"/>
      <c r="JAC26" s="87"/>
      <c r="JAD26" s="87"/>
      <c r="JAE26" s="87"/>
      <c r="JAF26" s="87"/>
      <c r="JAG26" s="87"/>
      <c r="JAH26" s="87"/>
      <c r="JAI26" s="87"/>
      <c r="JAJ26" s="87"/>
      <c r="JAK26" s="87"/>
      <c r="JAL26" s="87"/>
      <c r="JAM26" s="87"/>
      <c r="JAN26" s="87"/>
      <c r="JAO26" s="87"/>
      <c r="JAP26" s="87"/>
      <c r="JAQ26" s="87"/>
      <c r="JAR26" s="87"/>
      <c r="JAS26" s="87"/>
      <c r="JAT26" s="87"/>
      <c r="JAU26" s="87"/>
      <c r="JAV26" s="87"/>
      <c r="JAW26" s="87"/>
      <c r="JAX26" s="87"/>
      <c r="JAY26" s="87"/>
      <c r="JAZ26" s="87"/>
      <c r="JBA26" s="87"/>
      <c r="JBB26" s="87"/>
      <c r="JBC26" s="87"/>
      <c r="JBD26" s="87"/>
      <c r="JBE26" s="87"/>
      <c r="JBF26" s="87"/>
      <c r="JBG26" s="87"/>
      <c r="JBH26" s="87"/>
      <c r="JBI26" s="87"/>
      <c r="JBJ26" s="87"/>
      <c r="JBK26" s="87"/>
      <c r="JBL26" s="87"/>
      <c r="JBM26" s="87"/>
      <c r="JBN26" s="87"/>
      <c r="JBO26" s="87"/>
      <c r="JBP26" s="87"/>
      <c r="JBQ26" s="87"/>
      <c r="JBR26" s="87"/>
      <c r="JBS26" s="87"/>
      <c r="JBT26" s="87"/>
      <c r="JBU26" s="87"/>
      <c r="JBV26" s="87"/>
      <c r="JBW26" s="87"/>
      <c r="JBX26" s="87"/>
      <c r="JBY26" s="87"/>
      <c r="JBZ26" s="87"/>
      <c r="JCA26" s="87"/>
      <c r="JCB26" s="87"/>
      <c r="JCC26" s="87"/>
      <c r="JCD26" s="87"/>
      <c r="JCE26" s="87"/>
      <c r="JCF26" s="87"/>
      <c r="JCG26" s="87"/>
      <c r="JCH26" s="87"/>
      <c r="JCI26" s="87"/>
      <c r="JCJ26" s="87"/>
      <c r="JCK26" s="87"/>
      <c r="JCL26" s="87"/>
      <c r="JCM26" s="87"/>
      <c r="JCN26" s="87"/>
      <c r="JCO26" s="87"/>
      <c r="JCP26" s="87"/>
      <c r="JCQ26" s="87"/>
      <c r="JCR26" s="87"/>
      <c r="JCS26" s="87"/>
      <c r="JCT26" s="87"/>
      <c r="JCU26" s="87"/>
      <c r="JCV26" s="87"/>
      <c r="JCW26" s="87"/>
      <c r="JCX26" s="87"/>
      <c r="JCY26" s="87"/>
      <c r="JCZ26" s="87"/>
      <c r="JDA26" s="87"/>
      <c r="JDB26" s="87"/>
      <c r="JDC26" s="87"/>
      <c r="JDD26" s="87"/>
      <c r="JDE26" s="87"/>
      <c r="JDF26" s="87"/>
      <c r="JDG26" s="87"/>
      <c r="JDH26" s="87"/>
      <c r="JDI26" s="87"/>
      <c r="JDJ26" s="87"/>
      <c r="JDK26" s="87"/>
      <c r="JDL26" s="87"/>
      <c r="JDM26" s="87"/>
      <c r="JDN26" s="87"/>
      <c r="JDO26" s="87"/>
      <c r="JDP26" s="87"/>
      <c r="JDQ26" s="87"/>
      <c r="JDR26" s="87"/>
      <c r="JDS26" s="87"/>
      <c r="JDT26" s="87"/>
      <c r="JDU26" s="87"/>
      <c r="JDV26" s="87"/>
      <c r="JDW26" s="87"/>
      <c r="JDX26" s="87"/>
      <c r="JDY26" s="87"/>
      <c r="JDZ26" s="87"/>
      <c r="JEA26" s="87"/>
      <c r="JEB26" s="87"/>
      <c r="JEC26" s="87"/>
      <c r="JED26" s="87"/>
      <c r="JEE26" s="87"/>
      <c r="JEF26" s="87"/>
      <c r="JEG26" s="87"/>
      <c r="JEH26" s="87"/>
      <c r="JEI26" s="87"/>
      <c r="JEJ26" s="87"/>
      <c r="JEK26" s="87"/>
      <c r="JEL26" s="87"/>
      <c r="JEM26" s="87"/>
      <c r="JEN26" s="87"/>
      <c r="JEO26" s="87"/>
      <c r="JEP26" s="87"/>
      <c r="JEQ26" s="87"/>
      <c r="JER26" s="87"/>
      <c r="JES26" s="87"/>
      <c r="JET26" s="87"/>
      <c r="JEU26" s="87"/>
      <c r="JEV26" s="87"/>
      <c r="JEW26" s="87"/>
      <c r="JEX26" s="87"/>
      <c r="JEY26" s="87"/>
      <c r="JEZ26" s="87"/>
      <c r="JFA26" s="87"/>
      <c r="JFB26" s="87"/>
      <c r="JFC26" s="87"/>
      <c r="JFD26" s="87"/>
      <c r="JFE26" s="87"/>
      <c r="JFF26" s="87"/>
      <c r="JFG26" s="87"/>
      <c r="JFH26" s="87"/>
      <c r="JFI26" s="87"/>
      <c r="JFJ26" s="87"/>
      <c r="JFK26" s="87"/>
      <c r="JFL26" s="87"/>
      <c r="JFM26" s="87"/>
      <c r="JFN26" s="87"/>
      <c r="JFO26" s="87"/>
      <c r="JFP26" s="87"/>
      <c r="JFQ26" s="87"/>
      <c r="JFR26" s="87"/>
      <c r="JFS26" s="87"/>
      <c r="JFT26" s="87"/>
      <c r="JFU26" s="87"/>
      <c r="JFV26" s="87"/>
      <c r="JFW26" s="87"/>
      <c r="JFX26" s="87"/>
      <c r="JFY26" s="87"/>
      <c r="JFZ26" s="87"/>
      <c r="JGA26" s="87"/>
      <c r="JGB26" s="87"/>
      <c r="JGC26" s="87"/>
      <c r="JGD26" s="87"/>
      <c r="JGE26" s="87"/>
      <c r="JGF26" s="87"/>
      <c r="JGG26" s="87"/>
      <c r="JGH26" s="87"/>
      <c r="JGI26" s="87"/>
      <c r="JGJ26" s="87"/>
      <c r="JGK26" s="87"/>
      <c r="JGL26" s="87"/>
      <c r="JGM26" s="87"/>
      <c r="JGN26" s="87"/>
      <c r="JGO26" s="87"/>
      <c r="JGP26" s="87"/>
      <c r="JGQ26" s="87"/>
      <c r="JGR26" s="87"/>
      <c r="JGS26" s="87"/>
      <c r="JGT26" s="87"/>
      <c r="JGU26" s="87"/>
      <c r="JGV26" s="87"/>
      <c r="JGW26" s="87"/>
      <c r="JGX26" s="87"/>
      <c r="JGY26" s="87"/>
      <c r="JGZ26" s="87"/>
      <c r="JHA26" s="87"/>
      <c r="JHB26" s="87"/>
      <c r="JHC26" s="87"/>
      <c r="JHD26" s="87"/>
      <c r="JHE26" s="87"/>
      <c r="JHF26" s="87"/>
      <c r="JHG26" s="87"/>
      <c r="JHH26" s="87"/>
      <c r="JHI26" s="87"/>
      <c r="JHJ26" s="87"/>
      <c r="JHK26" s="87"/>
      <c r="JHL26" s="87"/>
      <c r="JHM26" s="87"/>
      <c r="JHN26" s="87"/>
      <c r="JHO26" s="87"/>
      <c r="JHP26" s="87"/>
      <c r="JHQ26" s="87"/>
      <c r="JHR26" s="87"/>
      <c r="JHS26" s="87"/>
      <c r="JHT26" s="87"/>
      <c r="JHU26" s="87"/>
      <c r="JHV26" s="87"/>
      <c r="JHW26" s="87"/>
      <c r="JHX26" s="87"/>
      <c r="JHY26" s="87"/>
      <c r="JHZ26" s="87"/>
      <c r="JIA26" s="87"/>
      <c r="JIB26" s="87"/>
      <c r="JIC26" s="87"/>
      <c r="JID26" s="87"/>
      <c r="JIE26" s="87"/>
      <c r="JIF26" s="87"/>
      <c r="JIG26" s="87"/>
      <c r="JIH26" s="87"/>
      <c r="JII26" s="87"/>
      <c r="JIJ26" s="87"/>
      <c r="JIK26" s="87"/>
      <c r="JIL26" s="87"/>
      <c r="JIM26" s="87"/>
      <c r="JIN26" s="87"/>
      <c r="JIO26" s="87"/>
      <c r="JIP26" s="87"/>
      <c r="JIQ26" s="87"/>
      <c r="JIR26" s="87"/>
      <c r="JIS26" s="87"/>
      <c r="JIT26" s="87"/>
      <c r="JIU26" s="87"/>
      <c r="JIV26" s="87"/>
      <c r="JIW26" s="87"/>
      <c r="JIX26" s="87"/>
      <c r="JIY26" s="87"/>
      <c r="JIZ26" s="87"/>
      <c r="JJA26" s="87"/>
      <c r="JJB26" s="87"/>
      <c r="JJC26" s="87"/>
      <c r="JJD26" s="87"/>
      <c r="JJE26" s="87"/>
      <c r="JJF26" s="87"/>
      <c r="JJG26" s="87"/>
      <c r="JJH26" s="87"/>
      <c r="JJI26" s="87"/>
      <c r="JJJ26" s="87"/>
      <c r="JJK26" s="87"/>
      <c r="JJL26" s="87"/>
      <c r="JJM26" s="87"/>
      <c r="JJN26" s="87"/>
      <c r="JJO26" s="87"/>
      <c r="JJP26" s="87"/>
      <c r="JJQ26" s="87"/>
      <c r="JJR26" s="87"/>
      <c r="JJS26" s="87"/>
      <c r="JJT26" s="87"/>
      <c r="JJU26" s="87"/>
      <c r="JJV26" s="87"/>
      <c r="JJW26" s="87"/>
      <c r="JJX26" s="87"/>
      <c r="JJY26" s="87"/>
      <c r="JJZ26" s="87"/>
      <c r="JKA26" s="87"/>
      <c r="JKB26" s="87"/>
      <c r="JKC26" s="87"/>
      <c r="JKD26" s="87"/>
      <c r="JKE26" s="87"/>
      <c r="JKF26" s="87"/>
      <c r="JKG26" s="87"/>
      <c r="JKH26" s="87"/>
      <c r="JKI26" s="87"/>
      <c r="JKJ26" s="87"/>
      <c r="JKK26" s="87"/>
      <c r="JKL26" s="87"/>
      <c r="JKM26" s="87"/>
      <c r="JKN26" s="87"/>
      <c r="JKO26" s="87"/>
      <c r="JKP26" s="87"/>
      <c r="JKQ26" s="87"/>
      <c r="JKR26" s="87"/>
      <c r="JKS26" s="87"/>
      <c r="JKT26" s="87"/>
      <c r="JKU26" s="87"/>
      <c r="JKV26" s="87"/>
      <c r="JKW26" s="87"/>
      <c r="JKX26" s="87"/>
      <c r="JKY26" s="87"/>
      <c r="JKZ26" s="87"/>
      <c r="JLA26" s="87"/>
      <c r="JLB26" s="87"/>
      <c r="JLC26" s="87"/>
      <c r="JLD26" s="87"/>
      <c r="JLE26" s="87"/>
      <c r="JLF26" s="87"/>
      <c r="JLG26" s="87"/>
      <c r="JLH26" s="87"/>
      <c r="JLI26" s="87"/>
      <c r="JLJ26" s="87"/>
      <c r="JLK26" s="87"/>
      <c r="JLL26" s="87"/>
      <c r="JLM26" s="87"/>
      <c r="JLN26" s="87"/>
      <c r="JLO26" s="87"/>
      <c r="JLP26" s="87"/>
      <c r="JLQ26" s="87"/>
      <c r="JLR26" s="87"/>
      <c r="JLS26" s="87"/>
      <c r="JLT26" s="87"/>
      <c r="JLU26" s="87"/>
      <c r="JLV26" s="87"/>
      <c r="JLW26" s="87"/>
      <c r="JLX26" s="87"/>
      <c r="JLY26" s="87"/>
      <c r="JLZ26" s="87"/>
      <c r="JMA26" s="87"/>
      <c r="JMB26" s="87"/>
      <c r="JMC26" s="87"/>
      <c r="JMD26" s="87"/>
      <c r="JME26" s="87"/>
      <c r="JMF26" s="87"/>
      <c r="JMG26" s="87"/>
      <c r="JMH26" s="87"/>
      <c r="JMI26" s="87"/>
      <c r="JMJ26" s="87"/>
      <c r="JMK26" s="87"/>
      <c r="JML26" s="87"/>
      <c r="JMM26" s="87"/>
      <c r="JMN26" s="87"/>
      <c r="JMO26" s="87"/>
      <c r="JMP26" s="87"/>
      <c r="JMQ26" s="87"/>
      <c r="JMR26" s="87"/>
      <c r="JMS26" s="87"/>
      <c r="JMT26" s="87"/>
      <c r="JMU26" s="87"/>
      <c r="JMV26" s="87"/>
      <c r="JMW26" s="87"/>
      <c r="JMX26" s="87"/>
      <c r="JMY26" s="87"/>
      <c r="JMZ26" s="87"/>
      <c r="JNA26" s="87"/>
      <c r="JNB26" s="87"/>
      <c r="JNC26" s="87"/>
      <c r="JND26" s="87"/>
      <c r="JNE26" s="87"/>
      <c r="JNF26" s="87"/>
      <c r="JNG26" s="87"/>
      <c r="JNH26" s="87"/>
      <c r="JNI26" s="87"/>
      <c r="JNJ26" s="87"/>
      <c r="JNK26" s="87"/>
      <c r="JNL26" s="87"/>
      <c r="JNM26" s="87"/>
      <c r="JNN26" s="87"/>
      <c r="JNO26" s="87"/>
      <c r="JNP26" s="87"/>
      <c r="JNQ26" s="87"/>
      <c r="JNR26" s="87"/>
      <c r="JNS26" s="87"/>
      <c r="JNT26" s="87"/>
      <c r="JNU26" s="87"/>
      <c r="JNV26" s="87"/>
      <c r="JNW26" s="87"/>
      <c r="JNX26" s="87"/>
      <c r="JNY26" s="87"/>
      <c r="JNZ26" s="87"/>
      <c r="JOA26" s="87"/>
      <c r="JOB26" s="87"/>
      <c r="JOC26" s="87"/>
      <c r="JOD26" s="87"/>
      <c r="JOE26" s="87"/>
      <c r="JOF26" s="87"/>
      <c r="JOG26" s="87"/>
      <c r="JOH26" s="87"/>
      <c r="JOI26" s="87"/>
      <c r="JOJ26" s="87"/>
      <c r="JOK26" s="87"/>
      <c r="JOL26" s="87"/>
      <c r="JOM26" s="87"/>
      <c r="JON26" s="87"/>
      <c r="JOO26" s="87"/>
      <c r="JOP26" s="87"/>
      <c r="JOQ26" s="87"/>
      <c r="JOR26" s="87"/>
      <c r="JOS26" s="87"/>
      <c r="JOT26" s="87"/>
      <c r="JOU26" s="87"/>
      <c r="JOV26" s="87"/>
      <c r="JOW26" s="87"/>
      <c r="JOX26" s="87"/>
      <c r="JOY26" s="87"/>
      <c r="JOZ26" s="87"/>
      <c r="JPA26" s="87"/>
      <c r="JPB26" s="87"/>
      <c r="JPC26" s="87"/>
      <c r="JPD26" s="87"/>
      <c r="JPE26" s="87"/>
      <c r="JPF26" s="87"/>
      <c r="JPG26" s="87"/>
      <c r="JPH26" s="87"/>
      <c r="JPI26" s="87"/>
      <c r="JPJ26" s="87"/>
      <c r="JPK26" s="87"/>
      <c r="JPL26" s="87"/>
      <c r="JPM26" s="87"/>
      <c r="JPN26" s="87"/>
      <c r="JPO26" s="87"/>
      <c r="JPP26" s="87"/>
      <c r="JPQ26" s="87"/>
      <c r="JPR26" s="87"/>
      <c r="JPS26" s="87"/>
      <c r="JPT26" s="87"/>
      <c r="JPU26" s="87"/>
      <c r="JPV26" s="87"/>
      <c r="JPW26" s="87"/>
      <c r="JPX26" s="87"/>
      <c r="JPY26" s="87"/>
      <c r="JPZ26" s="87"/>
      <c r="JQA26" s="87"/>
      <c r="JQB26" s="87"/>
      <c r="JQC26" s="87"/>
      <c r="JQD26" s="87"/>
      <c r="JQE26" s="87"/>
      <c r="JQF26" s="87"/>
      <c r="JQG26" s="87"/>
      <c r="JQH26" s="87"/>
      <c r="JQI26" s="87"/>
      <c r="JQJ26" s="87"/>
      <c r="JQK26" s="87"/>
      <c r="JQL26" s="87"/>
      <c r="JQM26" s="87"/>
      <c r="JQN26" s="87"/>
      <c r="JQO26" s="87"/>
      <c r="JQP26" s="87"/>
      <c r="JQQ26" s="87"/>
      <c r="JQR26" s="87"/>
      <c r="JQS26" s="87"/>
      <c r="JQT26" s="87"/>
      <c r="JQU26" s="87"/>
      <c r="JQV26" s="87"/>
      <c r="JQW26" s="87"/>
      <c r="JQX26" s="87"/>
      <c r="JQY26" s="87"/>
      <c r="JQZ26" s="87"/>
      <c r="JRA26" s="87"/>
      <c r="JRB26" s="87"/>
      <c r="JRC26" s="87"/>
      <c r="JRD26" s="87"/>
      <c r="JRE26" s="87"/>
      <c r="JRF26" s="87"/>
      <c r="JRG26" s="87"/>
      <c r="JRH26" s="87"/>
      <c r="JRI26" s="87"/>
      <c r="JRJ26" s="87"/>
      <c r="JRK26" s="87"/>
      <c r="JRL26" s="87"/>
      <c r="JRM26" s="87"/>
      <c r="JRN26" s="87"/>
      <c r="JRO26" s="87"/>
      <c r="JRP26" s="87"/>
      <c r="JRQ26" s="87"/>
      <c r="JRR26" s="87"/>
      <c r="JRS26" s="87"/>
      <c r="JRT26" s="87"/>
      <c r="JRU26" s="87"/>
      <c r="JRV26" s="87"/>
      <c r="JRW26" s="87"/>
      <c r="JRX26" s="87"/>
      <c r="JRY26" s="87"/>
      <c r="JRZ26" s="87"/>
      <c r="JSA26" s="87"/>
      <c r="JSB26" s="87"/>
      <c r="JSC26" s="87"/>
      <c r="JSD26" s="87"/>
      <c r="JSE26" s="87"/>
      <c r="JSF26" s="87"/>
      <c r="JSG26" s="87"/>
      <c r="JSH26" s="87"/>
      <c r="JSI26" s="87"/>
      <c r="JSJ26" s="87"/>
      <c r="JSK26" s="87"/>
      <c r="JSL26" s="87"/>
      <c r="JSM26" s="87"/>
      <c r="JSN26" s="87"/>
      <c r="JSO26" s="87"/>
      <c r="JSP26" s="87"/>
      <c r="JSQ26" s="87"/>
      <c r="JSR26" s="87"/>
      <c r="JSS26" s="87"/>
      <c r="JST26" s="87"/>
      <c r="JSU26" s="87"/>
      <c r="JSV26" s="87"/>
      <c r="JSW26" s="87"/>
      <c r="JSX26" s="87"/>
      <c r="JSY26" s="87"/>
      <c r="JSZ26" s="87"/>
      <c r="JTA26" s="87"/>
      <c r="JTB26" s="87"/>
      <c r="JTC26" s="87"/>
      <c r="JTD26" s="87"/>
      <c r="JTE26" s="87"/>
      <c r="JTF26" s="87"/>
      <c r="JTG26" s="87"/>
      <c r="JTH26" s="87"/>
      <c r="JTI26" s="87"/>
      <c r="JTJ26" s="87"/>
      <c r="JTK26" s="87"/>
      <c r="JTL26" s="87"/>
      <c r="JTM26" s="87"/>
      <c r="JTN26" s="87"/>
      <c r="JTO26" s="87"/>
      <c r="JTP26" s="87"/>
      <c r="JTQ26" s="87"/>
      <c r="JTR26" s="87"/>
      <c r="JTS26" s="87"/>
      <c r="JTT26" s="87"/>
      <c r="JTU26" s="87"/>
      <c r="JTV26" s="87"/>
      <c r="JTW26" s="87"/>
      <c r="JTX26" s="87"/>
      <c r="JTY26" s="87"/>
      <c r="JTZ26" s="87"/>
      <c r="JUA26" s="87"/>
      <c r="JUB26" s="87"/>
      <c r="JUC26" s="87"/>
      <c r="JUD26" s="87"/>
      <c r="JUE26" s="87"/>
      <c r="JUF26" s="87"/>
      <c r="JUG26" s="87"/>
      <c r="JUH26" s="87"/>
      <c r="JUI26" s="87"/>
      <c r="JUJ26" s="87"/>
      <c r="JUK26" s="87"/>
      <c r="JUL26" s="87"/>
      <c r="JUM26" s="87"/>
      <c r="JUN26" s="87"/>
      <c r="JUO26" s="87"/>
      <c r="JUP26" s="87"/>
      <c r="JUQ26" s="87"/>
      <c r="JUR26" s="87"/>
      <c r="JUS26" s="87"/>
      <c r="JUT26" s="87"/>
      <c r="JUU26" s="87"/>
      <c r="JUV26" s="87"/>
      <c r="JUW26" s="87"/>
      <c r="JUX26" s="87"/>
      <c r="JUY26" s="87"/>
      <c r="JUZ26" s="87"/>
      <c r="JVA26" s="87"/>
      <c r="JVB26" s="87"/>
      <c r="JVC26" s="87"/>
      <c r="JVD26" s="87"/>
      <c r="JVE26" s="87"/>
      <c r="JVF26" s="87"/>
      <c r="JVG26" s="87"/>
      <c r="JVH26" s="87"/>
      <c r="JVI26" s="87"/>
      <c r="JVJ26" s="87"/>
      <c r="JVK26" s="87"/>
      <c r="JVL26" s="87"/>
      <c r="JVM26" s="87"/>
      <c r="JVN26" s="87"/>
      <c r="JVO26" s="87"/>
      <c r="JVP26" s="87"/>
      <c r="JVQ26" s="87"/>
      <c r="JVR26" s="87"/>
      <c r="JVS26" s="87"/>
      <c r="JVT26" s="87"/>
      <c r="JVU26" s="87"/>
      <c r="JVV26" s="87"/>
      <c r="JVW26" s="87"/>
      <c r="JVX26" s="87"/>
      <c r="JVY26" s="87"/>
      <c r="JVZ26" s="87"/>
      <c r="JWA26" s="87"/>
      <c r="JWB26" s="87"/>
      <c r="JWC26" s="87"/>
      <c r="JWD26" s="87"/>
      <c r="JWE26" s="87"/>
      <c r="JWF26" s="87"/>
      <c r="JWG26" s="87"/>
      <c r="JWH26" s="87"/>
      <c r="JWI26" s="87"/>
      <c r="JWJ26" s="87"/>
      <c r="JWK26" s="87"/>
      <c r="JWL26" s="87"/>
      <c r="JWM26" s="87"/>
      <c r="JWN26" s="87"/>
      <c r="JWO26" s="87"/>
      <c r="JWP26" s="87"/>
      <c r="JWQ26" s="87"/>
      <c r="JWR26" s="87"/>
      <c r="JWS26" s="87"/>
      <c r="JWT26" s="87"/>
      <c r="JWU26" s="87"/>
      <c r="JWV26" s="87"/>
      <c r="JWW26" s="87"/>
      <c r="JWX26" s="87"/>
      <c r="JWY26" s="87"/>
      <c r="JWZ26" s="87"/>
      <c r="JXA26" s="87"/>
      <c r="JXB26" s="87"/>
      <c r="JXC26" s="87"/>
      <c r="JXD26" s="87"/>
      <c r="JXE26" s="87"/>
      <c r="JXF26" s="87"/>
      <c r="JXG26" s="87"/>
      <c r="JXH26" s="87"/>
      <c r="JXI26" s="87"/>
      <c r="JXJ26" s="87"/>
      <c r="JXK26" s="87"/>
      <c r="JXL26" s="87"/>
      <c r="JXM26" s="87"/>
      <c r="JXN26" s="87"/>
      <c r="JXO26" s="87"/>
      <c r="JXP26" s="87"/>
      <c r="JXQ26" s="87"/>
      <c r="JXR26" s="87"/>
      <c r="JXS26" s="87"/>
      <c r="JXT26" s="87"/>
      <c r="JXU26" s="87"/>
      <c r="JXV26" s="87"/>
      <c r="JXW26" s="87"/>
      <c r="JXX26" s="87"/>
      <c r="JXY26" s="87"/>
      <c r="JXZ26" s="87"/>
      <c r="JYA26" s="87"/>
      <c r="JYB26" s="87"/>
      <c r="JYC26" s="87"/>
      <c r="JYD26" s="87"/>
      <c r="JYE26" s="87"/>
      <c r="JYF26" s="87"/>
      <c r="JYG26" s="87"/>
      <c r="JYH26" s="87"/>
      <c r="JYI26" s="87"/>
      <c r="JYJ26" s="87"/>
      <c r="JYK26" s="87"/>
      <c r="JYL26" s="87"/>
      <c r="JYM26" s="87"/>
      <c r="JYN26" s="87"/>
      <c r="JYO26" s="87"/>
      <c r="JYP26" s="87"/>
      <c r="JYQ26" s="87"/>
      <c r="JYR26" s="87"/>
      <c r="JYS26" s="87"/>
      <c r="JYT26" s="87"/>
      <c r="JYU26" s="87"/>
      <c r="JYV26" s="87"/>
      <c r="JYW26" s="87"/>
      <c r="JYX26" s="87"/>
      <c r="JYY26" s="87"/>
      <c r="JYZ26" s="87"/>
      <c r="JZA26" s="87"/>
      <c r="JZB26" s="87"/>
      <c r="JZC26" s="87"/>
      <c r="JZD26" s="87"/>
      <c r="JZE26" s="87"/>
      <c r="JZF26" s="87"/>
      <c r="JZG26" s="87"/>
      <c r="JZH26" s="87"/>
      <c r="JZI26" s="87"/>
      <c r="JZJ26" s="87"/>
      <c r="JZK26" s="87"/>
      <c r="JZL26" s="87"/>
      <c r="JZM26" s="87"/>
      <c r="JZN26" s="87"/>
      <c r="JZO26" s="87"/>
      <c r="JZP26" s="87"/>
      <c r="JZQ26" s="87"/>
      <c r="JZR26" s="87"/>
      <c r="JZS26" s="87"/>
      <c r="JZT26" s="87"/>
      <c r="JZU26" s="87"/>
      <c r="JZV26" s="87"/>
      <c r="JZW26" s="87"/>
      <c r="JZX26" s="87"/>
      <c r="JZY26" s="87"/>
      <c r="JZZ26" s="87"/>
      <c r="KAA26" s="87"/>
      <c r="KAB26" s="87"/>
      <c r="KAC26" s="87"/>
      <c r="KAD26" s="87"/>
      <c r="KAE26" s="87"/>
      <c r="KAF26" s="87"/>
      <c r="KAG26" s="87"/>
      <c r="KAH26" s="87"/>
      <c r="KAI26" s="87"/>
      <c r="KAJ26" s="87"/>
      <c r="KAK26" s="87"/>
      <c r="KAL26" s="87"/>
      <c r="KAM26" s="87"/>
      <c r="KAN26" s="87"/>
      <c r="KAO26" s="87"/>
      <c r="KAP26" s="87"/>
      <c r="KAQ26" s="87"/>
      <c r="KAR26" s="87"/>
      <c r="KAS26" s="87"/>
      <c r="KAT26" s="87"/>
      <c r="KAU26" s="87"/>
      <c r="KAV26" s="87"/>
      <c r="KAW26" s="87"/>
      <c r="KAX26" s="87"/>
      <c r="KAY26" s="87"/>
      <c r="KAZ26" s="87"/>
      <c r="KBA26" s="87"/>
      <c r="KBB26" s="87"/>
      <c r="KBC26" s="87"/>
      <c r="KBD26" s="87"/>
      <c r="KBE26" s="87"/>
      <c r="KBF26" s="87"/>
      <c r="KBG26" s="87"/>
      <c r="KBH26" s="87"/>
      <c r="KBI26" s="87"/>
      <c r="KBJ26" s="87"/>
      <c r="KBK26" s="87"/>
      <c r="KBL26" s="87"/>
      <c r="KBM26" s="87"/>
      <c r="KBN26" s="87"/>
      <c r="KBO26" s="87"/>
      <c r="KBP26" s="87"/>
      <c r="KBQ26" s="87"/>
      <c r="KBR26" s="87"/>
      <c r="KBS26" s="87"/>
      <c r="KBT26" s="87"/>
      <c r="KBU26" s="87"/>
      <c r="KBV26" s="87"/>
      <c r="KBW26" s="87"/>
      <c r="KBX26" s="87"/>
      <c r="KBY26" s="87"/>
      <c r="KBZ26" s="87"/>
      <c r="KCA26" s="87"/>
      <c r="KCB26" s="87"/>
      <c r="KCC26" s="87"/>
      <c r="KCD26" s="87"/>
      <c r="KCE26" s="87"/>
      <c r="KCF26" s="87"/>
      <c r="KCG26" s="87"/>
      <c r="KCH26" s="87"/>
      <c r="KCI26" s="87"/>
      <c r="KCJ26" s="87"/>
      <c r="KCK26" s="87"/>
      <c r="KCL26" s="87"/>
      <c r="KCM26" s="87"/>
      <c r="KCN26" s="87"/>
      <c r="KCO26" s="87"/>
      <c r="KCP26" s="87"/>
      <c r="KCQ26" s="87"/>
      <c r="KCR26" s="87"/>
      <c r="KCS26" s="87"/>
      <c r="KCT26" s="87"/>
      <c r="KCU26" s="87"/>
      <c r="KCV26" s="87"/>
      <c r="KCW26" s="87"/>
      <c r="KCX26" s="87"/>
      <c r="KCY26" s="87"/>
      <c r="KCZ26" s="87"/>
      <c r="KDA26" s="87"/>
      <c r="KDB26" s="87"/>
      <c r="KDC26" s="87"/>
      <c r="KDD26" s="87"/>
      <c r="KDE26" s="87"/>
      <c r="KDF26" s="87"/>
      <c r="KDG26" s="87"/>
      <c r="KDH26" s="87"/>
      <c r="KDI26" s="87"/>
      <c r="KDJ26" s="87"/>
      <c r="KDK26" s="87"/>
      <c r="KDL26" s="87"/>
      <c r="KDM26" s="87"/>
      <c r="KDN26" s="87"/>
      <c r="KDO26" s="87"/>
      <c r="KDP26" s="87"/>
      <c r="KDQ26" s="87"/>
      <c r="KDR26" s="87"/>
      <c r="KDS26" s="87"/>
      <c r="KDT26" s="87"/>
      <c r="KDU26" s="87"/>
      <c r="KDV26" s="87"/>
      <c r="KDW26" s="87"/>
      <c r="KDX26" s="87"/>
      <c r="KDY26" s="87"/>
      <c r="KDZ26" s="87"/>
      <c r="KEA26" s="87"/>
      <c r="KEB26" s="87"/>
      <c r="KEC26" s="87"/>
      <c r="KED26" s="87"/>
      <c r="KEE26" s="87"/>
      <c r="KEF26" s="87"/>
      <c r="KEG26" s="87"/>
      <c r="KEH26" s="87"/>
      <c r="KEI26" s="87"/>
      <c r="KEJ26" s="87"/>
      <c r="KEK26" s="87"/>
      <c r="KEL26" s="87"/>
      <c r="KEM26" s="87"/>
      <c r="KEN26" s="87"/>
      <c r="KEO26" s="87"/>
      <c r="KEP26" s="87"/>
      <c r="KEQ26" s="87"/>
      <c r="KER26" s="87"/>
      <c r="KES26" s="87"/>
      <c r="KET26" s="87"/>
      <c r="KEU26" s="87"/>
      <c r="KEV26" s="87"/>
      <c r="KEW26" s="87"/>
      <c r="KEX26" s="87"/>
      <c r="KEY26" s="87"/>
      <c r="KEZ26" s="87"/>
      <c r="KFA26" s="87"/>
      <c r="KFB26" s="87"/>
      <c r="KFC26" s="87"/>
      <c r="KFD26" s="87"/>
      <c r="KFE26" s="87"/>
      <c r="KFF26" s="87"/>
      <c r="KFG26" s="87"/>
      <c r="KFH26" s="87"/>
      <c r="KFI26" s="87"/>
      <c r="KFJ26" s="87"/>
      <c r="KFK26" s="87"/>
      <c r="KFL26" s="87"/>
      <c r="KFM26" s="87"/>
      <c r="KFN26" s="87"/>
      <c r="KFO26" s="87"/>
      <c r="KFP26" s="87"/>
      <c r="KFQ26" s="87"/>
      <c r="KFR26" s="87"/>
      <c r="KFS26" s="87"/>
      <c r="KFT26" s="87"/>
      <c r="KFU26" s="87"/>
      <c r="KFV26" s="87"/>
      <c r="KFW26" s="87"/>
      <c r="KFX26" s="87"/>
      <c r="KFY26" s="87"/>
      <c r="KFZ26" s="87"/>
      <c r="KGA26" s="87"/>
      <c r="KGB26" s="87"/>
      <c r="KGC26" s="87"/>
      <c r="KGD26" s="87"/>
      <c r="KGE26" s="87"/>
      <c r="KGF26" s="87"/>
      <c r="KGG26" s="87"/>
      <c r="KGH26" s="87"/>
      <c r="KGI26" s="87"/>
      <c r="KGJ26" s="87"/>
      <c r="KGK26" s="87"/>
      <c r="KGL26" s="87"/>
      <c r="KGM26" s="87"/>
      <c r="KGN26" s="87"/>
      <c r="KGO26" s="87"/>
      <c r="KGP26" s="87"/>
      <c r="KGQ26" s="87"/>
      <c r="KGR26" s="87"/>
      <c r="KGS26" s="87"/>
      <c r="KGT26" s="87"/>
      <c r="KGU26" s="87"/>
      <c r="KGV26" s="87"/>
      <c r="KGW26" s="87"/>
      <c r="KGX26" s="87"/>
      <c r="KGY26" s="87"/>
      <c r="KGZ26" s="87"/>
      <c r="KHA26" s="87"/>
      <c r="KHB26" s="87"/>
      <c r="KHC26" s="87"/>
      <c r="KHD26" s="87"/>
      <c r="KHE26" s="87"/>
      <c r="KHF26" s="87"/>
      <c r="KHG26" s="87"/>
      <c r="KHH26" s="87"/>
      <c r="KHI26" s="87"/>
      <c r="KHJ26" s="87"/>
      <c r="KHK26" s="87"/>
      <c r="KHL26" s="87"/>
      <c r="KHM26" s="87"/>
      <c r="KHN26" s="87"/>
      <c r="KHO26" s="87"/>
      <c r="KHP26" s="87"/>
      <c r="KHQ26" s="87"/>
      <c r="KHR26" s="87"/>
      <c r="KHS26" s="87"/>
      <c r="KHT26" s="87"/>
      <c r="KHU26" s="87"/>
      <c r="KHV26" s="87"/>
      <c r="KHW26" s="87"/>
      <c r="KHX26" s="87"/>
      <c r="KHY26" s="87"/>
      <c r="KHZ26" s="87"/>
      <c r="KIA26" s="87"/>
      <c r="KIB26" s="87"/>
      <c r="KIC26" s="87"/>
      <c r="KID26" s="87"/>
      <c r="KIE26" s="87"/>
      <c r="KIF26" s="87"/>
      <c r="KIG26" s="87"/>
      <c r="KIH26" s="87"/>
      <c r="KII26" s="87"/>
      <c r="KIJ26" s="87"/>
      <c r="KIK26" s="87"/>
      <c r="KIL26" s="87"/>
      <c r="KIM26" s="87"/>
      <c r="KIN26" s="87"/>
      <c r="KIO26" s="87"/>
      <c r="KIP26" s="87"/>
      <c r="KIQ26" s="87"/>
      <c r="KIR26" s="87"/>
      <c r="KIS26" s="87"/>
      <c r="KIT26" s="87"/>
      <c r="KIU26" s="87"/>
      <c r="KIV26" s="87"/>
      <c r="KIW26" s="87"/>
      <c r="KIX26" s="87"/>
      <c r="KIY26" s="87"/>
      <c r="KIZ26" s="87"/>
      <c r="KJA26" s="87"/>
      <c r="KJB26" s="87"/>
      <c r="KJC26" s="87"/>
      <c r="KJD26" s="87"/>
      <c r="KJE26" s="87"/>
      <c r="KJF26" s="87"/>
      <c r="KJG26" s="87"/>
      <c r="KJH26" s="87"/>
      <c r="KJI26" s="87"/>
      <c r="KJJ26" s="87"/>
      <c r="KJK26" s="87"/>
      <c r="KJL26" s="87"/>
      <c r="KJM26" s="87"/>
      <c r="KJN26" s="87"/>
      <c r="KJO26" s="87"/>
      <c r="KJP26" s="87"/>
      <c r="KJQ26" s="87"/>
      <c r="KJR26" s="87"/>
      <c r="KJS26" s="87"/>
      <c r="KJT26" s="87"/>
      <c r="KJU26" s="87"/>
      <c r="KJV26" s="87"/>
      <c r="KJW26" s="87"/>
      <c r="KJX26" s="87"/>
      <c r="KJY26" s="87"/>
      <c r="KJZ26" s="87"/>
      <c r="KKA26" s="87"/>
      <c r="KKB26" s="87"/>
      <c r="KKC26" s="87"/>
      <c r="KKD26" s="87"/>
      <c r="KKE26" s="87"/>
      <c r="KKF26" s="87"/>
      <c r="KKG26" s="87"/>
      <c r="KKH26" s="87"/>
      <c r="KKI26" s="87"/>
      <c r="KKJ26" s="87"/>
      <c r="KKK26" s="87"/>
      <c r="KKL26" s="87"/>
      <c r="KKM26" s="87"/>
      <c r="KKN26" s="87"/>
      <c r="KKO26" s="87"/>
      <c r="KKP26" s="87"/>
      <c r="KKQ26" s="87"/>
      <c r="KKR26" s="87"/>
      <c r="KKS26" s="87"/>
      <c r="KKT26" s="87"/>
      <c r="KKU26" s="87"/>
      <c r="KKV26" s="87"/>
      <c r="KKW26" s="87"/>
      <c r="KKX26" s="87"/>
      <c r="KKY26" s="87"/>
      <c r="KKZ26" s="87"/>
      <c r="KLA26" s="87"/>
      <c r="KLB26" s="87"/>
      <c r="KLC26" s="87"/>
      <c r="KLD26" s="87"/>
      <c r="KLE26" s="87"/>
      <c r="KLF26" s="87"/>
      <c r="KLG26" s="87"/>
      <c r="KLH26" s="87"/>
      <c r="KLI26" s="87"/>
      <c r="KLJ26" s="87"/>
      <c r="KLK26" s="87"/>
      <c r="KLL26" s="87"/>
      <c r="KLM26" s="87"/>
      <c r="KLN26" s="87"/>
      <c r="KLO26" s="87"/>
      <c r="KLP26" s="87"/>
      <c r="KLQ26" s="87"/>
      <c r="KLR26" s="87"/>
      <c r="KLS26" s="87"/>
      <c r="KLT26" s="87"/>
      <c r="KLU26" s="87"/>
      <c r="KLV26" s="87"/>
      <c r="KLW26" s="87"/>
      <c r="KLX26" s="87"/>
      <c r="KLY26" s="87"/>
      <c r="KLZ26" s="87"/>
      <c r="KMA26" s="87"/>
      <c r="KMB26" s="87"/>
      <c r="KMC26" s="87"/>
      <c r="KMD26" s="87"/>
      <c r="KME26" s="87"/>
      <c r="KMF26" s="87"/>
      <c r="KMG26" s="87"/>
      <c r="KMH26" s="87"/>
      <c r="KMI26" s="87"/>
      <c r="KMJ26" s="87"/>
      <c r="KMK26" s="87"/>
      <c r="KML26" s="87"/>
      <c r="KMM26" s="87"/>
      <c r="KMN26" s="87"/>
      <c r="KMO26" s="87"/>
      <c r="KMP26" s="87"/>
      <c r="KMQ26" s="87"/>
      <c r="KMR26" s="87"/>
      <c r="KMS26" s="87"/>
      <c r="KMT26" s="87"/>
      <c r="KMU26" s="87"/>
      <c r="KMV26" s="87"/>
      <c r="KMW26" s="87"/>
      <c r="KMX26" s="87"/>
      <c r="KMY26" s="87"/>
      <c r="KMZ26" s="87"/>
      <c r="KNA26" s="87"/>
      <c r="KNB26" s="87"/>
      <c r="KNC26" s="87"/>
      <c r="KND26" s="87"/>
      <c r="KNE26" s="87"/>
      <c r="KNF26" s="87"/>
      <c r="KNG26" s="87"/>
      <c r="KNH26" s="87"/>
      <c r="KNI26" s="87"/>
      <c r="KNJ26" s="87"/>
      <c r="KNK26" s="87"/>
      <c r="KNL26" s="87"/>
      <c r="KNM26" s="87"/>
      <c r="KNN26" s="87"/>
      <c r="KNO26" s="87"/>
      <c r="KNP26" s="87"/>
      <c r="KNQ26" s="87"/>
      <c r="KNR26" s="87"/>
      <c r="KNS26" s="87"/>
      <c r="KNT26" s="87"/>
      <c r="KNU26" s="87"/>
      <c r="KNV26" s="87"/>
      <c r="KNW26" s="87"/>
      <c r="KNX26" s="87"/>
      <c r="KNY26" s="87"/>
      <c r="KNZ26" s="87"/>
      <c r="KOA26" s="87"/>
      <c r="KOB26" s="87"/>
      <c r="KOC26" s="87"/>
      <c r="KOD26" s="87"/>
      <c r="KOE26" s="87"/>
      <c r="KOF26" s="87"/>
      <c r="KOG26" s="87"/>
      <c r="KOH26" s="87"/>
      <c r="KOI26" s="87"/>
      <c r="KOJ26" s="87"/>
      <c r="KOK26" s="87"/>
      <c r="KOL26" s="87"/>
      <c r="KOM26" s="87"/>
      <c r="KON26" s="87"/>
      <c r="KOO26" s="87"/>
      <c r="KOP26" s="87"/>
      <c r="KOQ26" s="87"/>
      <c r="KOR26" s="87"/>
      <c r="KOS26" s="87"/>
      <c r="KOT26" s="87"/>
      <c r="KOU26" s="87"/>
      <c r="KOV26" s="87"/>
      <c r="KOW26" s="87"/>
      <c r="KOX26" s="87"/>
      <c r="KOY26" s="87"/>
      <c r="KOZ26" s="87"/>
      <c r="KPA26" s="87"/>
      <c r="KPB26" s="87"/>
      <c r="KPC26" s="87"/>
      <c r="KPD26" s="87"/>
      <c r="KPE26" s="87"/>
      <c r="KPF26" s="87"/>
      <c r="KPG26" s="87"/>
      <c r="KPH26" s="87"/>
      <c r="KPI26" s="87"/>
      <c r="KPJ26" s="87"/>
      <c r="KPK26" s="87"/>
      <c r="KPL26" s="87"/>
      <c r="KPM26" s="87"/>
      <c r="KPN26" s="87"/>
      <c r="KPO26" s="87"/>
      <c r="KPP26" s="87"/>
      <c r="KPQ26" s="87"/>
      <c r="KPR26" s="87"/>
      <c r="KPS26" s="87"/>
      <c r="KPT26" s="87"/>
      <c r="KPU26" s="87"/>
      <c r="KPV26" s="87"/>
      <c r="KPW26" s="87"/>
      <c r="KPX26" s="87"/>
      <c r="KPY26" s="87"/>
      <c r="KPZ26" s="87"/>
      <c r="KQA26" s="87"/>
      <c r="KQB26" s="87"/>
      <c r="KQC26" s="87"/>
      <c r="KQD26" s="87"/>
      <c r="KQE26" s="87"/>
      <c r="KQF26" s="87"/>
      <c r="KQG26" s="87"/>
      <c r="KQH26" s="87"/>
      <c r="KQI26" s="87"/>
      <c r="KQJ26" s="87"/>
      <c r="KQK26" s="87"/>
      <c r="KQL26" s="87"/>
      <c r="KQM26" s="87"/>
      <c r="KQN26" s="87"/>
      <c r="KQO26" s="87"/>
      <c r="KQP26" s="87"/>
      <c r="KQQ26" s="87"/>
      <c r="KQR26" s="87"/>
      <c r="KQS26" s="87"/>
      <c r="KQT26" s="87"/>
      <c r="KQU26" s="87"/>
      <c r="KQV26" s="87"/>
      <c r="KQW26" s="87"/>
      <c r="KQX26" s="87"/>
      <c r="KQY26" s="87"/>
      <c r="KQZ26" s="87"/>
      <c r="KRA26" s="87"/>
      <c r="KRB26" s="87"/>
      <c r="KRC26" s="87"/>
      <c r="KRD26" s="87"/>
      <c r="KRE26" s="87"/>
      <c r="KRF26" s="87"/>
      <c r="KRG26" s="87"/>
      <c r="KRH26" s="87"/>
      <c r="KRI26" s="87"/>
      <c r="KRJ26" s="87"/>
      <c r="KRK26" s="87"/>
      <c r="KRL26" s="87"/>
      <c r="KRM26" s="87"/>
      <c r="KRN26" s="87"/>
      <c r="KRO26" s="87"/>
      <c r="KRP26" s="87"/>
      <c r="KRQ26" s="87"/>
      <c r="KRR26" s="87"/>
      <c r="KRS26" s="87"/>
      <c r="KRT26" s="87"/>
      <c r="KRU26" s="87"/>
      <c r="KRV26" s="87"/>
      <c r="KRW26" s="87"/>
      <c r="KRX26" s="87"/>
      <c r="KRY26" s="87"/>
      <c r="KRZ26" s="87"/>
      <c r="KSA26" s="87"/>
      <c r="KSB26" s="87"/>
      <c r="KSC26" s="87"/>
      <c r="KSD26" s="87"/>
      <c r="KSE26" s="87"/>
      <c r="KSF26" s="87"/>
      <c r="KSG26" s="87"/>
      <c r="KSH26" s="87"/>
      <c r="KSI26" s="87"/>
      <c r="KSJ26" s="87"/>
      <c r="KSK26" s="87"/>
      <c r="KSL26" s="87"/>
      <c r="KSM26" s="87"/>
      <c r="KSN26" s="87"/>
      <c r="KSO26" s="87"/>
      <c r="KSP26" s="87"/>
      <c r="KSQ26" s="87"/>
      <c r="KSR26" s="87"/>
      <c r="KSS26" s="87"/>
      <c r="KST26" s="87"/>
      <c r="KSU26" s="87"/>
      <c r="KSV26" s="87"/>
      <c r="KSW26" s="87"/>
      <c r="KSX26" s="87"/>
      <c r="KSY26" s="87"/>
      <c r="KSZ26" s="87"/>
      <c r="KTA26" s="87"/>
      <c r="KTB26" s="87"/>
      <c r="KTC26" s="87"/>
      <c r="KTD26" s="87"/>
      <c r="KTE26" s="87"/>
      <c r="KTF26" s="87"/>
      <c r="KTG26" s="87"/>
      <c r="KTH26" s="87"/>
      <c r="KTI26" s="87"/>
      <c r="KTJ26" s="87"/>
      <c r="KTK26" s="87"/>
      <c r="KTL26" s="87"/>
      <c r="KTM26" s="87"/>
      <c r="KTN26" s="87"/>
      <c r="KTO26" s="87"/>
      <c r="KTP26" s="87"/>
      <c r="KTQ26" s="87"/>
      <c r="KTR26" s="87"/>
      <c r="KTS26" s="87"/>
      <c r="KTT26" s="87"/>
      <c r="KTU26" s="87"/>
      <c r="KTV26" s="87"/>
      <c r="KTW26" s="87"/>
      <c r="KTX26" s="87"/>
      <c r="KTY26" s="87"/>
      <c r="KTZ26" s="87"/>
      <c r="KUA26" s="87"/>
      <c r="KUB26" s="87"/>
      <c r="KUC26" s="87"/>
      <c r="KUD26" s="87"/>
      <c r="KUE26" s="87"/>
      <c r="KUF26" s="87"/>
      <c r="KUG26" s="87"/>
      <c r="KUH26" s="87"/>
      <c r="KUI26" s="87"/>
      <c r="KUJ26" s="87"/>
      <c r="KUK26" s="87"/>
      <c r="KUL26" s="87"/>
      <c r="KUM26" s="87"/>
      <c r="KUN26" s="87"/>
      <c r="KUO26" s="87"/>
      <c r="KUP26" s="87"/>
      <c r="KUQ26" s="87"/>
      <c r="KUR26" s="87"/>
      <c r="KUS26" s="87"/>
      <c r="KUT26" s="87"/>
      <c r="KUU26" s="87"/>
      <c r="KUV26" s="87"/>
      <c r="KUW26" s="87"/>
      <c r="KUX26" s="87"/>
      <c r="KUY26" s="87"/>
      <c r="KUZ26" s="87"/>
      <c r="KVA26" s="87"/>
      <c r="KVB26" s="87"/>
      <c r="KVC26" s="87"/>
      <c r="KVD26" s="87"/>
      <c r="KVE26" s="87"/>
      <c r="KVF26" s="87"/>
      <c r="KVG26" s="87"/>
      <c r="KVH26" s="87"/>
      <c r="KVI26" s="87"/>
      <c r="KVJ26" s="87"/>
      <c r="KVK26" s="87"/>
      <c r="KVL26" s="87"/>
      <c r="KVM26" s="87"/>
      <c r="KVN26" s="87"/>
      <c r="KVO26" s="87"/>
      <c r="KVP26" s="87"/>
      <c r="KVQ26" s="87"/>
      <c r="KVR26" s="87"/>
      <c r="KVS26" s="87"/>
      <c r="KVT26" s="87"/>
      <c r="KVU26" s="87"/>
      <c r="KVV26" s="87"/>
      <c r="KVW26" s="87"/>
      <c r="KVX26" s="87"/>
      <c r="KVY26" s="87"/>
      <c r="KVZ26" s="87"/>
      <c r="KWA26" s="87"/>
      <c r="KWB26" s="87"/>
      <c r="KWC26" s="87"/>
      <c r="KWD26" s="87"/>
      <c r="KWE26" s="87"/>
      <c r="KWF26" s="87"/>
      <c r="KWG26" s="87"/>
      <c r="KWH26" s="87"/>
      <c r="KWI26" s="87"/>
      <c r="KWJ26" s="87"/>
      <c r="KWK26" s="87"/>
      <c r="KWL26" s="87"/>
      <c r="KWM26" s="87"/>
      <c r="KWN26" s="87"/>
      <c r="KWO26" s="87"/>
      <c r="KWP26" s="87"/>
      <c r="KWQ26" s="87"/>
      <c r="KWR26" s="87"/>
      <c r="KWS26" s="87"/>
      <c r="KWT26" s="87"/>
      <c r="KWU26" s="87"/>
      <c r="KWV26" s="87"/>
      <c r="KWW26" s="87"/>
      <c r="KWX26" s="87"/>
      <c r="KWY26" s="87"/>
      <c r="KWZ26" s="87"/>
      <c r="KXA26" s="87"/>
      <c r="KXB26" s="87"/>
      <c r="KXC26" s="87"/>
      <c r="KXD26" s="87"/>
      <c r="KXE26" s="87"/>
      <c r="KXF26" s="87"/>
      <c r="KXG26" s="87"/>
      <c r="KXH26" s="87"/>
      <c r="KXI26" s="87"/>
      <c r="KXJ26" s="87"/>
      <c r="KXK26" s="87"/>
      <c r="KXL26" s="87"/>
      <c r="KXM26" s="87"/>
      <c r="KXN26" s="87"/>
      <c r="KXO26" s="87"/>
      <c r="KXP26" s="87"/>
      <c r="KXQ26" s="87"/>
      <c r="KXR26" s="87"/>
      <c r="KXS26" s="87"/>
      <c r="KXT26" s="87"/>
      <c r="KXU26" s="87"/>
      <c r="KXV26" s="87"/>
      <c r="KXW26" s="87"/>
      <c r="KXX26" s="87"/>
      <c r="KXY26" s="87"/>
      <c r="KXZ26" s="87"/>
      <c r="KYA26" s="87"/>
      <c r="KYB26" s="87"/>
      <c r="KYC26" s="87"/>
      <c r="KYD26" s="87"/>
      <c r="KYE26" s="87"/>
      <c r="KYF26" s="87"/>
      <c r="KYG26" s="87"/>
      <c r="KYH26" s="87"/>
      <c r="KYI26" s="87"/>
      <c r="KYJ26" s="87"/>
      <c r="KYK26" s="87"/>
      <c r="KYL26" s="87"/>
      <c r="KYM26" s="87"/>
      <c r="KYN26" s="87"/>
      <c r="KYO26" s="87"/>
      <c r="KYP26" s="87"/>
      <c r="KYQ26" s="87"/>
      <c r="KYR26" s="87"/>
      <c r="KYS26" s="87"/>
      <c r="KYT26" s="87"/>
      <c r="KYU26" s="87"/>
      <c r="KYV26" s="87"/>
      <c r="KYW26" s="87"/>
      <c r="KYX26" s="87"/>
      <c r="KYY26" s="87"/>
      <c r="KYZ26" s="87"/>
      <c r="KZA26" s="87"/>
      <c r="KZB26" s="87"/>
      <c r="KZC26" s="87"/>
      <c r="KZD26" s="87"/>
      <c r="KZE26" s="87"/>
      <c r="KZF26" s="87"/>
      <c r="KZG26" s="87"/>
      <c r="KZH26" s="87"/>
      <c r="KZI26" s="87"/>
      <c r="KZJ26" s="87"/>
      <c r="KZK26" s="87"/>
      <c r="KZL26" s="87"/>
      <c r="KZM26" s="87"/>
      <c r="KZN26" s="87"/>
      <c r="KZO26" s="87"/>
      <c r="KZP26" s="87"/>
      <c r="KZQ26" s="87"/>
      <c r="KZR26" s="87"/>
      <c r="KZS26" s="87"/>
      <c r="KZT26" s="87"/>
      <c r="KZU26" s="87"/>
      <c r="KZV26" s="87"/>
      <c r="KZW26" s="87"/>
      <c r="KZX26" s="87"/>
      <c r="KZY26" s="87"/>
      <c r="KZZ26" s="87"/>
      <c r="LAA26" s="87"/>
      <c r="LAB26" s="87"/>
      <c r="LAC26" s="87"/>
      <c r="LAD26" s="87"/>
      <c r="LAE26" s="87"/>
      <c r="LAF26" s="87"/>
      <c r="LAG26" s="87"/>
      <c r="LAH26" s="87"/>
      <c r="LAI26" s="87"/>
      <c r="LAJ26" s="87"/>
      <c r="LAK26" s="87"/>
      <c r="LAL26" s="87"/>
      <c r="LAM26" s="87"/>
      <c r="LAN26" s="87"/>
      <c r="LAO26" s="87"/>
      <c r="LAP26" s="87"/>
      <c r="LAQ26" s="87"/>
      <c r="LAR26" s="87"/>
      <c r="LAS26" s="87"/>
      <c r="LAT26" s="87"/>
      <c r="LAU26" s="87"/>
      <c r="LAV26" s="87"/>
      <c r="LAW26" s="87"/>
      <c r="LAX26" s="87"/>
      <c r="LAY26" s="87"/>
      <c r="LAZ26" s="87"/>
      <c r="LBA26" s="87"/>
      <c r="LBB26" s="87"/>
      <c r="LBC26" s="87"/>
      <c r="LBD26" s="87"/>
      <c r="LBE26" s="87"/>
      <c r="LBF26" s="87"/>
      <c r="LBG26" s="87"/>
      <c r="LBH26" s="87"/>
      <c r="LBI26" s="87"/>
      <c r="LBJ26" s="87"/>
      <c r="LBK26" s="87"/>
      <c r="LBL26" s="87"/>
      <c r="LBM26" s="87"/>
      <c r="LBN26" s="87"/>
      <c r="LBO26" s="87"/>
      <c r="LBP26" s="87"/>
      <c r="LBQ26" s="87"/>
      <c r="LBR26" s="87"/>
      <c r="LBS26" s="87"/>
      <c r="LBT26" s="87"/>
      <c r="LBU26" s="87"/>
      <c r="LBV26" s="87"/>
      <c r="LBW26" s="87"/>
      <c r="LBX26" s="87"/>
      <c r="LBY26" s="87"/>
      <c r="LBZ26" s="87"/>
      <c r="LCA26" s="87"/>
      <c r="LCB26" s="87"/>
      <c r="LCC26" s="87"/>
      <c r="LCD26" s="87"/>
      <c r="LCE26" s="87"/>
      <c r="LCF26" s="87"/>
      <c r="LCG26" s="87"/>
      <c r="LCH26" s="87"/>
      <c r="LCI26" s="87"/>
      <c r="LCJ26" s="87"/>
      <c r="LCK26" s="87"/>
      <c r="LCL26" s="87"/>
      <c r="LCM26" s="87"/>
      <c r="LCN26" s="87"/>
      <c r="LCO26" s="87"/>
      <c r="LCP26" s="87"/>
      <c r="LCQ26" s="87"/>
      <c r="LCR26" s="87"/>
      <c r="LCS26" s="87"/>
      <c r="LCT26" s="87"/>
      <c r="LCU26" s="87"/>
      <c r="LCV26" s="87"/>
      <c r="LCW26" s="87"/>
      <c r="LCX26" s="87"/>
      <c r="LCY26" s="87"/>
      <c r="LCZ26" s="87"/>
      <c r="LDA26" s="87"/>
      <c r="LDB26" s="87"/>
      <c r="LDC26" s="87"/>
      <c r="LDD26" s="87"/>
      <c r="LDE26" s="87"/>
      <c r="LDF26" s="87"/>
      <c r="LDG26" s="87"/>
      <c r="LDH26" s="87"/>
      <c r="LDI26" s="87"/>
      <c r="LDJ26" s="87"/>
      <c r="LDK26" s="87"/>
      <c r="LDL26" s="87"/>
      <c r="LDM26" s="87"/>
      <c r="LDN26" s="87"/>
      <c r="LDO26" s="87"/>
      <c r="LDP26" s="87"/>
      <c r="LDQ26" s="87"/>
      <c r="LDR26" s="87"/>
      <c r="LDS26" s="87"/>
      <c r="LDT26" s="87"/>
      <c r="LDU26" s="87"/>
      <c r="LDV26" s="87"/>
      <c r="LDW26" s="87"/>
      <c r="LDX26" s="87"/>
      <c r="LDY26" s="87"/>
      <c r="LDZ26" s="87"/>
      <c r="LEA26" s="87"/>
      <c r="LEB26" s="87"/>
      <c r="LEC26" s="87"/>
      <c r="LED26" s="87"/>
      <c r="LEE26" s="87"/>
      <c r="LEF26" s="87"/>
      <c r="LEG26" s="87"/>
      <c r="LEH26" s="87"/>
      <c r="LEI26" s="87"/>
      <c r="LEJ26" s="87"/>
      <c r="LEK26" s="87"/>
      <c r="LEL26" s="87"/>
      <c r="LEM26" s="87"/>
      <c r="LEN26" s="87"/>
      <c r="LEO26" s="87"/>
      <c r="LEP26" s="87"/>
      <c r="LEQ26" s="87"/>
      <c r="LER26" s="87"/>
      <c r="LES26" s="87"/>
      <c r="LET26" s="87"/>
      <c r="LEU26" s="87"/>
      <c r="LEV26" s="87"/>
      <c r="LEW26" s="87"/>
      <c r="LEX26" s="87"/>
      <c r="LEY26" s="87"/>
      <c r="LEZ26" s="87"/>
      <c r="LFA26" s="87"/>
      <c r="LFB26" s="87"/>
      <c r="LFC26" s="87"/>
      <c r="LFD26" s="87"/>
      <c r="LFE26" s="87"/>
      <c r="LFF26" s="87"/>
      <c r="LFG26" s="87"/>
      <c r="LFH26" s="87"/>
      <c r="LFI26" s="87"/>
      <c r="LFJ26" s="87"/>
      <c r="LFK26" s="87"/>
      <c r="LFL26" s="87"/>
      <c r="LFM26" s="87"/>
      <c r="LFN26" s="87"/>
      <c r="LFO26" s="87"/>
      <c r="LFP26" s="87"/>
      <c r="LFQ26" s="87"/>
      <c r="LFR26" s="87"/>
      <c r="LFS26" s="87"/>
      <c r="LFT26" s="87"/>
      <c r="LFU26" s="87"/>
      <c r="LFV26" s="87"/>
      <c r="LFW26" s="87"/>
      <c r="LFX26" s="87"/>
      <c r="LFY26" s="87"/>
      <c r="LFZ26" s="87"/>
      <c r="LGA26" s="87"/>
      <c r="LGB26" s="87"/>
      <c r="LGC26" s="87"/>
      <c r="LGD26" s="87"/>
      <c r="LGE26" s="87"/>
      <c r="LGF26" s="87"/>
      <c r="LGG26" s="87"/>
      <c r="LGH26" s="87"/>
      <c r="LGI26" s="87"/>
      <c r="LGJ26" s="87"/>
      <c r="LGK26" s="87"/>
      <c r="LGL26" s="87"/>
      <c r="LGM26" s="87"/>
      <c r="LGN26" s="87"/>
      <c r="LGO26" s="87"/>
      <c r="LGP26" s="87"/>
      <c r="LGQ26" s="87"/>
      <c r="LGR26" s="87"/>
      <c r="LGS26" s="87"/>
      <c r="LGT26" s="87"/>
      <c r="LGU26" s="87"/>
      <c r="LGV26" s="87"/>
      <c r="LGW26" s="87"/>
      <c r="LGX26" s="87"/>
      <c r="LGY26" s="87"/>
      <c r="LGZ26" s="87"/>
      <c r="LHA26" s="87"/>
      <c r="LHB26" s="87"/>
      <c r="LHC26" s="87"/>
      <c r="LHD26" s="87"/>
      <c r="LHE26" s="87"/>
      <c r="LHF26" s="87"/>
      <c r="LHG26" s="87"/>
      <c r="LHH26" s="87"/>
      <c r="LHI26" s="87"/>
      <c r="LHJ26" s="87"/>
      <c r="LHK26" s="87"/>
      <c r="LHL26" s="87"/>
      <c r="LHM26" s="87"/>
      <c r="LHN26" s="87"/>
      <c r="LHO26" s="87"/>
      <c r="LHP26" s="87"/>
      <c r="LHQ26" s="87"/>
      <c r="LHR26" s="87"/>
      <c r="LHS26" s="87"/>
      <c r="LHT26" s="87"/>
      <c r="LHU26" s="87"/>
      <c r="LHV26" s="87"/>
      <c r="LHW26" s="87"/>
      <c r="LHX26" s="87"/>
      <c r="LHY26" s="87"/>
      <c r="LHZ26" s="87"/>
      <c r="LIA26" s="87"/>
      <c r="LIB26" s="87"/>
      <c r="LIC26" s="87"/>
      <c r="LID26" s="87"/>
      <c r="LIE26" s="87"/>
      <c r="LIF26" s="87"/>
      <c r="LIG26" s="87"/>
      <c r="LIH26" s="87"/>
      <c r="LII26" s="87"/>
      <c r="LIJ26" s="87"/>
      <c r="LIK26" s="87"/>
      <c r="LIL26" s="87"/>
      <c r="LIM26" s="87"/>
      <c r="LIN26" s="87"/>
      <c r="LIO26" s="87"/>
      <c r="LIP26" s="87"/>
      <c r="LIQ26" s="87"/>
      <c r="LIR26" s="87"/>
      <c r="LIS26" s="87"/>
      <c r="LIT26" s="87"/>
      <c r="LIU26" s="87"/>
      <c r="LIV26" s="87"/>
      <c r="LIW26" s="87"/>
      <c r="LIX26" s="87"/>
      <c r="LIY26" s="87"/>
      <c r="LIZ26" s="87"/>
      <c r="LJA26" s="87"/>
      <c r="LJB26" s="87"/>
      <c r="LJC26" s="87"/>
      <c r="LJD26" s="87"/>
      <c r="LJE26" s="87"/>
      <c r="LJF26" s="87"/>
      <c r="LJG26" s="87"/>
      <c r="LJH26" s="87"/>
      <c r="LJI26" s="87"/>
      <c r="LJJ26" s="87"/>
      <c r="LJK26" s="87"/>
      <c r="LJL26" s="87"/>
      <c r="LJM26" s="87"/>
      <c r="LJN26" s="87"/>
      <c r="LJO26" s="87"/>
      <c r="LJP26" s="87"/>
      <c r="LJQ26" s="87"/>
      <c r="LJR26" s="87"/>
      <c r="LJS26" s="87"/>
      <c r="LJT26" s="87"/>
      <c r="LJU26" s="87"/>
      <c r="LJV26" s="87"/>
      <c r="LJW26" s="87"/>
      <c r="LJX26" s="87"/>
      <c r="LJY26" s="87"/>
      <c r="LJZ26" s="87"/>
      <c r="LKA26" s="87"/>
      <c r="LKB26" s="87"/>
      <c r="LKC26" s="87"/>
      <c r="LKD26" s="87"/>
      <c r="LKE26" s="87"/>
      <c r="LKF26" s="87"/>
      <c r="LKG26" s="87"/>
      <c r="LKH26" s="87"/>
      <c r="LKI26" s="87"/>
      <c r="LKJ26" s="87"/>
      <c r="LKK26" s="87"/>
      <c r="LKL26" s="87"/>
      <c r="LKM26" s="87"/>
      <c r="LKN26" s="87"/>
      <c r="LKO26" s="87"/>
      <c r="LKP26" s="87"/>
      <c r="LKQ26" s="87"/>
      <c r="LKR26" s="87"/>
      <c r="LKS26" s="87"/>
      <c r="LKT26" s="87"/>
      <c r="LKU26" s="87"/>
      <c r="LKV26" s="87"/>
      <c r="LKW26" s="87"/>
      <c r="LKX26" s="87"/>
      <c r="LKY26" s="87"/>
      <c r="LKZ26" s="87"/>
      <c r="LLA26" s="87"/>
      <c r="LLB26" s="87"/>
      <c r="LLC26" s="87"/>
      <c r="LLD26" s="87"/>
      <c r="LLE26" s="87"/>
      <c r="LLF26" s="87"/>
      <c r="LLG26" s="87"/>
      <c r="LLH26" s="87"/>
      <c r="LLI26" s="87"/>
      <c r="LLJ26" s="87"/>
      <c r="LLK26" s="87"/>
      <c r="LLL26" s="87"/>
      <c r="LLM26" s="87"/>
      <c r="LLN26" s="87"/>
      <c r="LLO26" s="87"/>
      <c r="LLP26" s="87"/>
      <c r="LLQ26" s="87"/>
      <c r="LLR26" s="87"/>
      <c r="LLS26" s="87"/>
      <c r="LLT26" s="87"/>
      <c r="LLU26" s="87"/>
      <c r="LLV26" s="87"/>
      <c r="LLW26" s="87"/>
      <c r="LLX26" s="87"/>
      <c r="LLY26" s="87"/>
      <c r="LLZ26" s="87"/>
      <c r="LMA26" s="87"/>
      <c r="LMB26" s="87"/>
      <c r="LMC26" s="87"/>
      <c r="LMD26" s="87"/>
      <c r="LME26" s="87"/>
      <c r="LMF26" s="87"/>
      <c r="LMG26" s="87"/>
      <c r="LMH26" s="87"/>
      <c r="LMI26" s="87"/>
      <c r="LMJ26" s="87"/>
      <c r="LMK26" s="87"/>
      <c r="LML26" s="87"/>
      <c r="LMM26" s="87"/>
      <c r="LMN26" s="87"/>
      <c r="LMO26" s="87"/>
      <c r="LMP26" s="87"/>
      <c r="LMQ26" s="87"/>
      <c r="LMR26" s="87"/>
      <c r="LMS26" s="87"/>
      <c r="LMT26" s="87"/>
      <c r="LMU26" s="87"/>
      <c r="LMV26" s="87"/>
      <c r="LMW26" s="87"/>
      <c r="LMX26" s="87"/>
      <c r="LMY26" s="87"/>
      <c r="LMZ26" s="87"/>
      <c r="LNA26" s="87"/>
      <c r="LNB26" s="87"/>
      <c r="LNC26" s="87"/>
      <c r="LND26" s="87"/>
      <c r="LNE26" s="87"/>
      <c r="LNF26" s="87"/>
      <c r="LNG26" s="87"/>
      <c r="LNH26" s="87"/>
      <c r="LNI26" s="87"/>
      <c r="LNJ26" s="87"/>
      <c r="LNK26" s="87"/>
      <c r="LNL26" s="87"/>
      <c r="LNM26" s="87"/>
      <c r="LNN26" s="87"/>
      <c r="LNO26" s="87"/>
      <c r="LNP26" s="87"/>
      <c r="LNQ26" s="87"/>
      <c r="LNR26" s="87"/>
      <c r="LNS26" s="87"/>
      <c r="LNT26" s="87"/>
      <c r="LNU26" s="87"/>
      <c r="LNV26" s="87"/>
      <c r="LNW26" s="87"/>
      <c r="LNX26" s="87"/>
      <c r="LNY26" s="87"/>
      <c r="LNZ26" s="87"/>
      <c r="LOA26" s="87"/>
      <c r="LOB26" s="87"/>
      <c r="LOC26" s="87"/>
      <c r="LOD26" s="87"/>
      <c r="LOE26" s="87"/>
      <c r="LOF26" s="87"/>
      <c r="LOG26" s="87"/>
      <c r="LOH26" s="87"/>
      <c r="LOI26" s="87"/>
      <c r="LOJ26" s="87"/>
      <c r="LOK26" s="87"/>
      <c r="LOL26" s="87"/>
      <c r="LOM26" s="87"/>
      <c r="LON26" s="87"/>
      <c r="LOO26" s="87"/>
      <c r="LOP26" s="87"/>
      <c r="LOQ26" s="87"/>
      <c r="LOR26" s="87"/>
      <c r="LOS26" s="87"/>
      <c r="LOT26" s="87"/>
      <c r="LOU26" s="87"/>
      <c r="LOV26" s="87"/>
      <c r="LOW26" s="87"/>
      <c r="LOX26" s="87"/>
      <c r="LOY26" s="87"/>
      <c r="LOZ26" s="87"/>
      <c r="LPA26" s="87"/>
      <c r="LPB26" s="87"/>
      <c r="LPC26" s="87"/>
      <c r="LPD26" s="87"/>
      <c r="LPE26" s="87"/>
      <c r="LPF26" s="87"/>
      <c r="LPG26" s="87"/>
      <c r="LPH26" s="87"/>
      <c r="LPI26" s="87"/>
      <c r="LPJ26" s="87"/>
      <c r="LPK26" s="87"/>
      <c r="LPL26" s="87"/>
      <c r="LPM26" s="87"/>
      <c r="LPN26" s="87"/>
      <c r="LPO26" s="87"/>
      <c r="LPP26" s="87"/>
      <c r="LPQ26" s="87"/>
      <c r="LPR26" s="87"/>
    </row>
    <row r="27" spans="2:8546" x14ac:dyDescent="0.3"/>
    <row r="28" spans="2:8546" x14ac:dyDescent="0.3"/>
    <row r="29" spans="2:8546" ht="24.6" x14ac:dyDescent="0.3">
      <c r="B29" s="170" t="s">
        <v>1242</v>
      </c>
      <c r="D29" s="87"/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2:8546" ht="27" customHeight="1" thickBot="1" x14ac:dyDescent="0.35"/>
    <row r="31" spans="2:8546" ht="86.4" customHeight="1" x14ac:dyDescent="0.25">
      <c r="B31" s="168"/>
      <c r="C31" s="303"/>
      <c r="D31" s="304"/>
      <c r="E31" s="304"/>
      <c r="F31" s="305"/>
      <c r="G31" s="306"/>
      <c r="H31" s="304"/>
      <c r="I31" s="304"/>
      <c r="J31" s="305"/>
      <c r="K31" s="306"/>
      <c r="L31" s="304"/>
      <c r="M31" s="304"/>
      <c r="N31" s="305"/>
      <c r="O31" s="306"/>
      <c r="P31" s="304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  <c r="IW31" s="167"/>
      <c r="IX31" s="167"/>
      <c r="IY31" s="167"/>
      <c r="IZ31" s="167"/>
      <c r="JA31" s="167"/>
      <c r="JB31" s="167"/>
      <c r="JC31" s="167"/>
      <c r="JD31" s="167"/>
      <c r="JE31" s="167"/>
      <c r="JF31" s="167"/>
      <c r="JG31" s="167"/>
      <c r="JH31" s="167"/>
      <c r="JI31" s="167"/>
      <c r="JJ31" s="167"/>
      <c r="JK31" s="167"/>
      <c r="JL31" s="167"/>
      <c r="JM31" s="167"/>
      <c r="JN31" s="167"/>
      <c r="JO31" s="167"/>
      <c r="JP31" s="167"/>
      <c r="JQ31" s="167"/>
      <c r="JR31" s="167"/>
      <c r="JS31" s="167"/>
      <c r="JT31" s="167"/>
      <c r="JU31" s="167"/>
      <c r="JV31" s="167"/>
      <c r="JW31" s="167"/>
      <c r="JX31" s="167"/>
      <c r="JY31" s="167"/>
      <c r="JZ31" s="167"/>
      <c r="KA31" s="167"/>
      <c r="KB31" s="167"/>
      <c r="KC31" s="167"/>
      <c r="KD31" s="167"/>
      <c r="KE31" s="167"/>
      <c r="KF31" s="167"/>
      <c r="KG31" s="167"/>
      <c r="KH31" s="167"/>
      <c r="KI31" s="167"/>
      <c r="KJ31" s="167"/>
      <c r="KK31" s="167"/>
      <c r="KL31" s="167"/>
      <c r="KM31" s="167"/>
      <c r="KN31" s="167"/>
      <c r="KO31" s="167"/>
      <c r="KP31" s="167"/>
      <c r="KQ31" s="167"/>
      <c r="KR31" s="167"/>
      <c r="KS31" s="167"/>
      <c r="KT31" s="167"/>
      <c r="KU31" s="167"/>
      <c r="KV31" s="167"/>
      <c r="KW31" s="167"/>
      <c r="KX31" s="167"/>
      <c r="KY31" s="167"/>
      <c r="KZ31" s="167"/>
      <c r="LA31" s="167"/>
      <c r="LB31" s="167"/>
      <c r="LC31" s="167"/>
      <c r="LD31" s="167"/>
      <c r="LE31" s="167"/>
      <c r="LF31" s="167"/>
      <c r="LG31" s="167"/>
      <c r="LH31" s="167"/>
      <c r="LI31" s="167"/>
      <c r="LJ31" s="167"/>
      <c r="LK31" s="167"/>
      <c r="LL31" s="167"/>
      <c r="LM31" s="167"/>
      <c r="LN31" s="167"/>
      <c r="LO31" s="167"/>
      <c r="LP31" s="167"/>
      <c r="LQ31" s="167"/>
      <c r="LR31" s="167"/>
      <c r="LS31" s="167"/>
      <c r="LT31" s="167"/>
      <c r="LU31" s="167"/>
      <c r="LV31" s="167"/>
      <c r="LW31" s="167"/>
      <c r="LX31" s="167"/>
      <c r="LY31" s="167"/>
      <c r="LZ31" s="167"/>
      <c r="MA31" s="167"/>
      <c r="MB31" s="167"/>
      <c r="MC31" s="167"/>
      <c r="MD31" s="167"/>
      <c r="ME31" s="167"/>
      <c r="MF31" s="167"/>
      <c r="MG31" s="167"/>
      <c r="MH31" s="167"/>
      <c r="MI31" s="167"/>
      <c r="MJ31" s="167"/>
      <c r="MK31" s="167"/>
      <c r="ML31" s="167"/>
      <c r="MM31" s="167"/>
      <c r="MN31" s="167"/>
      <c r="MO31" s="167"/>
      <c r="MP31" s="167"/>
      <c r="MQ31" s="167"/>
      <c r="MR31" s="167"/>
      <c r="MS31" s="167"/>
      <c r="MT31" s="167"/>
      <c r="MU31" s="167"/>
      <c r="MV31" s="167"/>
      <c r="MW31" s="167"/>
      <c r="MX31" s="167"/>
      <c r="MY31" s="167"/>
      <c r="MZ31" s="167"/>
      <c r="NA31" s="167"/>
      <c r="NB31" s="167"/>
      <c r="NC31" s="167"/>
      <c r="ND31" s="167"/>
      <c r="NE31" s="167"/>
      <c r="NF31" s="167"/>
      <c r="NG31" s="167"/>
      <c r="NH31" s="167"/>
      <c r="NI31" s="167"/>
      <c r="NJ31" s="167"/>
      <c r="NK31" s="167"/>
      <c r="NL31" s="167"/>
      <c r="NM31" s="167"/>
      <c r="NN31" s="167"/>
      <c r="NO31" s="167"/>
      <c r="NP31" s="167"/>
      <c r="NQ31" s="167"/>
      <c r="NR31" s="167"/>
      <c r="NS31" s="167"/>
      <c r="NT31" s="167"/>
      <c r="NU31" s="167"/>
      <c r="NV31" s="167"/>
      <c r="NW31" s="167"/>
      <c r="NX31" s="167"/>
      <c r="NY31" s="167"/>
      <c r="NZ31" s="167"/>
      <c r="OA31" s="167"/>
      <c r="OB31" s="167"/>
      <c r="OC31" s="167"/>
      <c r="OD31" s="167"/>
      <c r="OE31" s="167"/>
      <c r="OF31" s="167"/>
      <c r="OG31" s="167"/>
      <c r="OH31" s="167"/>
      <c r="OI31" s="167"/>
      <c r="OJ31" s="167"/>
      <c r="OK31" s="167"/>
      <c r="OL31" s="167"/>
      <c r="OM31" s="167"/>
      <c r="ON31" s="167"/>
      <c r="OO31" s="167"/>
      <c r="OP31" s="167"/>
      <c r="OQ31" s="167"/>
      <c r="OR31" s="167"/>
      <c r="OS31" s="167"/>
      <c r="OT31" s="167"/>
      <c r="OU31" s="167"/>
      <c r="OV31" s="167"/>
      <c r="OW31" s="167"/>
      <c r="OX31" s="167"/>
      <c r="OY31" s="167"/>
      <c r="OZ31" s="167"/>
      <c r="PA31" s="167"/>
      <c r="PB31" s="167"/>
      <c r="PC31" s="167"/>
      <c r="PD31" s="167"/>
      <c r="PE31" s="167"/>
      <c r="PF31" s="167"/>
      <c r="PG31" s="167"/>
      <c r="PH31" s="167"/>
      <c r="PI31" s="167"/>
      <c r="PJ31" s="167"/>
      <c r="PK31" s="167"/>
      <c r="PL31" s="167"/>
      <c r="PM31" s="167"/>
      <c r="PN31" s="167"/>
      <c r="PO31" s="167"/>
      <c r="PP31" s="167"/>
      <c r="PQ31" s="167"/>
      <c r="PR31" s="167"/>
      <c r="PS31" s="167"/>
      <c r="PT31" s="167"/>
      <c r="PU31" s="167"/>
      <c r="PV31" s="167"/>
      <c r="PW31" s="167"/>
      <c r="PX31" s="167"/>
      <c r="PY31" s="167"/>
      <c r="PZ31" s="167"/>
      <c r="QA31" s="167"/>
      <c r="QB31" s="167"/>
      <c r="QC31" s="167"/>
      <c r="QD31" s="167"/>
      <c r="QE31" s="167"/>
      <c r="QF31" s="167"/>
      <c r="QG31" s="167"/>
      <c r="QH31" s="167"/>
      <c r="QI31" s="167"/>
      <c r="QJ31" s="167"/>
      <c r="QK31" s="167"/>
      <c r="QL31" s="167"/>
      <c r="QM31" s="167"/>
      <c r="QN31" s="167"/>
      <c r="QO31" s="167"/>
      <c r="QP31" s="167"/>
      <c r="QQ31" s="167"/>
      <c r="QR31" s="167"/>
      <c r="QS31" s="167"/>
      <c r="QT31" s="167"/>
      <c r="QU31" s="167"/>
      <c r="QV31" s="167"/>
      <c r="QW31" s="167"/>
      <c r="QX31" s="167"/>
      <c r="QY31" s="167"/>
      <c r="QZ31" s="167"/>
      <c r="RA31" s="167"/>
      <c r="RB31" s="167"/>
      <c r="RC31" s="167"/>
      <c r="RD31" s="167"/>
      <c r="RE31" s="167"/>
      <c r="RF31" s="167"/>
      <c r="RG31" s="167"/>
      <c r="RH31" s="167"/>
      <c r="RI31" s="167"/>
      <c r="RJ31" s="167"/>
      <c r="RK31" s="167"/>
      <c r="RL31" s="167"/>
      <c r="RM31" s="167"/>
      <c r="RN31" s="167"/>
      <c r="RO31" s="167"/>
      <c r="RP31" s="167"/>
      <c r="RQ31" s="167"/>
      <c r="RR31" s="167"/>
      <c r="RS31" s="167"/>
      <c r="RT31" s="167"/>
      <c r="RU31" s="167"/>
      <c r="RV31" s="167"/>
      <c r="RW31" s="167"/>
      <c r="RX31" s="167"/>
      <c r="RY31" s="167"/>
      <c r="RZ31" s="167"/>
      <c r="SA31" s="167"/>
      <c r="SB31" s="167"/>
      <c r="SC31" s="167"/>
      <c r="SD31" s="167"/>
      <c r="SE31" s="167"/>
      <c r="SF31" s="167"/>
      <c r="SG31" s="167"/>
      <c r="SH31" s="167"/>
      <c r="SI31" s="167"/>
      <c r="SJ31" s="167"/>
      <c r="SK31" s="167"/>
      <c r="SL31" s="167"/>
      <c r="SM31" s="167"/>
      <c r="SN31" s="167"/>
      <c r="SO31" s="167"/>
      <c r="SP31" s="167"/>
      <c r="SQ31" s="167"/>
      <c r="SR31" s="167"/>
      <c r="SS31" s="167"/>
      <c r="ST31" s="167"/>
      <c r="SU31" s="167"/>
      <c r="SV31" s="167"/>
      <c r="SW31" s="167"/>
      <c r="SX31" s="167"/>
      <c r="SY31" s="167"/>
      <c r="SZ31" s="167"/>
      <c r="TA31" s="167"/>
      <c r="TB31" s="167"/>
      <c r="TC31" s="167"/>
      <c r="TD31" s="167"/>
      <c r="TE31" s="167"/>
      <c r="TF31" s="167"/>
      <c r="TG31" s="167"/>
      <c r="TH31" s="167"/>
      <c r="TI31" s="167"/>
      <c r="TJ31" s="167"/>
      <c r="TK31" s="167"/>
      <c r="TL31" s="167"/>
      <c r="TM31" s="167"/>
      <c r="TN31" s="167"/>
      <c r="TO31" s="167"/>
      <c r="TP31" s="167"/>
      <c r="TQ31" s="167"/>
      <c r="TR31" s="167"/>
      <c r="TS31" s="167"/>
      <c r="TT31" s="167"/>
      <c r="TU31" s="167"/>
      <c r="TV31" s="167"/>
      <c r="TW31" s="167"/>
      <c r="TX31" s="167"/>
      <c r="TY31" s="167"/>
      <c r="TZ31" s="167"/>
      <c r="UA31" s="167"/>
      <c r="UB31" s="167"/>
      <c r="UC31" s="167"/>
      <c r="UD31" s="167"/>
      <c r="UE31" s="167"/>
      <c r="UF31" s="167"/>
      <c r="UG31" s="167"/>
      <c r="UH31" s="167"/>
      <c r="UI31" s="167"/>
      <c r="UJ31" s="167"/>
      <c r="UK31" s="167"/>
      <c r="UL31" s="167"/>
      <c r="UM31" s="167"/>
      <c r="UN31" s="167"/>
      <c r="UO31" s="167"/>
      <c r="UP31" s="167"/>
      <c r="UQ31" s="167"/>
      <c r="UR31" s="167"/>
      <c r="US31" s="167"/>
      <c r="UT31" s="167"/>
      <c r="UU31" s="167"/>
      <c r="UV31" s="167"/>
      <c r="UW31" s="167"/>
      <c r="UX31" s="167"/>
      <c r="UY31" s="167"/>
      <c r="UZ31" s="167"/>
      <c r="VA31" s="167"/>
      <c r="VB31" s="167"/>
      <c r="VC31" s="167"/>
      <c r="VD31" s="167"/>
      <c r="VE31" s="167"/>
      <c r="VF31" s="167"/>
      <c r="VG31" s="167"/>
      <c r="VH31" s="167"/>
      <c r="VI31" s="167"/>
      <c r="VJ31" s="167"/>
      <c r="VK31" s="167"/>
      <c r="VL31" s="167"/>
      <c r="VM31" s="167"/>
      <c r="VN31" s="167"/>
      <c r="VO31" s="167"/>
      <c r="VP31" s="167"/>
      <c r="VQ31" s="167"/>
      <c r="VR31" s="167"/>
      <c r="VS31" s="167"/>
      <c r="VT31" s="167"/>
      <c r="VU31" s="167"/>
      <c r="VV31" s="167"/>
      <c r="VW31" s="167"/>
      <c r="VX31" s="167"/>
      <c r="VY31" s="167"/>
      <c r="VZ31" s="167"/>
      <c r="WA31" s="167"/>
      <c r="WB31" s="167"/>
      <c r="WC31" s="167"/>
      <c r="WD31" s="167"/>
      <c r="WE31" s="167"/>
      <c r="WF31" s="167"/>
      <c r="WG31" s="167"/>
      <c r="WH31" s="167"/>
      <c r="WI31" s="167"/>
      <c r="WJ31" s="167"/>
      <c r="WK31" s="167"/>
      <c r="WL31" s="167"/>
      <c r="WM31" s="167"/>
      <c r="WN31" s="167"/>
      <c r="WO31" s="167"/>
      <c r="WP31" s="167"/>
      <c r="WQ31" s="167"/>
      <c r="WR31" s="167"/>
      <c r="WS31" s="167"/>
      <c r="WT31" s="167"/>
      <c r="WU31" s="167"/>
      <c r="WV31" s="167"/>
      <c r="WW31" s="167"/>
      <c r="WX31" s="167"/>
      <c r="WY31" s="167"/>
      <c r="WZ31" s="167"/>
      <c r="XA31" s="167"/>
      <c r="XB31" s="167"/>
      <c r="XC31" s="167"/>
      <c r="XD31" s="167"/>
      <c r="XE31" s="167"/>
      <c r="XF31" s="167"/>
      <c r="XG31" s="167"/>
      <c r="XH31" s="167"/>
      <c r="XI31" s="167"/>
      <c r="XJ31" s="167"/>
      <c r="XK31" s="167"/>
      <c r="XL31" s="167"/>
      <c r="XM31" s="167"/>
      <c r="XN31" s="167"/>
      <c r="XO31" s="167"/>
      <c r="XP31" s="167"/>
      <c r="XQ31" s="167"/>
      <c r="XR31" s="167"/>
      <c r="XS31" s="167"/>
      <c r="XT31" s="167"/>
      <c r="XU31" s="167"/>
      <c r="XV31" s="167"/>
      <c r="XW31" s="167"/>
      <c r="XX31" s="167"/>
      <c r="XY31" s="167"/>
      <c r="XZ31" s="167"/>
      <c r="YA31" s="167"/>
      <c r="YB31" s="167"/>
      <c r="YC31" s="167"/>
      <c r="YD31" s="167"/>
      <c r="YE31" s="167"/>
      <c r="YF31" s="167"/>
      <c r="YG31" s="167"/>
      <c r="YH31" s="167"/>
      <c r="YI31" s="167"/>
      <c r="YJ31" s="167"/>
      <c r="YK31" s="167"/>
      <c r="YL31" s="167"/>
      <c r="YM31" s="167"/>
      <c r="YN31" s="167"/>
      <c r="YO31" s="167"/>
      <c r="YP31" s="167"/>
      <c r="YQ31" s="167"/>
      <c r="YR31" s="167"/>
      <c r="YS31" s="167"/>
      <c r="YT31" s="167"/>
      <c r="YU31" s="167"/>
      <c r="YV31" s="167"/>
      <c r="YW31" s="167"/>
      <c r="YX31" s="167"/>
      <c r="YY31" s="167"/>
      <c r="YZ31" s="167"/>
      <c r="ZA31" s="167"/>
      <c r="ZB31" s="167"/>
      <c r="ZC31" s="167"/>
      <c r="ZD31" s="167"/>
      <c r="ZE31" s="167"/>
      <c r="ZF31" s="167"/>
      <c r="ZG31" s="167"/>
      <c r="ZH31" s="167"/>
      <c r="ZI31" s="167"/>
      <c r="ZJ31" s="167"/>
      <c r="ZK31" s="167"/>
      <c r="ZL31" s="167"/>
      <c r="ZM31" s="167"/>
      <c r="ZN31" s="167"/>
      <c r="ZO31" s="167"/>
      <c r="ZP31" s="167"/>
      <c r="ZQ31" s="167"/>
      <c r="ZR31" s="167"/>
      <c r="ZS31" s="167"/>
      <c r="ZT31" s="167"/>
      <c r="ZU31" s="167"/>
      <c r="ZV31" s="167"/>
      <c r="ZW31" s="167"/>
      <c r="ZX31" s="167"/>
      <c r="ZY31" s="167"/>
      <c r="ZZ31" s="167"/>
      <c r="AAA31" s="167"/>
      <c r="AAB31" s="167"/>
      <c r="AAC31" s="167"/>
      <c r="AAD31" s="167"/>
      <c r="AAE31" s="167"/>
      <c r="AAF31" s="167"/>
      <c r="AAG31" s="167"/>
      <c r="AAH31" s="167"/>
      <c r="AAI31" s="167"/>
      <c r="AAJ31" s="167"/>
      <c r="AAK31" s="167"/>
      <c r="AAL31" s="167"/>
      <c r="AAM31" s="167"/>
      <c r="AAN31" s="167"/>
      <c r="AAO31" s="167"/>
      <c r="AAP31" s="167"/>
      <c r="AAQ31" s="167"/>
      <c r="AAR31" s="167"/>
      <c r="AAS31" s="167"/>
      <c r="AAT31" s="167"/>
      <c r="AAU31" s="167"/>
      <c r="AAV31" s="167"/>
      <c r="AAW31" s="167"/>
      <c r="AAX31" s="167"/>
      <c r="AAY31" s="167"/>
      <c r="AAZ31" s="167"/>
      <c r="ABA31" s="167"/>
      <c r="ABB31" s="167"/>
      <c r="ABC31" s="167"/>
      <c r="ABD31" s="167"/>
      <c r="ABE31" s="167"/>
      <c r="ABF31" s="167"/>
      <c r="ABG31" s="167"/>
      <c r="ABH31" s="167"/>
      <c r="ABI31" s="167"/>
      <c r="ABJ31" s="167"/>
      <c r="ABK31" s="167"/>
      <c r="ABL31" s="167"/>
      <c r="ABM31" s="167"/>
      <c r="ABN31" s="167"/>
      <c r="ABO31" s="167"/>
      <c r="ABP31" s="167"/>
      <c r="ABQ31" s="167"/>
      <c r="ABR31" s="167"/>
      <c r="ABS31" s="167"/>
      <c r="ABT31" s="167"/>
      <c r="ABU31" s="167"/>
      <c r="ABV31" s="167"/>
      <c r="ABW31" s="167"/>
      <c r="ABX31" s="167"/>
      <c r="ABY31" s="167"/>
      <c r="ABZ31" s="167"/>
      <c r="ACA31" s="167"/>
      <c r="ACB31" s="167"/>
      <c r="ACC31" s="167"/>
      <c r="ACD31" s="167"/>
      <c r="ACE31" s="167"/>
      <c r="ACF31" s="167"/>
      <c r="ACG31" s="167"/>
      <c r="ACH31" s="167"/>
      <c r="ACI31" s="167"/>
      <c r="ACJ31" s="167"/>
      <c r="ACK31" s="167"/>
      <c r="ACL31" s="167"/>
      <c r="ACM31" s="167"/>
      <c r="ACN31" s="167"/>
      <c r="ACO31" s="167"/>
      <c r="ACP31" s="167"/>
      <c r="ACQ31" s="167"/>
      <c r="ACR31" s="167"/>
      <c r="ACS31" s="167"/>
      <c r="ACT31" s="167"/>
      <c r="ACU31" s="167"/>
      <c r="ACV31" s="167"/>
      <c r="ACW31" s="167"/>
      <c r="ACX31" s="167"/>
      <c r="ACY31" s="167"/>
      <c r="ACZ31" s="167"/>
      <c r="ADA31" s="167"/>
      <c r="ADB31" s="167"/>
      <c r="ADC31" s="167"/>
      <c r="ADD31" s="167"/>
      <c r="ADE31" s="167"/>
      <c r="ADF31" s="167"/>
      <c r="ADG31" s="167"/>
      <c r="ADH31" s="167"/>
      <c r="ADI31" s="167"/>
      <c r="ADJ31" s="167"/>
      <c r="ADK31" s="167"/>
      <c r="ADL31" s="167"/>
      <c r="ADM31" s="167"/>
      <c r="ADN31" s="167"/>
      <c r="ADO31" s="167"/>
      <c r="ADP31" s="167"/>
      <c r="ADQ31" s="167"/>
      <c r="ADR31" s="167"/>
      <c r="ADS31" s="167"/>
      <c r="ADT31" s="167"/>
      <c r="ADU31" s="167"/>
      <c r="ADV31" s="167"/>
      <c r="ADW31" s="167"/>
      <c r="ADX31" s="167"/>
      <c r="ADY31" s="167"/>
      <c r="ADZ31" s="167"/>
      <c r="AEA31" s="167"/>
      <c r="AEB31" s="167"/>
      <c r="AEC31" s="167"/>
      <c r="AED31" s="167"/>
      <c r="AEE31" s="167"/>
      <c r="AEF31" s="167"/>
      <c r="AEG31" s="167"/>
      <c r="AEH31" s="167"/>
      <c r="AEI31" s="167"/>
      <c r="AEJ31" s="167"/>
      <c r="AEK31" s="167"/>
      <c r="AEL31" s="167"/>
      <c r="AEM31" s="167"/>
      <c r="AEN31" s="167"/>
      <c r="AEO31" s="167"/>
      <c r="AEP31" s="167"/>
      <c r="AEQ31" s="167"/>
      <c r="AER31" s="167"/>
      <c r="AES31" s="167"/>
      <c r="AET31" s="167"/>
      <c r="AEU31" s="167"/>
      <c r="AEV31" s="167"/>
      <c r="AEW31" s="167"/>
      <c r="AEX31" s="167"/>
      <c r="AEY31" s="167"/>
      <c r="AEZ31" s="167"/>
      <c r="AFA31" s="167"/>
      <c r="AFB31" s="167"/>
      <c r="AFC31" s="167"/>
      <c r="AFD31" s="167"/>
      <c r="AFE31" s="167"/>
      <c r="AFF31" s="167"/>
      <c r="AFG31" s="167"/>
      <c r="AFH31" s="167"/>
      <c r="AFI31" s="167"/>
      <c r="AFJ31" s="167"/>
      <c r="AFK31" s="167"/>
      <c r="AFL31" s="167"/>
      <c r="AFM31" s="167"/>
      <c r="AFN31" s="167"/>
      <c r="AFO31" s="167"/>
      <c r="AFP31" s="167"/>
      <c r="AFQ31" s="167"/>
      <c r="AFR31" s="167"/>
      <c r="AFS31" s="167"/>
      <c r="AFT31" s="167"/>
      <c r="AFU31" s="167"/>
      <c r="AFV31" s="167"/>
      <c r="AFW31" s="167"/>
      <c r="AFX31" s="167"/>
      <c r="AFY31" s="167"/>
      <c r="AFZ31" s="167"/>
      <c r="AGA31" s="167"/>
      <c r="AGB31" s="167"/>
      <c r="AGC31" s="167"/>
      <c r="AGD31" s="167"/>
      <c r="AGE31" s="167"/>
      <c r="AGF31" s="167"/>
      <c r="AGG31" s="167"/>
      <c r="AGH31" s="167"/>
      <c r="AGI31" s="167"/>
      <c r="AGJ31" s="167"/>
      <c r="AGK31" s="167"/>
      <c r="AGL31" s="167"/>
      <c r="AGM31" s="167"/>
      <c r="AGN31" s="167"/>
      <c r="AGO31" s="167"/>
      <c r="AGP31" s="167"/>
      <c r="AGQ31" s="167"/>
      <c r="AGR31" s="167"/>
      <c r="AGS31" s="167"/>
      <c r="AGT31" s="167"/>
      <c r="AGU31" s="167"/>
      <c r="AGV31" s="167"/>
      <c r="AGW31" s="167"/>
      <c r="AGX31" s="167"/>
      <c r="AGY31" s="167"/>
      <c r="AGZ31" s="167"/>
      <c r="AHA31" s="167"/>
      <c r="AHB31" s="167"/>
      <c r="AHC31" s="167"/>
      <c r="AHD31" s="167"/>
      <c r="AHE31" s="167"/>
      <c r="AHF31" s="167"/>
      <c r="AHG31" s="167"/>
      <c r="AHH31" s="167"/>
      <c r="AHI31" s="167"/>
      <c r="AHJ31" s="167"/>
      <c r="AHK31" s="167"/>
      <c r="AHL31" s="167"/>
      <c r="AHM31" s="167"/>
      <c r="AHN31" s="167"/>
      <c r="AHO31" s="167"/>
      <c r="AHP31" s="167"/>
      <c r="AHQ31" s="167"/>
      <c r="AHR31" s="167"/>
      <c r="AHS31" s="167"/>
      <c r="AHT31" s="167"/>
      <c r="AHU31" s="167"/>
      <c r="AHV31" s="167"/>
      <c r="AHW31" s="167"/>
      <c r="AHX31" s="167"/>
      <c r="AHY31" s="167"/>
      <c r="AHZ31" s="167"/>
      <c r="AIA31" s="167"/>
      <c r="AIB31" s="167"/>
      <c r="AIC31" s="167"/>
      <c r="AID31" s="167"/>
      <c r="AIE31" s="167"/>
      <c r="AIF31" s="167"/>
      <c r="AIG31" s="167"/>
      <c r="AIH31" s="167"/>
      <c r="AII31" s="167"/>
      <c r="AIJ31" s="167"/>
      <c r="AIK31" s="167"/>
      <c r="AIL31" s="167"/>
      <c r="AIM31" s="167"/>
      <c r="AIN31" s="167"/>
      <c r="AIO31" s="167"/>
      <c r="AIP31" s="167"/>
      <c r="AIQ31" s="167"/>
      <c r="AIR31" s="167"/>
      <c r="AIS31" s="167"/>
      <c r="AIT31" s="167"/>
      <c r="AIU31" s="167"/>
      <c r="AIV31" s="167"/>
      <c r="AIW31" s="167"/>
      <c r="AIX31" s="167"/>
      <c r="AIY31" s="167"/>
      <c r="AIZ31" s="167"/>
      <c r="AJA31" s="167"/>
      <c r="AJB31" s="167"/>
      <c r="AJC31" s="167"/>
      <c r="AJD31" s="167"/>
      <c r="AJE31" s="167"/>
      <c r="AJF31" s="167"/>
      <c r="AJG31" s="167"/>
      <c r="AJH31" s="167"/>
      <c r="AJI31" s="167"/>
      <c r="AJJ31" s="167"/>
      <c r="AJK31" s="167"/>
      <c r="AJL31" s="167"/>
      <c r="AJM31" s="167"/>
      <c r="AJN31" s="167"/>
      <c r="AJO31" s="167"/>
      <c r="AJP31" s="167"/>
      <c r="AJQ31" s="167"/>
      <c r="AJR31" s="167"/>
      <c r="AJS31" s="167"/>
      <c r="AJT31" s="167"/>
      <c r="AJU31" s="167"/>
      <c r="AJV31" s="167"/>
      <c r="AJW31" s="167"/>
      <c r="AJX31" s="167"/>
      <c r="AJY31" s="167"/>
      <c r="AJZ31" s="167"/>
      <c r="AKA31" s="167"/>
      <c r="AKB31" s="167"/>
      <c r="AKC31" s="167"/>
      <c r="AKD31" s="167"/>
      <c r="AKE31" s="167"/>
      <c r="AKF31" s="167"/>
      <c r="AKG31" s="167"/>
      <c r="AKH31" s="167"/>
      <c r="AKI31" s="167"/>
      <c r="AKJ31" s="167"/>
      <c r="AKK31" s="167"/>
      <c r="AKL31" s="167"/>
      <c r="AKM31" s="167"/>
      <c r="AKN31" s="167"/>
      <c r="AKO31" s="167"/>
      <c r="AKP31" s="167"/>
      <c r="AKQ31" s="167"/>
      <c r="AKR31" s="167"/>
      <c r="AKS31" s="167"/>
      <c r="AKT31" s="167"/>
      <c r="AKU31" s="167"/>
      <c r="AKV31" s="167"/>
      <c r="AKW31" s="167"/>
      <c r="AKX31" s="167"/>
      <c r="AKY31" s="167"/>
      <c r="AKZ31" s="167"/>
      <c r="ALA31" s="167"/>
      <c r="ALB31" s="167"/>
      <c r="ALC31" s="167"/>
      <c r="ALD31" s="167"/>
      <c r="ALE31" s="167"/>
      <c r="ALF31" s="167"/>
      <c r="ALG31" s="167"/>
      <c r="ALH31" s="167"/>
      <c r="ALI31" s="167"/>
      <c r="ALJ31" s="167"/>
      <c r="ALK31" s="167"/>
      <c r="ALL31" s="167"/>
      <c r="ALM31" s="167"/>
      <c r="ALN31" s="167"/>
      <c r="ALO31" s="167"/>
      <c r="ALP31" s="167"/>
      <c r="ALQ31" s="167"/>
      <c r="ALR31" s="167"/>
      <c r="ALS31" s="167"/>
      <c r="ALT31" s="167"/>
      <c r="ALU31" s="167"/>
      <c r="ALV31" s="167"/>
      <c r="ALW31" s="167"/>
      <c r="ALX31" s="167"/>
      <c r="ALY31" s="167"/>
      <c r="ALZ31" s="167"/>
      <c r="AMA31" s="167"/>
      <c r="AMB31" s="167"/>
      <c r="AMC31" s="167"/>
      <c r="AMD31" s="167"/>
      <c r="AME31" s="167"/>
      <c r="AMF31" s="167"/>
      <c r="AMG31" s="167"/>
      <c r="AMH31" s="167"/>
      <c r="AMI31" s="167"/>
      <c r="AMJ31" s="167"/>
      <c r="AMK31" s="167"/>
      <c r="AML31" s="167"/>
      <c r="AMM31" s="167"/>
      <c r="AMN31" s="167"/>
      <c r="AMO31" s="167"/>
      <c r="AMP31" s="167"/>
      <c r="AMQ31" s="167"/>
      <c r="AMR31" s="167"/>
      <c r="AMS31" s="167"/>
      <c r="AMT31" s="167"/>
      <c r="AMU31" s="167"/>
      <c r="AMV31" s="167"/>
      <c r="AMW31" s="167"/>
      <c r="AMX31" s="167"/>
      <c r="AMY31" s="167"/>
      <c r="AMZ31" s="167"/>
      <c r="ANA31" s="167"/>
      <c r="ANB31" s="167"/>
      <c r="ANC31" s="167"/>
      <c r="AND31" s="167"/>
      <c r="ANE31" s="167"/>
      <c r="ANF31" s="167"/>
      <c r="ANG31" s="167"/>
      <c r="ANH31" s="167"/>
      <c r="ANI31" s="167"/>
      <c r="ANJ31" s="167"/>
      <c r="ANK31" s="167"/>
      <c r="ANL31" s="167"/>
      <c r="ANM31" s="167"/>
      <c r="ANN31" s="167"/>
      <c r="ANO31" s="167"/>
      <c r="ANP31" s="167"/>
      <c r="ANQ31" s="167"/>
      <c r="ANR31" s="167"/>
      <c r="ANS31" s="167"/>
      <c r="ANT31" s="167"/>
      <c r="ANU31" s="167"/>
      <c r="ANV31" s="167"/>
      <c r="ANW31" s="167"/>
      <c r="ANX31" s="167"/>
      <c r="ANY31" s="167"/>
      <c r="ANZ31" s="167"/>
      <c r="AOA31" s="167"/>
      <c r="AOB31" s="167"/>
      <c r="AOC31" s="167"/>
      <c r="AOD31" s="167"/>
      <c r="AOE31" s="167"/>
      <c r="AOF31" s="167"/>
      <c r="AOG31" s="167"/>
      <c r="AOH31" s="167"/>
      <c r="AOI31" s="167"/>
      <c r="AOJ31" s="167"/>
      <c r="AOK31" s="167"/>
      <c r="AOL31" s="167"/>
      <c r="AOM31" s="167"/>
      <c r="AON31" s="167"/>
      <c r="AOO31" s="167"/>
      <c r="AOP31" s="167"/>
      <c r="AOQ31" s="167"/>
      <c r="AOR31" s="167"/>
      <c r="AOS31" s="167"/>
      <c r="AOT31" s="167"/>
      <c r="AOU31" s="167"/>
      <c r="AOV31" s="167"/>
      <c r="AOW31" s="167"/>
      <c r="AOX31" s="167"/>
      <c r="AOY31" s="167"/>
      <c r="AOZ31" s="167"/>
      <c r="APA31" s="167"/>
      <c r="APB31" s="167"/>
      <c r="APC31" s="167"/>
      <c r="APD31" s="167"/>
      <c r="APE31" s="167"/>
      <c r="APF31" s="167"/>
      <c r="APG31" s="167"/>
      <c r="APH31" s="167"/>
      <c r="API31" s="167"/>
      <c r="APJ31" s="167"/>
      <c r="APK31" s="167"/>
      <c r="APL31" s="167"/>
      <c r="APM31" s="167"/>
      <c r="APN31" s="167"/>
      <c r="APO31" s="167"/>
      <c r="APP31" s="167"/>
      <c r="APQ31" s="167"/>
      <c r="APR31" s="167"/>
      <c r="APS31" s="167"/>
      <c r="APT31" s="167"/>
      <c r="APU31" s="167"/>
      <c r="APV31" s="167"/>
      <c r="APW31" s="167"/>
      <c r="APX31" s="167"/>
      <c r="APY31" s="167"/>
      <c r="APZ31" s="167"/>
      <c r="AQA31" s="167"/>
      <c r="AQB31" s="167"/>
      <c r="AQC31" s="167"/>
      <c r="AQD31" s="167"/>
      <c r="AQE31" s="167"/>
      <c r="AQF31" s="167"/>
      <c r="AQG31" s="167"/>
      <c r="AQH31" s="167"/>
      <c r="AQI31" s="167"/>
      <c r="AQJ31" s="167"/>
      <c r="AQK31" s="167"/>
      <c r="AQL31" s="167"/>
      <c r="AQM31" s="167"/>
      <c r="AQN31" s="167"/>
      <c r="AQO31" s="167"/>
      <c r="AQP31" s="167"/>
      <c r="AQQ31" s="167"/>
      <c r="AQR31" s="167"/>
      <c r="AQS31" s="167"/>
      <c r="AQT31" s="167"/>
      <c r="AQU31" s="167"/>
      <c r="AQV31" s="167"/>
      <c r="AQW31" s="167"/>
      <c r="AQX31" s="167"/>
      <c r="AQY31" s="167"/>
      <c r="AQZ31" s="167"/>
      <c r="ARA31" s="167"/>
      <c r="ARB31" s="167"/>
      <c r="ARC31" s="167"/>
      <c r="ARD31" s="167"/>
      <c r="ARE31" s="167"/>
      <c r="ARF31" s="167"/>
      <c r="ARG31" s="167"/>
      <c r="ARH31" s="167"/>
      <c r="ARI31" s="167"/>
      <c r="ARJ31" s="167"/>
      <c r="ARK31" s="167"/>
      <c r="ARL31" s="167"/>
      <c r="ARM31" s="167"/>
      <c r="ARN31" s="167"/>
      <c r="ARO31" s="167"/>
      <c r="ARP31" s="167"/>
      <c r="ARQ31" s="167"/>
      <c r="ARR31" s="167"/>
      <c r="ARS31" s="167"/>
      <c r="ART31" s="167"/>
      <c r="ARU31" s="167"/>
      <c r="ARV31" s="167"/>
      <c r="ARW31" s="167"/>
      <c r="ARX31" s="167"/>
      <c r="ARY31" s="167"/>
      <c r="ARZ31" s="167"/>
      <c r="ASA31" s="167"/>
      <c r="ASB31" s="167"/>
      <c r="ASC31" s="167"/>
      <c r="ASD31" s="167"/>
      <c r="ASE31" s="167"/>
      <c r="ASF31" s="167"/>
      <c r="ASG31" s="167"/>
      <c r="ASH31" s="167"/>
      <c r="ASI31" s="167"/>
      <c r="ASJ31" s="167"/>
      <c r="ASK31" s="167"/>
      <c r="ASL31" s="167"/>
      <c r="ASM31" s="167"/>
      <c r="ASN31" s="167"/>
      <c r="ASO31" s="167"/>
      <c r="ASP31" s="167"/>
      <c r="ASQ31" s="167"/>
      <c r="ASR31" s="167"/>
      <c r="ASS31" s="167"/>
      <c r="AST31" s="167"/>
      <c r="ASU31" s="167"/>
      <c r="ASV31" s="167"/>
      <c r="ASW31" s="167"/>
      <c r="ASX31" s="167"/>
      <c r="ASY31" s="167"/>
      <c r="ASZ31" s="167"/>
      <c r="ATA31" s="167"/>
      <c r="ATB31" s="167"/>
      <c r="ATC31" s="167"/>
      <c r="ATD31" s="167"/>
      <c r="ATE31" s="167"/>
      <c r="ATF31" s="167"/>
      <c r="ATG31" s="167"/>
      <c r="ATH31" s="167"/>
      <c r="ATI31" s="167"/>
      <c r="ATJ31" s="167"/>
      <c r="ATK31" s="167"/>
      <c r="ATL31" s="167"/>
      <c r="ATM31" s="167"/>
      <c r="ATN31" s="167"/>
      <c r="ATO31" s="167"/>
      <c r="ATP31" s="167"/>
      <c r="ATQ31" s="167"/>
      <c r="ATR31" s="167"/>
      <c r="ATS31" s="167"/>
      <c r="ATT31" s="167"/>
      <c r="ATU31" s="167"/>
      <c r="ATV31" s="167"/>
      <c r="ATW31" s="167"/>
      <c r="ATX31" s="167"/>
      <c r="ATY31" s="167"/>
      <c r="ATZ31" s="167"/>
      <c r="AUA31" s="167"/>
      <c r="AUB31" s="167"/>
      <c r="AUC31" s="167"/>
      <c r="AUD31" s="167"/>
      <c r="AUE31" s="167"/>
      <c r="AUF31" s="167"/>
      <c r="AUG31" s="167"/>
      <c r="AUH31" s="167"/>
      <c r="AUI31" s="167"/>
      <c r="AUJ31" s="167"/>
      <c r="AUK31" s="167"/>
      <c r="AUL31" s="167"/>
      <c r="AUM31" s="167"/>
      <c r="AUN31" s="167"/>
      <c r="AUO31" s="167"/>
      <c r="AUP31" s="167"/>
      <c r="AUQ31" s="167"/>
      <c r="AUR31" s="167"/>
      <c r="AUS31" s="167"/>
      <c r="AUT31" s="167"/>
      <c r="AUU31" s="167"/>
      <c r="AUV31" s="167"/>
      <c r="AUW31" s="167"/>
      <c r="AUX31" s="167"/>
      <c r="AUY31" s="167"/>
      <c r="AUZ31" s="167"/>
      <c r="AVA31" s="167"/>
      <c r="AVB31" s="167"/>
      <c r="AVC31" s="167"/>
      <c r="AVD31" s="167"/>
      <c r="AVE31" s="167"/>
      <c r="AVF31" s="167"/>
      <c r="AVG31" s="167"/>
      <c r="AVH31" s="167"/>
      <c r="AVI31" s="167"/>
      <c r="AVJ31" s="167"/>
      <c r="AVK31" s="167"/>
      <c r="AVL31" s="167"/>
      <c r="AVM31" s="167"/>
      <c r="AVN31" s="167"/>
      <c r="AVO31" s="167"/>
      <c r="AVP31" s="167"/>
      <c r="AVQ31" s="167"/>
      <c r="AVR31" s="167"/>
      <c r="AVS31" s="167"/>
      <c r="AVT31" s="167"/>
      <c r="AVU31" s="167"/>
      <c r="AVV31" s="167"/>
      <c r="AVW31" s="167"/>
      <c r="AVX31" s="167"/>
      <c r="AVY31" s="167"/>
      <c r="AVZ31" s="167"/>
      <c r="AWA31" s="167"/>
      <c r="AWB31" s="167"/>
      <c r="AWC31" s="167"/>
      <c r="AWD31" s="167"/>
      <c r="AWE31" s="167"/>
      <c r="AWF31" s="167"/>
      <c r="AWG31" s="167"/>
      <c r="AWH31" s="167"/>
      <c r="AWI31" s="167"/>
      <c r="AWJ31" s="167"/>
      <c r="AWK31" s="167"/>
      <c r="AWL31" s="167"/>
      <c r="AWM31" s="167"/>
      <c r="AWN31" s="167"/>
      <c r="AWO31" s="167"/>
      <c r="AWP31" s="167"/>
      <c r="AWQ31" s="167"/>
      <c r="AWR31" s="167"/>
      <c r="AWS31" s="167"/>
      <c r="AWT31" s="167"/>
      <c r="AWU31" s="167"/>
      <c r="AWV31" s="167"/>
      <c r="AWW31" s="167"/>
      <c r="AWX31" s="167"/>
      <c r="AWY31" s="167"/>
      <c r="AWZ31" s="167"/>
      <c r="AXA31" s="167"/>
      <c r="AXB31" s="167"/>
      <c r="AXC31" s="167"/>
      <c r="AXD31" s="167"/>
      <c r="AXE31" s="167"/>
      <c r="AXF31" s="167"/>
      <c r="AXG31" s="167"/>
      <c r="AXH31" s="167"/>
      <c r="AXI31" s="167"/>
      <c r="AXJ31" s="167"/>
      <c r="AXK31" s="167"/>
      <c r="AXL31" s="167"/>
      <c r="AXM31" s="167"/>
      <c r="AXN31" s="167"/>
      <c r="AXO31" s="167"/>
      <c r="AXP31" s="167"/>
      <c r="AXQ31" s="167"/>
      <c r="AXR31" s="167"/>
      <c r="AXS31" s="167"/>
      <c r="AXT31" s="167"/>
      <c r="AXU31" s="167"/>
      <c r="AXV31" s="167"/>
      <c r="AXW31" s="167"/>
      <c r="AXX31" s="167"/>
      <c r="AXY31" s="167"/>
      <c r="AXZ31" s="167"/>
      <c r="AYA31" s="167"/>
      <c r="AYB31" s="167"/>
      <c r="AYC31" s="167"/>
      <c r="AYD31" s="167"/>
      <c r="AYE31" s="167"/>
      <c r="AYF31" s="167"/>
      <c r="AYG31" s="167"/>
      <c r="AYH31" s="167"/>
      <c r="AYI31" s="167"/>
      <c r="AYJ31" s="167"/>
      <c r="AYK31" s="167"/>
      <c r="AYL31" s="167"/>
      <c r="AYM31" s="167"/>
      <c r="AYN31" s="167"/>
      <c r="AYO31" s="167"/>
      <c r="AYP31" s="167"/>
      <c r="AYQ31" s="167"/>
      <c r="AYR31" s="167"/>
      <c r="AYS31" s="167"/>
      <c r="AYT31" s="167"/>
      <c r="AYU31" s="167"/>
      <c r="AYV31" s="167"/>
      <c r="AYW31" s="167"/>
      <c r="AYX31" s="167"/>
      <c r="AYY31" s="167"/>
      <c r="AYZ31" s="167"/>
      <c r="AZA31" s="167"/>
      <c r="AZB31" s="167"/>
      <c r="AZC31" s="167"/>
      <c r="AZD31" s="167"/>
      <c r="AZE31" s="167"/>
      <c r="AZF31" s="167"/>
      <c r="AZG31" s="167"/>
      <c r="AZH31" s="167"/>
      <c r="AZI31" s="167"/>
      <c r="AZJ31" s="167"/>
      <c r="AZK31" s="167"/>
      <c r="AZL31" s="167"/>
      <c r="AZM31" s="167"/>
      <c r="AZN31" s="167"/>
      <c r="AZO31" s="167"/>
      <c r="AZP31" s="167"/>
      <c r="AZQ31" s="167"/>
      <c r="AZR31" s="167"/>
      <c r="AZS31" s="167"/>
      <c r="AZT31" s="167"/>
      <c r="AZU31" s="167"/>
      <c r="AZV31" s="167"/>
      <c r="AZW31" s="167"/>
      <c r="AZX31" s="167"/>
      <c r="AZY31" s="167"/>
      <c r="AZZ31" s="167"/>
      <c r="BAA31" s="167"/>
      <c r="BAB31" s="167"/>
      <c r="BAC31" s="167"/>
      <c r="BAD31" s="167"/>
      <c r="BAE31" s="167"/>
      <c r="BAF31" s="167"/>
      <c r="BAG31" s="167"/>
      <c r="BAH31" s="167"/>
      <c r="BAI31" s="167"/>
      <c r="BAJ31" s="167"/>
      <c r="BAK31" s="167"/>
      <c r="BAL31" s="167"/>
      <c r="BAM31" s="167"/>
      <c r="BAN31" s="167"/>
      <c r="BAO31" s="167"/>
      <c r="BAP31" s="167"/>
      <c r="BAQ31" s="167"/>
      <c r="BAR31" s="167"/>
      <c r="BAS31" s="167"/>
      <c r="BAT31" s="167"/>
      <c r="BAU31" s="167"/>
      <c r="BAV31" s="167"/>
      <c r="BAW31" s="167"/>
      <c r="BAX31" s="167"/>
      <c r="BAY31" s="167"/>
      <c r="BAZ31" s="167"/>
      <c r="BBA31" s="167"/>
      <c r="BBB31" s="167"/>
      <c r="BBC31" s="167"/>
      <c r="BBD31" s="167"/>
      <c r="BBE31" s="167"/>
      <c r="BBF31" s="167"/>
      <c r="BBG31" s="167"/>
      <c r="BBH31" s="167"/>
      <c r="BBI31" s="167"/>
      <c r="BBJ31" s="167"/>
      <c r="BBK31" s="167"/>
      <c r="BBL31" s="167"/>
      <c r="BBM31" s="167"/>
      <c r="BBN31" s="167"/>
      <c r="BBO31" s="167"/>
      <c r="BBP31" s="167"/>
      <c r="BBQ31" s="167"/>
      <c r="BBR31" s="167"/>
      <c r="BBS31" s="167"/>
      <c r="BBT31" s="167"/>
      <c r="BBU31" s="167"/>
      <c r="BBV31" s="167"/>
      <c r="BBW31" s="167"/>
      <c r="BBX31" s="167"/>
      <c r="BBY31" s="167"/>
      <c r="BBZ31" s="167"/>
      <c r="BCA31" s="167"/>
      <c r="BCB31" s="167"/>
      <c r="BCC31" s="167"/>
      <c r="BCD31" s="167"/>
      <c r="BCE31" s="167"/>
      <c r="BCF31" s="167"/>
      <c r="BCG31" s="167"/>
      <c r="BCH31" s="167"/>
      <c r="BCI31" s="167"/>
      <c r="BCJ31" s="167"/>
      <c r="BCK31" s="167"/>
      <c r="BCL31" s="167"/>
      <c r="BCM31" s="167"/>
      <c r="BCN31" s="167"/>
      <c r="BCO31" s="167"/>
      <c r="BCP31" s="167"/>
      <c r="BCQ31" s="167"/>
      <c r="BCR31" s="167"/>
      <c r="BCS31" s="167"/>
      <c r="BCT31" s="167"/>
      <c r="BCU31" s="167"/>
      <c r="BCV31" s="167"/>
      <c r="BCW31" s="167"/>
      <c r="BCX31" s="167"/>
      <c r="BCY31" s="167"/>
      <c r="BCZ31" s="167"/>
      <c r="BDA31" s="167"/>
      <c r="BDB31" s="167"/>
      <c r="BDC31" s="167"/>
      <c r="BDD31" s="167"/>
      <c r="BDE31" s="167"/>
      <c r="BDF31" s="167"/>
      <c r="BDG31" s="167"/>
      <c r="BDH31" s="167"/>
      <c r="BDI31" s="167"/>
      <c r="BDJ31" s="167"/>
      <c r="BDK31" s="167"/>
      <c r="BDL31" s="167"/>
      <c r="BDM31" s="167"/>
      <c r="BDN31" s="167"/>
      <c r="BDO31" s="167"/>
      <c r="BDP31" s="167"/>
      <c r="BDQ31" s="167"/>
      <c r="BDR31" s="167"/>
      <c r="BDS31" s="167"/>
      <c r="BDT31" s="167"/>
      <c r="BDU31" s="167"/>
      <c r="BDV31" s="167"/>
      <c r="BDW31" s="167"/>
      <c r="BDX31" s="167"/>
      <c r="BDY31" s="167"/>
      <c r="BDZ31" s="167"/>
      <c r="BEA31" s="167"/>
      <c r="BEB31" s="167"/>
      <c r="BEC31" s="167"/>
      <c r="BED31" s="167"/>
      <c r="BEE31" s="167"/>
      <c r="BEF31" s="167"/>
      <c r="BEG31" s="167"/>
      <c r="BEH31" s="167"/>
      <c r="BEI31" s="167"/>
      <c r="BEJ31" s="167"/>
      <c r="BEK31" s="167"/>
      <c r="BEL31" s="167"/>
      <c r="BEM31" s="167"/>
      <c r="BEN31" s="167"/>
      <c r="BEO31" s="167"/>
      <c r="BEP31" s="167"/>
      <c r="BEQ31" s="167"/>
      <c r="BER31" s="167"/>
      <c r="BES31" s="167"/>
      <c r="BET31" s="167"/>
      <c r="BEU31" s="167"/>
      <c r="BEV31" s="167"/>
      <c r="BEW31" s="167"/>
      <c r="BEX31" s="167"/>
      <c r="BEY31" s="167"/>
      <c r="BEZ31" s="167"/>
      <c r="BFA31" s="167"/>
      <c r="BFB31" s="167"/>
      <c r="BFC31" s="167"/>
      <c r="BFD31" s="167"/>
      <c r="BFE31" s="167"/>
      <c r="BFF31" s="167"/>
      <c r="BFG31" s="167"/>
      <c r="BFH31" s="167"/>
      <c r="BFI31" s="167"/>
      <c r="BFJ31" s="167"/>
      <c r="BFK31" s="167"/>
      <c r="BFL31" s="167"/>
      <c r="BFM31" s="167"/>
      <c r="BFN31" s="167"/>
      <c r="BFO31" s="167"/>
      <c r="BFP31" s="167"/>
      <c r="BFQ31" s="167"/>
      <c r="BFR31" s="167"/>
      <c r="BFS31" s="167"/>
      <c r="BFT31" s="167"/>
      <c r="BFU31" s="167"/>
      <c r="BFV31" s="167"/>
      <c r="BFW31" s="167"/>
      <c r="BFX31" s="167"/>
      <c r="BFY31" s="167"/>
      <c r="BFZ31" s="167"/>
      <c r="BGA31" s="167"/>
      <c r="BGB31" s="167"/>
      <c r="BGC31" s="167"/>
      <c r="BGD31" s="167"/>
      <c r="BGE31" s="167"/>
      <c r="BGF31" s="167"/>
      <c r="BGG31" s="167"/>
      <c r="BGH31" s="167"/>
      <c r="BGI31" s="167"/>
      <c r="BGJ31" s="167"/>
      <c r="BGK31" s="167"/>
      <c r="BGL31" s="167"/>
      <c r="BGM31" s="167"/>
      <c r="BGN31" s="167"/>
      <c r="BGO31" s="167"/>
      <c r="BGP31" s="167"/>
      <c r="BGQ31" s="167"/>
      <c r="BGR31" s="167"/>
      <c r="BGS31" s="167"/>
      <c r="BGT31" s="167"/>
      <c r="BGU31" s="167"/>
      <c r="BGV31" s="167"/>
      <c r="BGW31" s="167"/>
      <c r="BGX31" s="167"/>
      <c r="BGY31" s="167"/>
      <c r="BGZ31" s="167"/>
      <c r="BHA31" s="167"/>
      <c r="BHB31" s="167"/>
      <c r="BHC31" s="167"/>
      <c r="BHD31" s="167"/>
      <c r="BHE31" s="167"/>
      <c r="BHF31" s="167"/>
      <c r="BHG31" s="167"/>
      <c r="BHH31" s="167"/>
      <c r="BHI31" s="167"/>
      <c r="BHJ31" s="167"/>
      <c r="BHK31" s="167"/>
      <c r="BHL31" s="167"/>
      <c r="BHM31" s="167"/>
      <c r="BHN31" s="167"/>
      <c r="BHO31" s="167"/>
      <c r="BHP31" s="167"/>
      <c r="BHQ31" s="167"/>
      <c r="BHR31" s="167"/>
      <c r="BHS31" s="167"/>
      <c r="BHT31" s="167"/>
      <c r="BHU31" s="167"/>
      <c r="BHV31" s="167"/>
      <c r="BHW31" s="167"/>
      <c r="BHX31" s="167"/>
      <c r="BHY31" s="167"/>
      <c r="BHZ31" s="167"/>
      <c r="BIA31" s="167"/>
      <c r="BIB31" s="167"/>
      <c r="BIC31" s="167"/>
      <c r="BID31" s="167"/>
      <c r="BIE31" s="167"/>
      <c r="BIF31" s="167"/>
      <c r="BIG31" s="167"/>
      <c r="BIH31" s="167"/>
      <c r="BII31" s="167"/>
      <c r="BIJ31" s="167"/>
      <c r="BIK31" s="167"/>
      <c r="BIL31" s="167"/>
      <c r="BIM31" s="167"/>
      <c r="BIN31" s="167"/>
      <c r="BIO31" s="167"/>
      <c r="BIP31" s="167"/>
      <c r="BIQ31" s="167"/>
      <c r="BIR31" s="167"/>
      <c r="BIS31" s="167"/>
      <c r="BIT31" s="167"/>
      <c r="BIU31" s="167"/>
      <c r="BIV31" s="167"/>
      <c r="BIW31" s="167"/>
      <c r="BIX31" s="167"/>
      <c r="BIY31" s="167"/>
      <c r="BIZ31" s="167"/>
      <c r="BJA31" s="167"/>
      <c r="BJB31" s="167"/>
      <c r="BJC31" s="167"/>
      <c r="BJD31" s="167"/>
      <c r="BJE31" s="167"/>
      <c r="BJF31" s="167"/>
      <c r="BJG31" s="167"/>
      <c r="BJH31" s="167"/>
      <c r="BJI31" s="167"/>
      <c r="BJJ31" s="167"/>
      <c r="BJK31" s="167"/>
      <c r="BJL31" s="167"/>
      <c r="BJM31" s="167"/>
      <c r="BJN31" s="167"/>
      <c r="BJO31" s="167"/>
      <c r="BJP31" s="167"/>
      <c r="BJQ31" s="167"/>
      <c r="BJR31" s="167"/>
      <c r="BJS31" s="167"/>
      <c r="BJT31" s="167"/>
      <c r="BJU31" s="167"/>
      <c r="BJV31" s="167"/>
      <c r="BJW31" s="167"/>
      <c r="BJX31" s="167"/>
      <c r="BJY31" s="167"/>
      <c r="BJZ31" s="167"/>
      <c r="BKA31" s="167"/>
      <c r="BKB31" s="167"/>
      <c r="BKC31" s="167"/>
      <c r="BKD31" s="167"/>
      <c r="BKE31" s="167"/>
      <c r="BKF31" s="167"/>
      <c r="BKG31" s="167"/>
      <c r="BKH31" s="167"/>
      <c r="BKI31" s="167"/>
      <c r="BKJ31" s="167"/>
      <c r="BKK31" s="167"/>
      <c r="BKL31" s="167"/>
      <c r="BKM31" s="167"/>
      <c r="BKN31" s="167"/>
      <c r="BKO31" s="167"/>
      <c r="BKP31" s="167"/>
      <c r="BKQ31" s="167"/>
      <c r="BKR31" s="167"/>
      <c r="BKS31" s="167"/>
      <c r="BKT31" s="167"/>
      <c r="BKU31" s="167"/>
      <c r="BKV31" s="167"/>
      <c r="BKW31" s="167"/>
      <c r="BKX31" s="167"/>
      <c r="BKY31" s="167"/>
      <c r="BKZ31" s="167"/>
      <c r="BLA31" s="167"/>
      <c r="BLB31" s="167"/>
      <c r="BLC31" s="167"/>
      <c r="BLD31" s="167"/>
      <c r="BLE31" s="167"/>
      <c r="BLF31" s="167"/>
      <c r="BLG31" s="167"/>
      <c r="BLH31" s="167"/>
      <c r="BLI31" s="167"/>
      <c r="BLJ31" s="167"/>
      <c r="BLK31" s="167"/>
      <c r="BLL31" s="167"/>
      <c r="BLM31" s="167"/>
      <c r="BLN31" s="167"/>
      <c r="BLO31" s="167"/>
      <c r="BLP31" s="167"/>
      <c r="BLQ31" s="167"/>
      <c r="BLR31" s="167"/>
      <c r="BLS31" s="167"/>
      <c r="BLT31" s="167"/>
      <c r="BLU31" s="167"/>
      <c r="BLV31" s="167"/>
      <c r="BLW31" s="167"/>
      <c r="BLX31" s="167"/>
      <c r="BLY31" s="167"/>
      <c r="BLZ31" s="167"/>
      <c r="BMA31" s="167"/>
      <c r="BMB31" s="167"/>
      <c r="BMC31" s="167"/>
      <c r="BMD31" s="167"/>
      <c r="BME31" s="167"/>
      <c r="BMF31" s="167"/>
      <c r="BMG31" s="167"/>
      <c r="BMH31" s="167"/>
      <c r="BMI31" s="167"/>
      <c r="BMJ31" s="167"/>
      <c r="BMK31" s="167"/>
      <c r="BML31" s="167"/>
      <c r="BMM31" s="167"/>
      <c r="BMN31" s="167"/>
      <c r="BMO31" s="167"/>
      <c r="BMP31" s="167"/>
      <c r="BMQ31" s="167"/>
      <c r="BMR31" s="167"/>
      <c r="BMS31" s="167"/>
      <c r="BMT31" s="167"/>
      <c r="BMU31" s="167"/>
      <c r="BMV31" s="167"/>
      <c r="BMW31" s="167"/>
      <c r="BMX31" s="167"/>
      <c r="BMY31" s="167"/>
      <c r="BMZ31" s="167"/>
      <c r="BNA31" s="167"/>
      <c r="BNB31" s="167"/>
      <c r="BNC31" s="167"/>
      <c r="BND31" s="167"/>
      <c r="BNE31" s="167"/>
      <c r="BNF31" s="167"/>
      <c r="BNG31" s="167"/>
      <c r="BNH31" s="167"/>
      <c r="BNI31" s="167"/>
      <c r="BNJ31" s="167"/>
      <c r="BNK31" s="167"/>
      <c r="BNL31" s="167"/>
      <c r="BNM31" s="167"/>
      <c r="BNN31" s="167"/>
      <c r="BNO31" s="167"/>
      <c r="BNP31" s="167"/>
      <c r="BNQ31" s="167"/>
      <c r="BNR31" s="167"/>
      <c r="BNS31" s="167"/>
      <c r="BNT31" s="167"/>
      <c r="BNU31" s="167"/>
      <c r="BNV31" s="167"/>
      <c r="BNW31" s="167"/>
      <c r="BNX31" s="167"/>
      <c r="BNY31" s="167"/>
      <c r="BNZ31" s="167"/>
      <c r="BOA31" s="167"/>
      <c r="BOB31" s="167"/>
      <c r="BOC31" s="167"/>
      <c r="BOD31" s="167"/>
      <c r="BOE31" s="167"/>
      <c r="BOF31" s="167"/>
      <c r="BOG31" s="167"/>
      <c r="BOH31" s="167"/>
      <c r="BOI31" s="167"/>
      <c r="BOJ31" s="167"/>
      <c r="BOK31" s="167"/>
      <c r="BOL31" s="167"/>
      <c r="BOM31" s="167"/>
      <c r="BON31" s="167"/>
      <c r="BOO31" s="167"/>
      <c r="BOP31" s="167"/>
      <c r="BOQ31" s="167"/>
      <c r="BOR31" s="167"/>
      <c r="BOS31" s="167"/>
      <c r="BOT31" s="167"/>
      <c r="BOU31" s="167"/>
      <c r="BOV31" s="167"/>
      <c r="BOW31" s="167"/>
      <c r="BOX31" s="167"/>
      <c r="BOY31" s="167"/>
      <c r="BOZ31" s="167"/>
      <c r="BPA31" s="167"/>
      <c r="BPB31" s="167"/>
      <c r="BPC31" s="167"/>
      <c r="BPD31" s="167"/>
      <c r="BPE31" s="167"/>
      <c r="BPF31" s="167"/>
      <c r="BPG31" s="167"/>
      <c r="BPH31" s="167"/>
      <c r="BPI31" s="167"/>
      <c r="BPJ31" s="167"/>
      <c r="BPK31" s="167"/>
      <c r="BPL31" s="167"/>
      <c r="BPM31" s="167"/>
      <c r="BPN31" s="167"/>
      <c r="BPO31" s="167"/>
      <c r="BPP31" s="167"/>
      <c r="BPQ31" s="167"/>
      <c r="BPR31" s="167"/>
      <c r="BPS31" s="167"/>
      <c r="BPT31" s="167"/>
      <c r="BPU31" s="167"/>
      <c r="BPV31" s="167"/>
      <c r="BPW31" s="167"/>
      <c r="BPX31" s="167"/>
      <c r="BPY31" s="167"/>
      <c r="BPZ31" s="167"/>
      <c r="BQA31" s="167"/>
      <c r="BQB31" s="167"/>
      <c r="BQC31" s="167"/>
      <c r="BQD31" s="167"/>
      <c r="BQE31" s="167"/>
      <c r="BQF31" s="167"/>
      <c r="BQG31" s="167"/>
      <c r="BQH31" s="167"/>
      <c r="BQI31" s="167"/>
      <c r="BQJ31" s="167"/>
      <c r="BQK31" s="167"/>
      <c r="BQL31" s="167"/>
      <c r="BQM31" s="167"/>
      <c r="BQN31" s="167"/>
      <c r="BQO31" s="167"/>
      <c r="BQP31" s="167"/>
      <c r="BQQ31" s="167"/>
      <c r="BQR31" s="167"/>
      <c r="BQS31" s="167"/>
      <c r="BQT31" s="167"/>
      <c r="BQU31" s="167"/>
      <c r="BQV31" s="167"/>
      <c r="BQW31" s="167"/>
      <c r="BQX31" s="167"/>
      <c r="BQY31" s="167"/>
      <c r="BQZ31" s="167"/>
      <c r="BRA31" s="167"/>
      <c r="BRB31" s="167"/>
      <c r="BRC31" s="167"/>
      <c r="BRD31" s="167"/>
      <c r="BRE31" s="167"/>
      <c r="BRF31" s="167"/>
      <c r="BRG31" s="167"/>
      <c r="BRH31" s="167"/>
      <c r="BRI31" s="167"/>
      <c r="BRJ31" s="167"/>
      <c r="BRK31" s="167"/>
      <c r="BRL31" s="167"/>
      <c r="BRM31" s="167"/>
      <c r="BRN31" s="167"/>
      <c r="BRO31" s="167"/>
      <c r="BRP31" s="167"/>
      <c r="BRQ31" s="167"/>
      <c r="BRR31" s="167"/>
      <c r="BRS31" s="167"/>
      <c r="BRT31" s="167"/>
      <c r="BRU31" s="167"/>
      <c r="BRV31" s="167"/>
      <c r="BRW31" s="167"/>
      <c r="BRX31" s="167"/>
      <c r="BRY31" s="167"/>
      <c r="BRZ31" s="167"/>
      <c r="BSA31" s="167"/>
      <c r="BSB31" s="167"/>
      <c r="BSC31" s="167"/>
      <c r="BSD31" s="167"/>
      <c r="BSE31" s="167"/>
      <c r="BSF31" s="167"/>
      <c r="BSG31" s="167"/>
      <c r="BSH31" s="167"/>
      <c r="BSI31" s="167"/>
      <c r="BSJ31" s="167"/>
      <c r="BSK31" s="167"/>
      <c r="BSL31" s="167"/>
      <c r="BSM31" s="167"/>
      <c r="BSN31" s="167"/>
      <c r="BSO31" s="167"/>
      <c r="BSP31" s="167"/>
      <c r="BSQ31" s="167"/>
      <c r="BSR31" s="167"/>
      <c r="BSS31" s="167"/>
      <c r="BST31" s="167"/>
      <c r="BSU31" s="167"/>
      <c r="BSV31" s="167"/>
      <c r="BSW31" s="167"/>
      <c r="BSX31" s="167"/>
      <c r="BSY31" s="167"/>
      <c r="BSZ31" s="167"/>
      <c r="BTA31" s="167"/>
      <c r="BTB31" s="167"/>
      <c r="BTC31" s="167"/>
      <c r="BTD31" s="167"/>
      <c r="BTE31" s="167"/>
      <c r="BTF31" s="167"/>
      <c r="BTG31" s="167"/>
      <c r="BTH31" s="167"/>
      <c r="BTI31" s="167"/>
      <c r="BTJ31" s="167"/>
      <c r="BTK31" s="167"/>
      <c r="BTL31" s="167"/>
      <c r="BTM31" s="167"/>
      <c r="BTN31" s="167"/>
      <c r="BTO31" s="167"/>
      <c r="BTP31" s="167"/>
      <c r="BTQ31" s="167"/>
      <c r="BTR31" s="167"/>
      <c r="BTS31" s="167"/>
      <c r="BTT31" s="167"/>
      <c r="BTU31" s="167"/>
      <c r="BTV31" s="167"/>
      <c r="BTW31" s="167"/>
      <c r="BTX31" s="167"/>
      <c r="BTY31" s="167"/>
      <c r="BTZ31" s="167"/>
      <c r="BUA31" s="167"/>
      <c r="BUB31" s="167"/>
      <c r="BUC31" s="167"/>
      <c r="BUD31" s="167"/>
      <c r="BUE31" s="167"/>
      <c r="BUF31" s="167"/>
      <c r="BUG31" s="167"/>
      <c r="BUH31" s="167"/>
      <c r="BUI31" s="167"/>
      <c r="BUJ31" s="167"/>
      <c r="BUK31" s="167"/>
      <c r="BUL31" s="167"/>
      <c r="BUM31" s="167"/>
      <c r="BUN31" s="167"/>
      <c r="BUO31" s="167"/>
      <c r="BUP31" s="167"/>
      <c r="BUQ31" s="167"/>
      <c r="BUR31" s="167"/>
      <c r="BUS31" s="167"/>
      <c r="BUT31" s="167"/>
      <c r="BUU31" s="167"/>
      <c r="BUV31" s="167"/>
      <c r="BUW31" s="167"/>
      <c r="BUX31" s="167"/>
      <c r="BUY31" s="167"/>
      <c r="BUZ31" s="167"/>
      <c r="BVA31" s="167"/>
      <c r="BVB31" s="167"/>
      <c r="BVC31" s="167"/>
      <c r="BVD31" s="167"/>
      <c r="BVE31" s="167"/>
      <c r="BVF31" s="167"/>
      <c r="BVG31" s="167"/>
      <c r="BVH31" s="167"/>
      <c r="BVI31" s="167"/>
      <c r="BVJ31" s="167"/>
      <c r="BVK31" s="167"/>
      <c r="BVL31" s="167"/>
      <c r="BVM31" s="167"/>
      <c r="BVN31" s="167"/>
      <c r="BVO31" s="167"/>
      <c r="BVP31" s="167"/>
      <c r="BVQ31" s="167"/>
      <c r="BVR31" s="167"/>
      <c r="BVS31" s="167"/>
      <c r="BVT31" s="167"/>
      <c r="BVU31" s="167"/>
      <c r="BVV31" s="167"/>
      <c r="BVW31" s="167"/>
      <c r="BVX31" s="167"/>
      <c r="BVY31" s="167"/>
      <c r="BVZ31" s="167"/>
      <c r="BWA31" s="167"/>
      <c r="BWB31" s="167"/>
      <c r="BWC31" s="167"/>
      <c r="BWD31" s="167"/>
      <c r="BWE31" s="167"/>
      <c r="BWF31" s="167"/>
      <c r="BWG31" s="167"/>
      <c r="BWH31" s="167"/>
      <c r="BWI31" s="167"/>
      <c r="BWJ31" s="167"/>
      <c r="BWK31" s="167"/>
      <c r="BWL31" s="167"/>
      <c r="BWM31" s="167"/>
      <c r="BWN31" s="167"/>
      <c r="BWO31" s="167"/>
      <c r="BWP31" s="167"/>
      <c r="BWQ31" s="167"/>
      <c r="BWR31" s="167"/>
      <c r="BWS31" s="167"/>
      <c r="BWT31" s="167"/>
      <c r="BWU31" s="167"/>
      <c r="BWV31" s="167"/>
      <c r="BWW31" s="167"/>
      <c r="BWX31" s="167"/>
      <c r="BWY31" s="167"/>
      <c r="BWZ31" s="167"/>
      <c r="BXA31" s="167"/>
      <c r="BXB31" s="167"/>
      <c r="BXC31" s="167"/>
      <c r="BXD31" s="167"/>
      <c r="BXE31" s="167"/>
      <c r="BXF31" s="167"/>
      <c r="BXG31" s="167"/>
      <c r="BXH31" s="167"/>
      <c r="BXI31" s="167"/>
      <c r="BXJ31" s="167"/>
      <c r="BXK31" s="167"/>
      <c r="BXL31" s="167"/>
      <c r="BXM31" s="167"/>
      <c r="BXN31" s="167"/>
      <c r="BXO31" s="167"/>
      <c r="BXP31" s="167"/>
      <c r="BXQ31" s="167"/>
      <c r="BXR31" s="167"/>
      <c r="BXS31" s="167"/>
      <c r="BXT31" s="167"/>
      <c r="BXU31" s="167"/>
      <c r="BXV31" s="167"/>
      <c r="BXW31" s="167"/>
      <c r="BXX31" s="167"/>
      <c r="BXY31" s="167"/>
      <c r="BXZ31" s="167"/>
      <c r="BYA31" s="167"/>
      <c r="BYB31" s="167"/>
      <c r="BYC31" s="167"/>
      <c r="BYD31" s="167"/>
      <c r="BYE31" s="167"/>
      <c r="BYF31" s="167"/>
      <c r="BYG31" s="167"/>
      <c r="BYH31" s="167"/>
      <c r="BYI31" s="167"/>
      <c r="BYJ31" s="167"/>
      <c r="BYK31" s="167"/>
      <c r="BYL31" s="167"/>
      <c r="BYM31" s="167"/>
      <c r="BYN31" s="167"/>
      <c r="BYO31" s="167"/>
      <c r="BYP31" s="167"/>
      <c r="BYQ31" s="167"/>
      <c r="BYR31" s="167"/>
      <c r="BYS31" s="167"/>
      <c r="BYT31" s="167"/>
      <c r="BYU31" s="167"/>
      <c r="BYV31" s="167"/>
      <c r="BYW31" s="167"/>
      <c r="BYX31" s="167"/>
      <c r="BYY31" s="167"/>
      <c r="BYZ31" s="167"/>
      <c r="BZA31" s="167"/>
      <c r="BZB31" s="167"/>
      <c r="BZC31" s="167"/>
      <c r="BZD31" s="167"/>
      <c r="BZE31" s="167"/>
      <c r="BZF31" s="167"/>
      <c r="BZG31" s="167"/>
      <c r="BZH31" s="167"/>
      <c r="BZI31" s="167"/>
      <c r="BZJ31" s="167"/>
      <c r="BZK31" s="167"/>
      <c r="BZL31" s="167"/>
      <c r="BZM31" s="167"/>
      <c r="BZN31" s="167"/>
      <c r="BZO31" s="167"/>
      <c r="BZP31" s="167"/>
      <c r="BZQ31" s="167"/>
      <c r="BZR31" s="167"/>
      <c r="BZS31" s="167"/>
      <c r="BZT31" s="167"/>
      <c r="BZU31" s="167"/>
      <c r="BZV31" s="167"/>
      <c r="BZW31" s="167"/>
      <c r="BZX31" s="167"/>
      <c r="BZY31" s="167"/>
      <c r="BZZ31" s="167"/>
      <c r="CAA31" s="167"/>
      <c r="CAB31" s="167"/>
      <c r="CAC31" s="167"/>
      <c r="CAD31" s="167"/>
      <c r="CAE31" s="167"/>
      <c r="CAF31" s="167"/>
      <c r="CAG31" s="167"/>
      <c r="CAH31" s="167"/>
      <c r="CAI31" s="167"/>
      <c r="CAJ31" s="167"/>
      <c r="CAK31" s="167"/>
      <c r="CAL31" s="167"/>
      <c r="CAM31" s="167"/>
      <c r="CAN31" s="167"/>
      <c r="CAO31" s="167"/>
      <c r="CAP31" s="167"/>
      <c r="CAQ31" s="167"/>
      <c r="CAR31" s="167"/>
      <c r="CAS31" s="167"/>
      <c r="CAT31" s="167"/>
      <c r="CAU31" s="167"/>
      <c r="CAV31" s="167"/>
      <c r="CAW31" s="167"/>
      <c r="CAX31" s="167"/>
      <c r="CAY31" s="167"/>
      <c r="CAZ31" s="167"/>
      <c r="CBA31" s="167"/>
      <c r="CBB31" s="167"/>
      <c r="CBC31" s="167"/>
      <c r="CBD31" s="167"/>
      <c r="CBE31" s="167"/>
      <c r="CBF31" s="167"/>
      <c r="CBG31" s="167"/>
      <c r="CBH31" s="167"/>
      <c r="CBI31" s="167"/>
      <c r="CBJ31" s="167"/>
      <c r="CBK31" s="167"/>
      <c r="CBL31" s="167"/>
      <c r="CBM31" s="167"/>
      <c r="CBN31" s="167"/>
      <c r="CBO31" s="167"/>
      <c r="CBP31" s="167"/>
      <c r="CBQ31" s="167"/>
      <c r="CBR31" s="167"/>
      <c r="CBS31" s="167"/>
      <c r="CBT31" s="167"/>
      <c r="CBU31" s="167"/>
      <c r="CBV31" s="167"/>
      <c r="CBW31" s="167"/>
      <c r="CBX31" s="167"/>
      <c r="CBY31" s="167"/>
      <c r="CBZ31" s="167"/>
      <c r="CCA31" s="167"/>
      <c r="CCB31" s="167"/>
      <c r="CCC31" s="167"/>
      <c r="CCD31" s="167"/>
      <c r="CCE31" s="167"/>
      <c r="CCF31" s="167"/>
      <c r="CCG31" s="167"/>
      <c r="CCH31" s="167"/>
      <c r="CCI31" s="167"/>
      <c r="CCJ31" s="167"/>
      <c r="CCK31" s="167"/>
      <c r="CCL31" s="167"/>
      <c r="CCM31" s="167"/>
      <c r="CCN31" s="167"/>
      <c r="CCO31" s="167"/>
      <c r="CCP31" s="167"/>
      <c r="CCQ31" s="167"/>
      <c r="CCR31" s="167"/>
      <c r="CCS31" s="167"/>
      <c r="CCT31" s="167"/>
      <c r="CCU31" s="167"/>
      <c r="CCV31" s="167"/>
      <c r="CCW31" s="167"/>
      <c r="CCX31" s="167"/>
      <c r="CCY31" s="167"/>
      <c r="CCZ31" s="167"/>
      <c r="CDA31" s="167"/>
      <c r="CDB31" s="167"/>
      <c r="CDC31" s="167"/>
      <c r="CDD31" s="167"/>
      <c r="CDE31" s="167"/>
      <c r="CDF31" s="167"/>
      <c r="CDG31" s="167"/>
      <c r="CDH31" s="167"/>
      <c r="CDI31" s="167"/>
      <c r="CDJ31" s="167"/>
      <c r="CDK31" s="167"/>
      <c r="CDL31" s="167"/>
      <c r="CDM31" s="167"/>
      <c r="CDN31" s="167"/>
      <c r="CDO31" s="167"/>
      <c r="CDP31" s="167"/>
      <c r="CDQ31" s="167"/>
      <c r="CDR31" s="167"/>
      <c r="CDS31" s="167"/>
      <c r="CDT31" s="167"/>
      <c r="CDU31" s="167"/>
      <c r="CDV31" s="167"/>
      <c r="CDW31" s="167"/>
      <c r="CDX31" s="167"/>
      <c r="CDY31" s="167"/>
      <c r="CDZ31" s="167"/>
      <c r="CEA31" s="167"/>
      <c r="CEB31" s="167"/>
      <c r="CEC31" s="167"/>
      <c r="CED31" s="167"/>
      <c r="CEE31" s="167"/>
      <c r="CEF31" s="167"/>
      <c r="CEG31" s="167"/>
      <c r="CEH31" s="167"/>
      <c r="CEI31" s="167"/>
      <c r="CEJ31" s="167"/>
      <c r="CEK31" s="167"/>
      <c r="CEL31" s="167"/>
      <c r="CEM31" s="167"/>
      <c r="CEN31" s="167"/>
      <c r="CEO31" s="167"/>
      <c r="CEP31" s="167"/>
      <c r="CEQ31" s="167"/>
      <c r="CER31" s="167"/>
      <c r="CES31" s="167"/>
      <c r="CET31" s="167"/>
      <c r="CEU31" s="167"/>
      <c r="CEV31" s="167"/>
      <c r="CEW31" s="167"/>
      <c r="CEX31" s="167"/>
      <c r="CEY31" s="167"/>
      <c r="CEZ31" s="167"/>
      <c r="CFA31" s="167"/>
      <c r="CFB31" s="167"/>
      <c r="CFC31" s="167"/>
      <c r="CFD31" s="167"/>
      <c r="CFE31" s="167"/>
      <c r="CFF31" s="167"/>
      <c r="CFG31" s="167"/>
      <c r="CFH31" s="167"/>
      <c r="CFI31" s="167"/>
      <c r="CFJ31" s="167"/>
      <c r="CFK31" s="167"/>
      <c r="CFL31" s="167"/>
      <c r="CFM31" s="167"/>
      <c r="CFN31" s="167"/>
      <c r="CFO31" s="167"/>
      <c r="CFP31" s="167"/>
      <c r="CFQ31" s="167"/>
      <c r="CFR31" s="167"/>
      <c r="CFS31" s="167"/>
      <c r="CFT31" s="167"/>
      <c r="CFU31" s="167"/>
      <c r="CFV31" s="167"/>
      <c r="CFW31" s="167"/>
      <c r="CFX31" s="167"/>
      <c r="CFY31" s="167"/>
      <c r="CFZ31" s="167"/>
      <c r="CGA31" s="167"/>
      <c r="CGB31" s="167"/>
      <c r="CGC31" s="167"/>
      <c r="CGD31" s="167"/>
      <c r="CGE31" s="167"/>
      <c r="CGF31" s="167"/>
      <c r="CGG31" s="167"/>
      <c r="CGH31" s="167"/>
      <c r="CGI31" s="167"/>
      <c r="CGJ31" s="167"/>
      <c r="CGK31" s="167"/>
      <c r="CGL31" s="167"/>
      <c r="CGM31" s="167"/>
      <c r="CGN31" s="167"/>
      <c r="CGO31" s="167"/>
      <c r="CGP31" s="167"/>
      <c r="CGQ31" s="167"/>
      <c r="CGR31" s="167"/>
      <c r="CGS31" s="167"/>
      <c r="CGT31" s="167"/>
      <c r="CGU31" s="167"/>
      <c r="CGV31" s="167"/>
      <c r="CGW31" s="167"/>
      <c r="CGX31" s="167"/>
      <c r="CGY31" s="167"/>
      <c r="CGZ31" s="167"/>
      <c r="CHA31" s="167"/>
      <c r="CHB31" s="167"/>
      <c r="CHC31" s="167"/>
      <c r="CHD31" s="167"/>
      <c r="CHE31" s="167"/>
      <c r="CHF31" s="167"/>
      <c r="CHG31" s="167"/>
      <c r="CHH31" s="167"/>
      <c r="CHI31" s="167"/>
      <c r="CHJ31" s="167"/>
      <c r="CHK31" s="167"/>
      <c r="CHL31" s="167"/>
      <c r="CHM31" s="167"/>
      <c r="CHN31" s="167"/>
      <c r="CHO31" s="167"/>
      <c r="CHP31" s="167"/>
      <c r="CHQ31" s="167"/>
      <c r="CHR31" s="167"/>
      <c r="CHS31" s="167"/>
      <c r="CHT31" s="167"/>
      <c r="CHU31" s="167"/>
      <c r="CHV31" s="167"/>
      <c r="CHW31" s="167"/>
      <c r="CHX31" s="167"/>
      <c r="CHY31" s="167"/>
      <c r="CHZ31" s="167"/>
      <c r="CIA31" s="167"/>
      <c r="CIB31" s="167"/>
      <c r="CIC31" s="167"/>
      <c r="CID31" s="167"/>
      <c r="CIE31" s="167"/>
      <c r="CIF31" s="167"/>
      <c r="CIG31" s="167"/>
      <c r="CIH31" s="167"/>
      <c r="CII31" s="167"/>
      <c r="CIJ31" s="167"/>
      <c r="CIK31" s="167"/>
      <c r="CIL31" s="167"/>
      <c r="CIM31" s="167"/>
      <c r="CIN31" s="167"/>
      <c r="CIO31" s="167"/>
      <c r="CIP31" s="167"/>
      <c r="CIQ31" s="167"/>
      <c r="CIR31" s="167"/>
      <c r="CIS31" s="167"/>
      <c r="CIT31" s="167"/>
      <c r="CIU31" s="167"/>
      <c r="CIV31" s="167"/>
      <c r="CIW31" s="167"/>
      <c r="CIX31" s="167"/>
      <c r="CIY31" s="167"/>
      <c r="CIZ31" s="167"/>
      <c r="CJA31" s="167"/>
      <c r="CJB31" s="167"/>
      <c r="CJC31" s="167"/>
      <c r="CJD31" s="167"/>
      <c r="CJE31" s="167"/>
      <c r="CJF31" s="167"/>
      <c r="CJG31" s="167"/>
      <c r="CJH31" s="167"/>
      <c r="CJI31" s="167"/>
      <c r="CJJ31" s="167"/>
      <c r="CJK31" s="167"/>
      <c r="CJL31" s="167"/>
      <c r="CJM31" s="167"/>
      <c r="CJN31" s="167"/>
      <c r="CJO31" s="167"/>
      <c r="CJP31" s="167"/>
      <c r="CJQ31" s="167"/>
      <c r="CJR31" s="167"/>
      <c r="CJS31" s="167"/>
      <c r="CJT31" s="167"/>
      <c r="CJU31" s="167"/>
      <c r="CJV31" s="167"/>
      <c r="CJW31" s="167"/>
      <c r="CJX31" s="167"/>
      <c r="CJY31" s="167"/>
      <c r="CJZ31" s="167"/>
      <c r="CKA31" s="167"/>
      <c r="CKB31" s="167"/>
      <c r="CKC31" s="167"/>
      <c r="CKD31" s="167"/>
      <c r="CKE31" s="167"/>
      <c r="CKF31" s="167"/>
      <c r="CKG31" s="167"/>
      <c r="CKH31" s="167"/>
      <c r="CKI31" s="167"/>
      <c r="CKJ31" s="167"/>
      <c r="CKK31" s="167"/>
      <c r="CKL31" s="167"/>
      <c r="CKM31" s="167"/>
      <c r="CKN31" s="167"/>
      <c r="CKO31" s="167"/>
      <c r="CKP31" s="167"/>
      <c r="CKQ31" s="167"/>
      <c r="CKR31" s="167"/>
      <c r="CKS31" s="167"/>
      <c r="CKT31" s="167"/>
      <c r="CKU31" s="167"/>
      <c r="CKV31" s="167"/>
      <c r="CKW31" s="167"/>
      <c r="CKX31" s="167"/>
      <c r="CKY31" s="167"/>
      <c r="CKZ31" s="167"/>
      <c r="CLA31" s="167"/>
      <c r="CLB31" s="167"/>
      <c r="CLC31" s="167"/>
      <c r="CLD31" s="167"/>
      <c r="CLE31" s="167"/>
      <c r="CLF31" s="167"/>
      <c r="CLG31" s="167"/>
      <c r="CLH31" s="167"/>
      <c r="CLI31" s="167"/>
      <c r="CLJ31" s="167"/>
      <c r="CLK31" s="167"/>
      <c r="CLL31" s="167"/>
      <c r="CLM31" s="167"/>
      <c r="CLN31" s="167"/>
      <c r="CLO31" s="167"/>
      <c r="CLP31" s="167"/>
      <c r="CLQ31" s="167"/>
      <c r="CLR31" s="167"/>
      <c r="CLS31" s="167"/>
      <c r="CLT31" s="167"/>
      <c r="CLU31" s="167"/>
      <c r="CLV31" s="167"/>
      <c r="CLW31" s="167"/>
      <c r="CLX31" s="167"/>
      <c r="CLY31" s="167"/>
      <c r="CLZ31" s="167"/>
      <c r="CMA31" s="167"/>
      <c r="CMB31" s="167"/>
      <c r="CMC31" s="167"/>
      <c r="CMD31" s="167"/>
      <c r="CME31" s="167"/>
      <c r="CMF31" s="167"/>
      <c r="CMG31" s="167"/>
      <c r="CMH31" s="167"/>
      <c r="CMI31" s="167"/>
      <c r="CMJ31" s="167"/>
      <c r="CMK31" s="167"/>
      <c r="CML31" s="167"/>
      <c r="CMM31" s="167"/>
      <c r="CMN31" s="167"/>
      <c r="CMO31" s="167"/>
      <c r="CMP31" s="167"/>
      <c r="CMQ31" s="167"/>
      <c r="CMR31" s="167"/>
      <c r="CMS31" s="167"/>
      <c r="CMT31" s="167"/>
      <c r="CMU31" s="167"/>
      <c r="CMV31" s="167"/>
      <c r="CMW31" s="167"/>
      <c r="CMX31" s="167"/>
      <c r="CMY31" s="167"/>
      <c r="CMZ31" s="167"/>
      <c r="CNA31" s="167"/>
      <c r="CNB31" s="167"/>
      <c r="CNC31" s="167"/>
      <c r="CND31" s="167"/>
      <c r="CNE31" s="167"/>
      <c r="CNF31" s="167"/>
      <c r="CNG31" s="167"/>
      <c r="CNH31" s="167"/>
      <c r="CNI31" s="167"/>
      <c r="CNJ31" s="167"/>
      <c r="CNK31" s="167"/>
      <c r="CNL31" s="167"/>
      <c r="CNM31" s="167"/>
      <c r="CNN31" s="167"/>
      <c r="CNO31" s="167"/>
      <c r="CNP31" s="167"/>
      <c r="CNQ31" s="167"/>
      <c r="CNR31" s="167"/>
      <c r="CNS31" s="167"/>
      <c r="CNT31" s="167"/>
      <c r="CNU31" s="167"/>
      <c r="CNV31" s="167"/>
      <c r="CNW31" s="167"/>
      <c r="CNX31" s="167"/>
      <c r="CNY31" s="167"/>
      <c r="CNZ31" s="167"/>
      <c r="COA31" s="167"/>
      <c r="COB31" s="167"/>
      <c r="COC31" s="167"/>
      <c r="COD31" s="167"/>
      <c r="COE31" s="167"/>
      <c r="COF31" s="167"/>
      <c r="COG31" s="167"/>
      <c r="COH31" s="167"/>
      <c r="COI31" s="167"/>
      <c r="COJ31" s="167"/>
      <c r="COK31" s="167"/>
      <c r="COL31" s="167"/>
      <c r="COM31" s="167"/>
      <c r="CON31" s="167"/>
      <c r="COO31" s="167"/>
      <c r="COP31" s="167"/>
      <c r="COQ31" s="167"/>
      <c r="COR31" s="167"/>
      <c r="COS31" s="167"/>
      <c r="COT31" s="167"/>
      <c r="COU31" s="167"/>
      <c r="COV31" s="167"/>
      <c r="COW31" s="167"/>
      <c r="COX31" s="167"/>
      <c r="COY31" s="167"/>
      <c r="COZ31" s="167"/>
      <c r="CPA31" s="167"/>
      <c r="CPB31" s="167"/>
      <c r="CPC31" s="167"/>
      <c r="CPD31" s="167"/>
      <c r="CPE31" s="167"/>
      <c r="CPF31" s="167"/>
      <c r="CPG31" s="167"/>
      <c r="CPH31" s="167"/>
      <c r="CPI31" s="167"/>
      <c r="CPJ31" s="167"/>
      <c r="CPK31" s="167"/>
      <c r="CPL31" s="167"/>
      <c r="CPM31" s="167"/>
      <c r="CPN31" s="167"/>
      <c r="CPO31" s="167"/>
      <c r="CPP31" s="167"/>
      <c r="CPQ31" s="167"/>
      <c r="CPR31" s="167"/>
      <c r="CPS31" s="167"/>
      <c r="CPT31" s="167"/>
      <c r="CPU31" s="167"/>
      <c r="CPV31" s="167"/>
      <c r="CPW31" s="167"/>
      <c r="CPX31" s="167"/>
      <c r="CPY31" s="167"/>
      <c r="CPZ31" s="167"/>
      <c r="CQA31" s="167"/>
      <c r="CQB31" s="167"/>
      <c r="CQC31" s="167"/>
      <c r="CQD31" s="167"/>
      <c r="CQE31" s="167"/>
      <c r="CQF31" s="167"/>
      <c r="CQG31" s="167"/>
      <c r="CQH31" s="167"/>
      <c r="CQI31" s="167"/>
      <c r="CQJ31" s="167"/>
      <c r="CQK31" s="167"/>
      <c r="CQL31" s="167"/>
      <c r="CQM31" s="167"/>
      <c r="CQN31" s="167"/>
      <c r="CQO31" s="167"/>
      <c r="CQP31" s="167"/>
      <c r="CQQ31" s="167"/>
      <c r="CQR31" s="167"/>
      <c r="CQS31" s="167"/>
      <c r="CQT31" s="167"/>
      <c r="CQU31" s="167"/>
      <c r="CQV31" s="167"/>
      <c r="CQW31" s="167"/>
      <c r="CQX31" s="167"/>
      <c r="CQY31" s="167"/>
      <c r="CQZ31" s="167"/>
      <c r="CRA31" s="167"/>
      <c r="CRB31" s="167"/>
      <c r="CRC31" s="167"/>
      <c r="CRD31" s="167"/>
      <c r="CRE31" s="167"/>
      <c r="CRF31" s="167"/>
      <c r="CRG31" s="167"/>
      <c r="CRH31" s="167"/>
      <c r="CRI31" s="167"/>
      <c r="CRJ31" s="167"/>
      <c r="CRK31" s="167"/>
      <c r="CRL31" s="167"/>
      <c r="CRM31" s="167"/>
      <c r="CRN31" s="167"/>
      <c r="CRO31" s="167"/>
      <c r="CRP31" s="167"/>
      <c r="CRQ31" s="167"/>
      <c r="CRR31" s="167"/>
      <c r="CRS31" s="167"/>
      <c r="CRT31" s="167"/>
      <c r="CRU31" s="167"/>
      <c r="CRV31" s="167"/>
      <c r="CRW31" s="167"/>
      <c r="CRX31" s="167"/>
      <c r="CRY31" s="167"/>
      <c r="CRZ31" s="167"/>
      <c r="CSA31" s="167"/>
      <c r="CSB31" s="167"/>
      <c r="CSC31" s="167"/>
      <c r="CSD31" s="167"/>
      <c r="CSE31" s="167"/>
      <c r="CSF31" s="167"/>
      <c r="CSG31" s="167"/>
      <c r="CSH31" s="167"/>
      <c r="CSI31" s="167"/>
      <c r="CSJ31" s="167"/>
      <c r="CSK31" s="167"/>
      <c r="CSL31" s="167"/>
      <c r="CSM31" s="167"/>
      <c r="CSN31" s="167"/>
      <c r="CSO31" s="167"/>
      <c r="CSP31" s="167"/>
      <c r="CSQ31" s="167"/>
      <c r="CSR31" s="167"/>
      <c r="CSS31" s="167"/>
      <c r="CST31" s="167"/>
      <c r="CSU31" s="167"/>
      <c r="CSV31" s="167"/>
      <c r="CSW31" s="167"/>
      <c r="CSX31" s="167"/>
      <c r="CSY31" s="167"/>
      <c r="CSZ31" s="167"/>
      <c r="CTA31" s="167"/>
      <c r="CTB31" s="167"/>
      <c r="CTC31" s="167"/>
      <c r="CTD31" s="167"/>
      <c r="CTE31" s="167"/>
      <c r="CTF31" s="167"/>
      <c r="CTG31" s="167"/>
      <c r="CTH31" s="167"/>
      <c r="CTI31" s="167"/>
      <c r="CTJ31" s="167"/>
      <c r="CTK31" s="167"/>
      <c r="CTL31" s="167"/>
      <c r="CTM31" s="167"/>
      <c r="CTN31" s="167"/>
      <c r="CTO31" s="167"/>
      <c r="CTP31" s="167"/>
      <c r="CTQ31" s="167"/>
      <c r="CTR31" s="167"/>
      <c r="CTS31" s="167"/>
      <c r="CTT31" s="167"/>
      <c r="CTU31" s="167"/>
      <c r="CTV31" s="167"/>
      <c r="CTW31" s="167"/>
      <c r="CTX31" s="167"/>
      <c r="CTY31" s="167"/>
      <c r="CTZ31" s="167"/>
      <c r="CUA31" s="167"/>
      <c r="CUB31" s="167"/>
      <c r="CUC31" s="167"/>
      <c r="CUD31" s="167"/>
      <c r="CUE31" s="167"/>
      <c r="CUF31" s="167"/>
      <c r="CUG31" s="167"/>
      <c r="CUH31" s="167"/>
      <c r="CUI31" s="167"/>
      <c r="CUJ31" s="167"/>
      <c r="CUK31" s="167"/>
      <c r="CUL31" s="167"/>
      <c r="CUM31" s="167"/>
      <c r="CUN31" s="167"/>
      <c r="CUO31" s="167"/>
      <c r="CUP31" s="167"/>
      <c r="CUQ31" s="167"/>
      <c r="CUR31" s="167"/>
      <c r="CUS31" s="167"/>
      <c r="CUT31" s="167"/>
      <c r="CUU31" s="167"/>
      <c r="CUV31" s="167"/>
      <c r="CUW31" s="167"/>
      <c r="CUX31" s="167"/>
      <c r="CUY31" s="167"/>
      <c r="CUZ31" s="167"/>
      <c r="CVA31" s="167"/>
      <c r="CVB31" s="167"/>
      <c r="CVC31" s="167"/>
      <c r="CVD31" s="167"/>
      <c r="CVE31" s="167"/>
      <c r="CVF31" s="167"/>
      <c r="CVG31" s="167"/>
      <c r="CVH31" s="167"/>
      <c r="CVI31" s="167"/>
      <c r="CVJ31" s="167"/>
      <c r="CVK31" s="167"/>
      <c r="CVL31" s="167"/>
      <c r="CVM31" s="167"/>
      <c r="CVN31" s="167"/>
      <c r="CVO31" s="167"/>
      <c r="CVP31" s="167"/>
      <c r="CVQ31" s="167"/>
      <c r="CVR31" s="167"/>
      <c r="CVS31" s="167"/>
      <c r="CVT31" s="167"/>
      <c r="CVU31" s="167"/>
      <c r="CVV31" s="167"/>
      <c r="CVW31" s="167"/>
      <c r="CVX31" s="167"/>
      <c r="CVY31" s="167"/>
      <c r="CVZ31" s="167"/>
      <c r="CWA31" s="167"/>
      <c r="CWB31" s="167"/>
      <c r="CWC31" s="167"/>
      <c r="CWD31" s="167"/>
      <c r="CWE31" s="167"/>
      <c r="CWF31" s="167"/>
      <c r="CWG31" s="167"/>
      <c r="CWH31" s="167"/>
      <c r="CWI31" s="167"/>
      <c r="CWJ31" s="167"/>
      <c r="CWK31" s="167"/>
      <c r="CWL31" s="167"/>
      <c r="CWM31" s="167"/>
      <c r="CWN31" s="167"/>
      <c r="CWO31" s="167"/>
      <c r="CWP31" s="167"/>
      <c r="CWQ31" s="167"/>
      <c r="CWR31" s="167"/>
      <c r="CWS31" s="167"/>
      <c r="CWT31" s="167"/>
      <c r="CWU31" s="167"/>
      <c r="CWV31" s="167"/>
      <c r="CWW31" s="167"/>
      <c r="CWX31" s="167"/>
      <c r="CWY31" s="167"/>
      <c r="CWZ31" s="167"/>
      <c r="CXA31" s="167"/>
      <c r="CXB31" s="167"/>
      <c r="CXC31" s="167"/>
      <c r="CXD31" s="167"/>
      <c r="CXE31" s="167"/>
      <c r="CXF31" s="167"/>
      <c r="CXG31" s="167"/>
      <c r="CXH31" s="167"/>
      <c r="CXI31" s="167"/>
      <c r="CXJ31" s="167"/>
      <c r="CXK31" s="167"/>
      <c r="CXL31" s="167"/>
      <c r="CXM31" s="167"/>
      <c r="CXN31" s="167"/>
      <c r="CXO31" s="167"/>
      <c r="CXP31" s="167"/>
      <c r="CXQ31" s="167"/>
      <c r="CXR31" s="167"/>
      <c r="CXS31" s="167"/>
      <c r="CXT31" s="167"/>
      <c r="CXU31" s="167"/>
      <c r="CXV31" s="167"/>
      <c r="CXW31" s="167"/>
      <c r="CXX31" s="167"/>
      <c r="CXY31" s="167"/>
      <c r="CXZ31" s="167"/>
      <c r="CYA31" s="167"/>
      <c r="CYB31" s="167"/>
      <c r="CYC31" s="167"/>
      <c r="CYD31" s="167"/>
      <c r="CYE31" s="167"/>
      <c r="CYF31" s="167"/>
      <c r="CYG31" s="167"/>
      <c r="CYH31" s="167"/>
      <c r="CYI31" s="167"/>
      <c r="CYJ31" s="167"/>
      <c r="CYK31" s="167"/>
      <c r="CYL31" s="167"/>
      <c r="CYM31" s="167"/>
      <c r="CYN31" s="167"/>
      <c r="CYO31" s="167"/>
      <c r="CYP31" s="167"/>
      <c r="CYQ31" s="167"/>
      <c r="CYR31" s="167"/>
      <c r="CYS31" s="167"/>
      <c r="CYT31" s="167"/>
      <c r="CYU31" s="167"/>
      <c r="CYV31" s="167"/>
      <c r="CYW31" s="167"/>
      <c r="CYX31" s="167"/>
      <c r="CYY31" s="167"/>
      <c r="CYZ31" s="167"/>
      <c r="CZA31" s="167"/>
      <c r="CZB31" s="167"/>
      <c r="CZC31" s="167"/>
      <c r="CZD31" s="167"/>
      <c r="CZE31" s="167"/>
      <c r="CZF31" s="167"/>
      <c r="CZG31" s="167"/>
      <c r="CZH31" s="167"/>
      <c r="CZI31" s="167"/>
      <c r="CZJ31" s="167"/>
      <c r="CZK31" s="167"/>
      <c r="CZL31" s="167"/>
      <c r="CZM31" s="167"/>
      <c r="CZN31" s="167"/>
      <c r="CZO31" s="167"/>
      <c r="CZP31" s="167"/>
      <c r="CZQ31" s="167"/>
      <c r="CZR31" s="167"/>
      <c r="CZS31" s="167"/>
      <c r="CZT31" s="167"/>
      <c r="CZU31" s="167"/>
      <c r="CZV31" s="167"/>
      <c r="CZW31" s="167"/>
      <c r="CZX31" s="167"/>
      <c r="CZY31" s="167"/>
      <c r="CZZ31" s="167"/>
      <c r="DAA31" s="167"/>
      <c r="DAB31" s="167"/>
      <c r="DAC31" s="167"/>
      <c r="DAD31" s="167"/>
      <c r="DAE31" s="167"/>
      <c r="DAF31" s="167"/>
      <c r="DAG31" s="167"/>
      <c r="DAH31" s="167"/>
      <c r="DAI31" s="167"/>
      <c r="DAJ31" s="167"/>
      <c r="DAK31" s="167"/>
      <c r="DAL31" s="167"/>
      <c r="DAM31" s="167"/>
      <c r="DAN31" s="167"/>
      <c r="DAO31" s="167"/>
      <c r="DAP31" s="167"/>
      <c r="DAQ31" s="167"/>
      <c r="DAR31" s="167"/>
      <c r="DAS31" s="167"/>
      <c r="DAT31" s="167"/>
      <c r="DAU31" s="167"/>
      <c r="DAV31" s="167"/>
      <c r="DAW31" s="167"/>
      <c r="DAX31" s="167"/>
      <c r="DAY31" s="167"/>
      <c r="DAZ31" s="167"/>
      <c r="DBA31" s="167"/>
      <c r="DBB31" s="167"/>
      <c r="DBC31" s="167"/>
      <c r="DBD31" s="167"/>
      <c r="DBE31" s="167"/>
      <c r="DBF31" s="167"/>
      <c r="DBG31" s="167"/>
      <c r="DBH31" s="167"/>
      <c r="DBI31" s="167"/>
      <c r="DBJ31" s="167"/>
      <c r="DBK31" s="167"/>
      <c r="DBL31" s="167"/>
      <c r="DBM31" s="167"/>
      <c r="DBN31" s="167"/>
      <c r="DBO31" s="167"/>
      <c r="DBP31" s="167"/>
      <c r="DBQ31" s="167"/>
      <c r="DBR31" s="167"/>
      <c r="DBS31" s="167"/>
      <c r="DBT31" s="167"/>
      <c r="DBU31" s="167"/>
      <c r="DBV31" s="167"/>
      <c r="DBW31" s="167"/>
      <c r="DBX31" s="167"/>
      <c r="DBY31" s="167"/>
      <c r="DBZ31" s="167"/>
      <c r="DCA31" s="167"/>
      <c r="DCB31" s="167"/>
      <c r="DCC31" s="167"/>
      <c r="DCD31" s="167"/>
      <c r="DCE31" s="167"/>
      <c r="DCF31" s="167"/>
      <c r="DCG31" s="167"/>
      <c r="DCH31" s="167"/>
      <c r="DCI31" s="167"/>
      <c r="DCJ31" s="167"/>
      <c r="DCK31" s="167"/>
      <c r="DCL31" s="167"/>
      <c r="DCM31" s="167"/>
      <c r="DCN31" s="167"/>
      <c r="DCO31" s="167"/>
      <c r="DCP31" s="167"/>
      <c r="DCQ31" s="167"/>
      <c r="DCR31" s="167"/>
      <c r="DCS31" s="167"/>
      <c r="DCT31" s="167"/>
      <c r="DCU31" s="167"/>
      <c r="DCV31" s="167"/>
      <c r="DCW31" s="167"/>
      <c r="DCX31" s="167"/>
      <c r="DCY31" s="167"/>
      <c r="DCZ31" s="167"/>
      <c r="DDA31" s="167"/>
      <c r="DDB31" s="167"/>
      <c r="DDC31" s="167"/>
      <c r="DDD31" s="167"/>
      <c r="DDE31" s="167"/>
      <c r="DDF31" s="167"/>
      <c r="DDG31" s="167"/>
      <c r="DDH31" s="167"/>
      <c r="DDI31" s="167"/>
      <c r="DDJ31" s="167"/>
      <c r="DDK31" s="167"/>
      <c r="DDL31" s="167"/>
      <c r="DDM31" s="167"/>
      <c r="DDN31" s="167"/>
      <c r="DDO31" s="167"/>
      <c r="DDP31" s="167"/>
      <c r="DDQ31" s="167"/>
      <c r="DDR31" s="167"/>
      <c r="DDS31" s="167"/>
      <c r="DDT31" s="167"/>
      <c r="DDU31" s="167"/>
      <c r="DDV31" s="167"/>
      <c r="DDW31" s="167"/>
      <c r="DDX31" s="167"/>
      <c r="DDY31" s="167"/>
      <c r="DDZ31" s="167"/>
      <c r="DEA31" s="167"/>
      <c r="DEB31" s="167"/>
      <c r="DEC31" s="167"/>
      <c r="DED31" s="167"/>
      <c r="DEE31" s="167"/>
      <c r="DEF31" s="167"/>
      <c r="DEG31" s="167"/>
      <c r="DEH31" s="167"/>
      <c r="DEI31" s="167"/>
      <c r="DEJ31" s="167"/>
      <c r="DEK31" s="167"/>
      <c r="DEL31" s="167"/>
      <c r="DEM31" s="167"/>
      <c r="DEN31" s="167"/>
      <c r="DEO31" s="167"/>
      <c r="DEP31" s="167"/>
      <c r="DEQ31" s="167"/>
      <c r="DER31" s="167"/>
      <c r="DES31" s="167"/>
      <c r="DET31" s="167"/>
      <c r="DEU31" s="167"/>
      <c r="DEV31" s="167"/>
      <c r="DEW31" s="167"/>
      <c r="DEX31" s="167"/>
      <c r="DEY31" s="167"/>
      <c r="DEZ31" s="167"/>
      <c r="DFA31" s="167"/>
      <c r="DFB31" s="167"/>
      <c r="DFC31" s="167"/>
      <c r="DFD31" s="167"/>
      <c r="DFE31" s="167"/>
      <c r="DFF31" s="167"/>
      <c r="DFG31" s="167"/>
      <c r="DFH31" s="167"/>
      <c r="DFI31" s="167"/>
      <c r="DFJ31" s="167"/>
      <c r="DFK31" s="167"/>
      <c r="DFL31" s="167"/>
      <c r="DFM31" s="167"/>
      <c r="DFN31" s="167"/>
      <c r="DFO31" s="167"/>
      <c r="DFP31" s="167"/>
      <c r="DFQ31" s="167"/>
      <c r="DFR31" s="167"/>
      <c r="DFS31" s="167"/>
      <c r="DFT31" s="167"/>
      <c r="DFU31" s="167"/>
      <c r="DFV31" s="167"/>
      <c r="DFW31" s="167"/>
      <c r="DFX31" s="167"/>
      <c r="DFY31" s="167"/>
      <c r="DFZ31" s="167"/>
      <c r="DGA31" s="167"/>
      <c r="DGB31" s="167"/>
      <c r="DGC31" s="167"/>
      <c r="DGD31" s="167"/>
      <c r="DGE31" s="167"/>
      <c r="DGF31" s="167"/>
      <c r="DGG31" s="167"/>
      <c r="DGH31" s="167"/>
      <c r="DGI31" s="167"/>
      <c r="DGJ31" s="167"/>
      <c r="DGK31" s="167"/>
      <c r="DGL31" s="167"/>
      <c r="DGM31" s="167"/>
      <c r="DGN31" s="167"/>
      <c r="DGO31" s="167"/>
      <c r="DGP31" s="167"/>
      <c r="DGQ31" s="167"/>
      <c r="DGR31" s="167"/>
      <c r="DGS31" s="167"/>
      <c r="DGT31" s="167"/>
      <c r="DGU31" s="167"/>
      <c r="DGV31" s="167"/>
      <c r="DGW31" s="167"/>
      <c r="DGX31" s="167"/>
      <c r="DGY31" s="167"/>
      <c r="DGZ31" s="167"/>
      <c r="DHA31" s="167"/>
      <c r="DHB31" s="167"/>
      <c r="DHC31" s="167"/>
      <c r="DHD31" s="167"/>
      <c r="DHE31" s="167"/>
      <c r="DHF31" s="167"/>
      <c r="DHG31" s="167"/>
      <c r="DHH31" s="167"/>
      <c r="DHI31" s="167"/>
      <c r="DHJ31" s="167"/>
      <c r="DHK31" s="167"/>
      <c r="DHL31" s="167"/>
      <c r="DHM31" s="167"/>
      <c r="DHN31" s="167"/>
      <c r="DHO31" s="167"/>
      <c r="DHP31" s="167"/>
      <c r="DHQ31" s="167"/>
      <c r="DHR31" s="167"/>
      <c r="DHS31" s="167"/>
      <c r="DHT31" s="167"/>
      <c r="DHU31" s="167"/>
      <c r="DHV31" s="167"/>
      <c r="DHW31" s="167"/>
      <c r="DHX31" s="167"/>
      <c r="DHY31" s="167"/>
      <c r="DHZ31" s="167"/>
      <c r="DIA31" s="167"/>
      <c r="DIB31" s="167"/>
      <c r="DIC31" s="167"/>
      <c r="DID31" s="167"/>
      <c r="DIE31" s="167"/>
      <c r="DIF31" s="167"/>
      <c r="DIG31" s="167"/>
      <c r="DIH31" s="167"/>
      <c r="DII31" s="167"/>
      <c r="DIJ31" s="167"/>
      <c r="DIK31" s="167"/>
      <c r="DIL31" s="167"/>
      <c r="DIM31" s="167"/>
      <c r="DIN31" s="167"/>
      <c r="DIO31" s="167"/>
      <c r="DIP31" s="167"/>
      <c r="DIQ31" s="167"/>
      <c r="DIR31" s="167"/>
      <c r="DIS31" s="167"/>
      <c r="DIT31" s="167"/>
      <c r="DIU31" s="167"/>
      <c r="DIV31" s="167"/>
      <c r="DIW31" s="167"/>
      <c r="DIX31" s="167"/>
      <c r="DIY31" s="167"/>
      <c r="DIZ31" s="167"/>
      <c r="DJA31" s="167"/>
      <c r="DJB31" s="167"/>
      <c r="DJC31" s="167"/>
      <c r="DJD31" s="167"/>
      <c r="DJE31" s="167"/>
      <c r="DJF31" s="167"/>
      <c r="DJG31" s="167"/>
      <c r="DJH31" s="167"/>
      <c r="DJI31" s="167"/>
      <c r="DJJ31" s="167"/>
      <c r="DJK31" s="167"/>
      <c r="DJL31" s="167"/>
      <c r="DJM31" s="167"/>
      <c r="DJN31" s="167"/>
      <c r="DJO31" s="167"/>
      <c r="DJP31" s="167"/>
      <c r="DJQ31" s="167"/>
      <c r="DJR31" s="167"/>
      <c r="DJS31" s="167"/>
      <c r="DJT31" s="167"/>
      <c r="DJU31" s="167"/>
      <c r="DJV31" s="167"/>
      <c r="DJW31" s="167"/>
      <c r="DJX31" s="167"/>
      <c r="DJY31" s="167"/>
      <c r="DJZ31" s="167"/>
      <c r="DKA31" s="167"/>
      <c r="DKB31" s="167"/>
      <c r="DKC31" s="167"/>
      <c r="DKD31" s="167"/>
      <c r="DKE31" s="167"/>
      <c r="DKF31" s="167"/>
      <c r="DKG31" s="167"/>
      <c r="DKH31" s="167"/>
      <c r="DKI31" s="167"/>
      <c r="DKJ31" s="167"/>
      <c r="DKK31" s="167"/>
      <c r="DKL31" s="167"/>
      <c r="DKM31" s="167"/>
      <c r="DKN31" s="167"/>
      <c r="DKO31" s="167"/>
      <c r="DKP31" s="167"/>
      <c r="DKQ31" s="167"/>
      <c r="DKR31" s="167"/>
      <c r="DKS31" s="167"/>
      <c r="DKT31" s="167"/>
      <c r="DKU31" s="167"/>
      <c r="DKV31" s="167"/>
      <c r="DKW31" s="167"/>
      <c r="DKX31" s="167"/>
      <c r="DKY31" s="167"/>
      <c r="DKZ31" s="167"/>
      <c r="DLA31" s="167"/>
      <c r="DLB31" s="167"/>
      <c r="DLC31" s="167"/>
      <c r="DLD31" s="167"/>
      <c r="DLE31" s="167"/>
      <c r="DLF31" s="167"/>
      <c r="DLG31" s="167"/>
      <c r="DLH31" s="167"/>
      <c r="DLI31" s="167"/>
      <c r="DLJ31" s="167"/>
      <c r="DLK31" s="167"/>
      <c r="DLL31" s="167"/>
      <c r="DLM31" s="167"/>
      <c r="DLN31" s="167"/>
      <c r="DLO31" s="167"/>
      <c r="DLP31" s="167"/>
      <c r="DLQ31" s="167"/>
      <c r="DLR31" s="167"/>
      <c r="DLS31" s="167"/>
      <c r="DLT31" s="167"/>
      <c r="DLU31" s="167"/>
      <c r="DLV31" s="167"/>
      <c r="DLW31" s="167"/>
      <c r="DLX31" s="167"/>
      <c r="DLY31" s="167"/>
      <c r="DLZ31" s="167"/>
      <c r="DMA31" s="167"/>
      <c r="DMB31" s="167"/>
      <c r="DMC31" s="167"/>
      <c r="DMD31" s="167"/>
      <c r="DME31" s="167"/>
      <c r="DMF31" s="167"/>
      <c r="DMG31" s="167"/>
      <c r="DMH31" s="167"/>
      <c r="DMI31" s="167"/>
      <c r="DMJ31" s="167"/>
      <c r="DMK31" s="167"/>
      <c r="DML31" s="167"/>
      <c r="DMM31" s="167"/>
      <c r="DMN31" s="167"/>
      <c r="DMO31" s="167"/>
      <c r="DMP31" s="167"/>
      <c r="DMQ31" s="167"/>
      <c r="DMR31" s="167"/>
      <c r="DMS31" s="167"/>
      <c r="DMT31" s="167"/>
      <c r="DMU31" s="167"/>
      <c r="DMV31" s="167"/>
      <c r="DMW31" s="167"/>
      <c r="DMX31" s="167"/>
      <c r="DMY31" s="167"/>
      <c r="DMZ31" s="167"/>
      <c r="DNA31" s="167"/>
      <c r="DNB31" s="167"/>
      <c r="DNC31" s="167"/>
      <c r="DND31" s="167"/>
      <c r="DNE31" s="167"/>
      <c r="DNF31" s="167"/>
      <c r="DNG31" s="167"/>
      <c r="DNH31" s="167"/>
      <c r="DNI31" s="167"/>
      <c r="DNJ31" s="167"/>
      <c r="DNK31" s="167"/>
      <c r="DNL31" s="167"/>
      <c r="DNM31" s="167"/>
      <c r="DNN31" s="167"/>
      <c r="DNO31" s="167"/>
      <c r="DNP31" s="167"/>
      <c r="DNQ31" s="167"/>
      <c r="DNR31" s="167"/>
      <c r="DNS31" s="167"/>
      <c r="DNT31" s="167"/>
      <c r="DNU31" s="167"/>
      <c r="DNV31" s="167"/>
      <c r="DNW31" s="167"/>
      <c r="DNX31" s="167"/>
      <c r="DNY31" s="167"/>
      <c r="DNZ31" s="167"/>
      <c r="DOA31" s="167"/>
      <c r="DOB31" s="167"/>
      <c r="DOC31" s="167"/>
      <c r="DOD31" s="167"/>
      <c r="DOE31" s="167"/>
      <c r="DOF31" s="167"/>
      <c r="DOG31" s="167"/>
      <c r="DOH31" s="167"/>
      <c r="DOI31" s="167"/>
      <c r="DOJ31" s="167"/>
      <c r="DOK31" s="167"/>
      <c r="DOL31" s="167"/>
      <c r="DOM31" s="167"/>
      <c r="DON31" s="167"/>
      <c r="DOO31" s="167"/>
      <c r="DOP31" s="167"/>
      <c r="DOQ31" s="167"/>
      <c r="DOR31" s="167"/>
      <c r="DOS31" s="167"/>
      <c r="DOT31" s="167"/>
      <c r="DOU31" s="167"/>
      <c r="DOV31" s="167"/>
      <c r="DOW31" s="167"/>
      <c r="DOX31" s="167"/>
      <c r="DOY31" s="167"/>
      <c r="DOZ31" s="167"/>
      <c r="DPA31" s="167"/>
      <c r="DPB31" s="167"/>
      <c r="DPC31" s="167"/>
      <c r="DPD31" s="167"/>
      <c r="DPE31" s="167"/>
      <c r="DPF31" s="167"/>
      <c r="DPG31" s="167"/>
      <c r="DPH31" s="167"/>
      <c r="DPI31" s="167"/>
      <c r="DPJ31" s="167"/>
      <c r="DPK31" s="167"/>
      <c r="DPL31" s="167"/>
      <c r="DPM31" s="167"/>
      <c r="DPN31" s="167"/>
      <c r="DPO31" s="167"/>
      <c r="DPP31" s="167"/>
      <c r="DPQ31" s="167"/>
      <c r="DPR31" s="167"/>
      <c r="DPS31" s="167"/>
      <c r="DPT31" s="167"/>
      <c r="DPU31" s="167"/>
      <c r="DPV31" s="167"/>
      <c r="DPW31" s="167"/>
      <c r="DPX31" s="167"/>
      <c r="DPY31" s="167"/>
      <c r="DPZ31" s="167"/>
      <c r="DQA31" s="167"/>
      <c r="DQB31" s="167"/>
      <c r="DQC31" s="167"/>
      <c r="DQD31" s="167"/>
      <c r="DQE31" s="167"/>
      <c r="DQF31" s="167"/>
      <c r="DQG31" s="167"/>
      <c r="DQH31" s="167"/>
      <c r="DQI31" s="167"/>
      <c r="DQJ31" s="167"/>
      <c r="DQK31" s="167"/>
      <c r="DQL31" s="167"/>
      <c r="DQM31" s="167"/>
      <c r="DQN31" s="167"/>
      <c r="DQO31" s="167"/>
      <c r="DQP31" s="167"/>
      <c r="DQQ31" s="167"/>
      <c r="DQR31" s="167"/>
      <c r="DQS31" s="167"/>
      <c r="DQT31" s="167"/>
      <c r="DQU31" s="167"/>
      <c r="DQV31" s="167"/>
      <c r="DQW31" s="167"/>
      <c r="DQX31" s="167"/>
      <c r="DQY31" s="167"/>
      <c r="DQZ31" s="167"/>
      <c r="DRA31" s="167"/>
      <c r="DRB31" s="167"/>
      <c r="DRC31" s="167"/>
      <c r="DRD31" s="167"/>
      <c r="DRE31" s="167"/>
      <c r="DRF31" s="167"/>
      <c r="DRG31" s="167"/>
      <c r="DRH31" s="167"/>
      <c r="DRI31" s="167"/>
      <c r="DRJ31" s="167"/>
      <c r="DRK31" s="167"/>
      <c r="DRL31" s="167"/>
      <c r="DRM31" s="167"/>
      <c r="DRN31" s="167"/>
      <c r="DRO31" s="167"/>
      <c r="DRP31" s="167"/>
      <c r="DRQ31" s="167"/>
      <c r="DRR31" s="167"/>
      <c r="DRS31" s="167"/>
      <c r="DRT31" s="167"/>
      <c r="DRU31" s="167"/>
      <c r="DRV31" s="167"/>
      <c r="DRW31" s="167"/>
      <c r="DRX31" s="167"/>
      <c r="DRY31" s="167"/>
      <c r="DRZ31" s="167"/>
      <c r="DSA31" s="167"/>
      <c r="DSB31" s="167"/>
      <c r="DSC31" s="167"/>
      <c r="DSD31" s="167"/>
      <c r="DSE31" s="167"/>
      <c r="DSF31" s="167"/>
      <c r="DSG31" s="167"/>
      <c r="DSH31" s="167"/>
      <c r="DSI31" s="167"/>
      <c r="DSJ31" s="167"/>
      <c r="DSK31" s="167"/>
      <c r="DSL31" s="167"/>
      <c r="DSM31" s="167"/>
      <c r="DSN31" s="167"/>
      <c r="DSO31" s="167"/>
      <c r="DSP31" s="167"/>
      <c r="DSQ31" s="167"/>
      <c r="DSR31" s="167"/>
      <c r="DSS31" s="167"/>
      <c r="DST31" s="167"/>
      <c r="DSU31" s="167"/>
      <c r="DSV31" s="167"/>
      <c r="DSW31" s="167"/>
      <c r="DSX31" s="167"/>
      <c r="DSY31" s="167"/>
      <c r="DSZ31" s="167"/>
      <c r="DTA31" s="167"/>
      <c r="DTB31" s="167"/>
      <c r="DTC31" s="167"/>
      <c r="DTD31" s="167"/>
      <c r="DTE31" s="167"/>
      <c r="DTF31" s="167"/>
      <c r="DTG31" s="167"/>
      <c r="DTH31" s="167"/>
      <c r="DTI31" s="167"/>
      <c r="DTJ31" s="167"/>
      <c r="DTK31" s="167"/>
      <c r="DTL31" s="167"/>
      <c r="DTM31" s="167"/>
      <c r="DTN31" s="167"/>
      <c r="DTO31" s="167"/>
      <c r="DTP31" s="167"/>
      <c r="DTQ31" s="167"/>
      <c r="DTR31" s="167"/>
      <c r="DTS31" s="167"/>
      <c r="DTT31" s="167"/>
      <c r="DTU31" s="167"/>
      <c r="DTV31" s="167"/>
      <c r="DTW31" s="167"/>
      <c r="DTX31" s="167"/>
      <c r="DTY31" s="167"/>
      <c r="DTZ31" s="167"/>
      <c r="DUA31" s="167"/>
      <c r="DUB31" s="167"/>
      <c r="DUC31" s="167"/>
      <c r="DUD31" s="167"/>
      <c r="DUE31" s="167"/>
      <c r="DUF31" s="167"/>
      <c r="DUG31" s="167"/>
      <c r="DUH31" s="167"/>
      <c r="DUI31" s="167"/>
      <c r="DUJ31" s="167"/>
      <c r="DUK31" s="167"/>
      <c r="DUL31" s="167"/>
      <c r="DUM31" s="167"/>
      <c r="DUN31" s="167"/>
      <c r="DUO31" s="167"/>
      <c r="DUP31" s="167"/>
      <c r="DUQ31" s="167"/>
      <c r="DUR31" s="167"/>
      <c r="DUS31" s="167"/>
      <c r="DUT31" s="167"/>
      <c r="DUU31" s="167"/>
      <c r="DUV31" s="167"/>
      <c r="DUW31" s="167"/>
      <c r="DUX31" s="167"/>
      <c r="DUY31" s="167"/>
      <c r="DUZ31" s="167"/>
      <c r="DVA31" s="167"/>
      <c r="DVB31" s="167"/>
      <c r="DVC31" s="167"/>
      <c r="DVD31" s="167"/>
      <c r="DVE31" s="167"/>
      <c r="DVF31" s="167"/>
      <c r="DVG31" s="167"/>
      <c r="DVH31" s="167"/>
      <c r="DVI31" s="167"/>
      <c r="DVJ31" s="167"/>
      <c r="DVK31" s="167"/>
      <c r="DVL31" s="167"/>
      <c r="DVM31" s="167"/>
      <c r="DVN31" s="167"/>
      <c r="DVO31" s="167"/>
      <c r="DVP31" s="167"/>
      <c r="DVQ31" s="167"/>
      <c r="DVR31" s="167"/>
      <c r="DVS31" s="167"/>
      <c r="DVT31" s="167"/>
      <c r="DVU31" s="167"/>
      <c r="DVV31" s="167"/>
      <c r="DVW31" s="167"/>
      <c r="DVX31" s="167"/>
      <c r="DVY31" s="167"/>
      <c r="DVZ31" s="167"/>
      <c r="DWA31" s="167"/>
      <c r="DWB31" s="167"/>
      <c r="DWC31" s="167"/>
      <c r="DWD31" s="167"/>
      <c r="DWE31" s="167"/>
      <c r="DWF31" s="167"/>
      <c r="DWG31" s="167"/>
      <c r="DWH31" s="167"/>
      <c r="DWI31" s="167"/>
      <c r="DWJ31" s="167"/>
      <c r="DWK31" s="167"/>
      <c r="DWL31" s="167"/>
      <c r="DWM31" s="167"/>
      <c r="DWN31" s="167"/>
      <c r="DWO31" s="167"/>
      <c r="DWP31" s="167"/>
      <c r="DWQ31" s="167"/>
      <c r="DWR31" s="167"/>
      <c r="DWS31" s="167"/>
      <c r="DWT31" s="167"/>
      <c r="DWU31" s="167"/>
      <c r="DWV31" s="167"/>
      <c r="DWW31" s="167"/>
      <c r="DWX31" s="167"/>
      <c r="DWY31" s="167"/>
      <c r="DWZ31" s="167"/>
      <c r="DXA31" s="167"/>
      <c r="DXB31" s="167"/>
      <c r="DXC31" s="167"/>
      <c r="DXD31" s="167"/>
      <c r="DXE31" s="167"/>
      <c r="DXF31" s="167"/>
      <c r="DXG31" s="167"/>
      <c r="DXH31" s="167"/>
      <c r="DXI31" s="167"/>
      <c r="DXJ31" s="167"/>
      <c r="DXK31" s="167"/>
      <c r="DXL31" s="167"/>
      <c r="DXM31" s="167"/>
      <c r="DXN31" s="167"/>
      <c r="DXO31" s="167"/>
      <c r="DXP31" s="167"/>
      <c r="DXQ31" s="167"/>
      <c r="DXR31" s="167"/>
      <c r="DXS31" s="167"/>
      <c r="DXT31" s="167"/>
      <c r="DXU31" s="167"/>
      <c r="DXV31" s="167"/>
      <c r="DXW31" s="167"/>
      <c r="DXX31" s="167"/>
      <c r="DXY31" s="167"/>
      <c r="DXZ31" s="167"/>
      <c r="DYA31" s="167"/>
      <c r="DYB31" s="167"/>
      <c r="DYC31" s="167"/>
      <c r="DYD31" s="167"/>
      <c r="DYE31" s="167"/>
      <c r="DYF31" s="167"/>
      <c r="DYG31" s="167"/>
      <c r="DYH31" s="167"/>
      <c r="DYI31" s="167"/>
      <c r="DYJ31" s="167"/>
      <c r="DYK31" s="167"/>
      <c r="DYL31" s="167"/>
      <c r="DYM31" s="167"/>
      <c r="DYN31" s="167"/>
      <c r="DYO31" s="167"/>
      <c r="DYP31" s="167"/>
      <c r="DYQ31" s="167"/>
      <c r="DYR31" s="167"/>
      <c r="DYS31" s="167"/>
      <c r="DYT31" s="167"/>
      <c r="DYU31" s="167"/>
      <c r="DYV31" s="167"/>
      <c r="DYW31" s="167"/>
      <c r="DYX31" s="167"/>
      <c r="DYY31" s="167"/>
      <c r="DYZ31" s="167"/>
      <c r="DZA31" s="167"/>
      <c r="DZB31" s="167"/>
      <c r="DZC31" s="167"/>
      <c r="DZD31" s="167"/>
      <c r="DZE31" s="167"/>
      <c r="DZF31" s="167"/>
      <c r="DZG31" s="167"/>
      <c r="DZH31" s="167"/>
      <c r="DZI31" s="167"/>
      <c r="DZJ31" s="167"/>
      <c r="DZK31" s="167"/>
      <c r="DZL31" s="167"/>
      <c r="DZM31" s="167"/>
      <c r="DZN31" s="167"/>
      <c r="DZO31" s="167"/>
      <c r="DZP31" s="167"/>
      <c r="DZQ31" s="167"/>
      <c r="DZR31" s="167"/>
      <c r="DZS31" s="167"/>
      <c r="DZT31" s="167"/>
      <c r="DZU31" s="167"/>
      <c r="DZV31" s="167"/>
      <c r="DZW31" s="167"/>
      <c r="DZX31" s="167"/>
      <c r="DZY31" s="167"/>
      <c r="DZZ31" s="167"/>
      <c r="EAA31" s="167"/>
      <c r="EAB31" s="167"/>
      <c r="EAC31" s="167"/>
      <c r="EAD31" s="167"/>
      <c r="EAE31" s="167"/>
      <c r="EAF31" s="167"/>
      <c r="EAG31" s="167"/>
      <c r="EAH31" s="167"/>
      <c r="EAI31" s="167"/>
      <c r="EAJ31" s="167"/>
      <c r="EAK31" s="167"/>
      <c r="EAL31" s="167"/>
      <c r="EAM31" s="167"/>
      <c r="EAN31" s="167"/>
      <c r="EAO31" s="167"/>
      <c r="EAP31" s="167"/>
      <c r="EAQ31" s="167"/>
      <c r="EAR31" s="167"/>
      <c r="EAS31" s="167"/>
      <c r="EAT31" s="167"/>
      <c r="EAU31" s="167"/>
      <c r="EAV31" s="167"/>
      <c r="EAW31" s="167"/>
      <c r="EAX31" s="167"/>
      <c r="EAY31" s="167"/>
      <c r="EAZ31" s="167"/>
      <c r="EBA31" s="167"/>
      <c r="EBB31" s="167"/>
      <c r="EBC31" s="167"/>
      <c r="EBD31" s="167"/>
      <c r="EBE31" s="167"/>
      <c r="EBF31" s="167"/>
      <c r="EBG31" s="167"/>
      <c r="EBH31" s="167"/>
      <c r="EBI31" s="167"/>
      <c r="EBJ31" s="167"/>
      <c r="EBK31" s="167"/>
      <c r="EBL31" s="167"/>
      <c r="EBM31" s="167"/>
      <c r="EBN31" s="167"/>
      <c r="EBO31" s="167"/>
      <c r="EBP31" s="167"/>
      <c r="EBQ31" s="167"/>
      <c r="EBR31" s="167"/>
      <c r="EBS31" s="167"/>
      <c r="EBT31" s="167"/>
      <c r="EBU31" s="167"/>
      <c r="EBV31" s="167"/>
      <c r="EBW31" s="167"/>
      <c r="EBX31" s="167"/>
      <c r="EBY31" s="167"/>
      <c r="EBZ31" s="167"/>
      <c r="ECA31" s="167"/>
      <c r="ECB31" s="167"/>
      <c r="ECC31" s="167"/>
      <c r="ECD31" s="167"/>
      <c r="ECE31" s="167"/>
      <c r="ECF31" s="167"/>
      <c r="ECG31" s="167"/>
      <c r="ECH31" s="167"/>
      <c r="ECI31" s="167"/>
      <c r="ECJ31" s="167"/>
      <c r="ECK31" s="167"/>
      <c r="ECL31" s="167"/>
      <c r="ECM31" s="167"/>
      <c r="ECN31" s="167"/>
      <c r="ECO31" s="167"/>
      <c r="ECP31" s="167"/>
      <c r="ECQ31" s="167"/>
      <c r="ECR31" s="167"/>
      <c r="ECS31" s="167"/>
      <c r="ECT31" s="167"/>
      <c r="ECU31" s="167"/>
      <c r="ECV31" s="167"/>
      <c r="ECW31" s="167"/>
      <c r="ECX31" s="167"/>
      <c r="ECY31" s="167"/>
      <c r="ECZ31" s="167"/>
      <c r="EDA31" s="167"/>
      <c r="EDB31" s="167"/>
      <c r="EDC31" s="167"/>
      <c r="EDD31" s="167"/>
      <c r="EDE31" s="167"/>
      <c r="EDF31" s="167"/>
      <c r="EDG31" s="167"/>
      <c r="EDH31" s="167"/>
      <c r="EDI31" s="167"/>
      <c r="EDJ31" s="167"/>
      <c r="EDK31" s="167"/>
      <c r="EDL31" s="167"/>
      <c r="EDM31" s="167"/>
      <c r="EDN31" s="167"/>
      <c r="EDO31" s="167"/>
      <c r="EDP31" s="167"/>
      <c r="EDQ31" s="167"/>
      <c r="EDR31" s="167"/>
      <c r="EDS31" s="167"/>
      <c r="EDT31" s="167"/>
      <c r="EDU31" s="167"/>
      <c r="EDV31" s="167"/>
      <c r="EDW31" s="167"/>
      <c r="EDX31" s="167"/>
      <c r="EDY31" s="167"/>
      <c r="EDZ31" s="167"/>
      <c r="EEA31" s="167"/>
      <c r="EEB31" s="167"/>
      <c r="EEC31" s="167"/>
      <c r="EED31" s="167"/>
      <c r="EEE31" s="167"/>
      <c r="EEF31" s="167"/>
      <c r="EEG31" s="167"/>
      <c r="EEH31" s="167"/>
      <c r="EEI31" s="167"/>
      <c r="EEJ31" s="167"/>
      <c r="EEK31" s="167"/>
      <c r="EEL31" s="167"/>
      <c r="EEM31" s="167"/>
      <c r="EEN31" s="167"/>
      <c r="EEO31" s="167"/>
      <c r="EEP31" s="167"/>
      <c r="EEQ31" s="167"/>
      <c r="EER31" s="167"/>
      <c r="EES31" s="167"/>
      <c r="EET31" s="167"/>
      <c r="EEU31" s="167"/>
      <c r="EEV31" s="167"/>
      <c r="EEW31" s="167"/>
      <c r="EEX31" s="167"/>
      <c r="EEY31" s="167"/>
      <c r="EEZ31" s="167"/>
      <c r="EFA31" s="167"/>
      <c r="EFB31" s="167"/>
      <c r="EFC31" s="167"/>
      <c r="EFD31" s="167"/>
      <c r="EFE31" s="167"/>
      <c r="EFF31" s="167"/>
      <c r="EFG31" s="167"/>
      <c r="EFH31" s="167"/>
      <c r="EFI31" s="167"/>
      <c r="EFJ31" s="167"/>
      <c r="EFK31" s="167"/>
      <c r="EFL31" s="167"/>
      <c r="EFM31" s="167"/>
      <c r="EFN31" s="167"/>
      <c r="EFO31" s="167"/>
      <c r="EFP31" s="167"/>
      <c r="EFQ31" s="167"/>
      <c r="EFR31" s="167"/>
      <c r="EFS31" s="167"/>
      <c r="EFT31" s="167"/>
      <c r="EFU31" s="167"/>
      <c r="EFV31" s="167"/>
      <c r="EFW31" s="167"/>
      <c r="EFX31" s="167"/>
      <c r="EFY31" s="167"/>
      <c r="EFZ31" s="167"/>
      <c r="EGA31" s="167"/>
      <c r="EGB31" s="167"/>
      <c r="EGC31" s="167"/>
      <c r="EGD31" s="167"/>
      <c r="EGE31" s="167"/>
      <c r="EGF31" s="167"/>
      <c r="EGG31" s="167"/>
      <c r="EGH31" s="167"/>
      <c r="EGI31" s="167"/>
      <c r="EGJ31" s="167"/>
      <c r="EGK31" s="167"/>
      <c r="EGL31" s="167"/>
      <c r="EGM31" s="167"/>
      <c r="EGN31" s="167"/>
      <c r="EGO31" s="167"/>
      <c r="EGP31" s="167"/>
      <c r="EGQ31" s="167"/>
      <c r="EGR31" s="167"/>
      <c r="EGS31" s="167"/>
      <c r="EGT31" s="167"/>
      <c r="EGU31" s="167"/>
      <c r="EGV31" s="167"/>
      <c r="EGW31" s="167"/>
      <c r="EGX31" s="167"/>
      <c r="EGY31" s="167"/>
      <c r="EGZ31" s="167"/>
      <c r="EHA31" s="167"/>
      <c r="EHB31" s="167"/>
      <c r="EHC31" s="167"/>
      <c r="EHD31" s="167"/>
      <c r="EHE31" s="167"/>
      <c r="EHF31" s="167"/>
      <c r="EHG31" s="167"/>
      <c r="EHH31" s="167"/>
      <c r="EHI31" s="167"/>
      <c r="EHJ31" s="167"/>
      <c r="EHK31" s="167"/>
      <c r="EHL31" s="167"/>
      <c r="EHM31" s="167"/>
      <c r="EHN31" s="167"/>
      <c r="EHO31" s="167"/>
      <c r="EHP31" s="167"/>
      <c r="EHQ31" s="167"/>
      <c r="EHR31" s="167"/>
      <c r="EHS31" s="167"/>
      <c r="EHT31" s="167"/>
      <c r="EHU31" s="167"/>
      <c r="EHV31" s="167"/>
      <c r="EHW31" s="167"/>
      <c r="EHX31" s="167"/>
      <c r="EHY31" s="167"/>
      <c r="EHZ31" s="167"/>
      <c r="EIA31" s="167"/>
      <c r="EIB31" s="167"/>
      <c r="EIC31" s="167"/>
      <c r="EID31" s="167"/>
      <c r="EIE31" s="167"/>
      <c r="EIF31" s="167"/>
      <c r="EIG31" s="167"/>
      <c r="EIH31" s="167"/>
      <c r="EII31" s="167"/>
      <c r="EIJ31" s="167"/>
      <c r="EIK31" s="167"/>
      <c r="EIL31" s="167"/>
      <c r="EIM31" s="167"/>
      <c r="EIN31" s="167"/>
      <c r="EIO31" s="167"/>
      <c r="EIP31" s="167"/>
      <c r="EIQ31" s="167"/>
      <c r="EIR31" s="167"/>
      <c r="EIS31" s="167"/>
      <c r="EIT31" s="167"/>
      <c r="EIU31" s="167"/>
      <c r="EIV31" s="167"/>
      <c r="EIW31" s="167"/>
      <c r="EIX31" s="167"/>
      <c r="EIY31" s="167"/>
      <c r="EIZ31" s="167"/>
      <c r="EJA31" s="167"/>
      <c r="EJB31" s="167"/>
      <c r="EJC31" s="167"/>
      <c r="EJD31" s="167"/>
      <c r="EJE31" s="167"/>
      <c r="EJF31" s="167"/>
      <c r="EJG31" s="167"/>
      <c r="EJH31" s="167"/>
      <c r="EJI31" s="167"/>
      <c r="EJJ31" s="167"/>
      <c r="EJK31" s="167"/>
      <c r="EJL31" s="167"/>
      <c r="EJM31" s="167"/>
      <c r="EJN31" s="167"/>
      <c r="EJO31" s="167"/>
      <c r="EJP31" s="167"/>
      <c r="EJQ31" s="167"/>
      <c r="EJR31" s="167"/>
      <c r="EJS31" s="167"/>
      <c r="EJT31" s="167"/>
      <c r="EJU31" s="167"/>
      <c r="EJV31" s="167"/>
      <c r="EJW31" s="167"/>
      <c r="EJX31" s="167"/>
      <c r="EJY31" s="167"/>
      <c r="EJZ31" s="167"/>
      <c r="EKA31" s="167"/>
      <c r="EKB31" s="167"/>
      <c r="EKC31" s="167"/>
      <c r="EKD31" s="167"/>
      <c r="EKE31" s="167"/>
      <c r="EKF31" s="167"/>
      <c r="EKG31" s="167"/>
      <c r="EKH31" s="167"/>
      <c r="EKI31" s="167"/>
      <c r="EKJ31" s="167"/>
      <c r="EKK31" s="167"/>
      <c r="EKL31" s="167"/>
      <c r="EKM31" s="167"/>
      <c r="EKN31" s="167"/>
      <c r="EKO31" s="167"/>
      <c r="EKP31" s="167"/>
      <c r="EKQ31" s="167"/>
      <c r="EKR31" s="167"/>
      <c r="EKS31" s="167"/>
      <c r="EKT31" s="167"/>
      <c r="EKU31" s="167"/>
      <c r="EKV31" s="167"/>
      <c r="EKW31" s="167"/>
      <c r="EKX31" s="167"/>
      <c r="EKY31" s="167"/>
      <c r="EKZ31" s="167"/>
      <c r="ELA31" s="167"/>
      <c r="ELB31" s="167"/>
      <c r="ELC31" s="167"/>
      <c r="ELD31" s="167"/>
      <c r="ELE31" s="167"/>
      <c r="ELF31" s="167"/>
      <c r="ELG31" s="167"/>
      <c r="ELH31" s="167"/>
      <c r="ELI31" s="167"/>
      <c r="ELJ31" s="167"/>
      <c r="ELK31" s="167"/>
      <c r="ELL31" s="167"/>
      <c r="ELM31" s="167"/>
      <c r="ELN31" s="167"/>
      <c r="ELO31" s="167"/>
      <c r="ELP31" s="167"/>
      <c r="ELQ31" s="167"/>
      <c r="ELR31" s="167"/>
      <c r="ELS31" s="167"/>
      <c r="ELT31" s="167"/>
      <c r="ELU31" s="167"/>
      <c r="ELV31" s="167"/>
      <c r="ELW31" s="167"/>
      <c r="ELX31" s="167"/>
      <c r="ELY31" s="167"/>
      <c r="ELZ31" s="167"/>
      <c r="EMA31" s="167"/>
      <c r="EMB31" s="167"/>
      <c r="EMC31" s="167"/>
      <c r="EMD31" s="167"/>
      <c r="EME31" s="167"/>
      <c r="EMF31" s="167"/>
      <c r="EMG31" s="167"/>
      <c r="EMH31" s="167"/>
      <c r="EMI31" s="167"/>
      <c r="EMJ31" s="167"/>
      <c r="EMK31" s="167"/>
      <c r="EML31" s="167"/>
      <c r="EMM31" s="167"/>
      <c r="EMN31" s="167"/>
      <c r="EMO31" s="167"/>
      <c r="EMP31" s="167"/>
      <c r="EMQ31" s="167"/>
      <c r="EMR31" s="167"/>
      <c r="EMS31" s="167"/>
      <c r="EMT31" s="167"/>
      <c r="EMU31" s="167"/>
      <c r="EMV31" s="167"/>
      <c r="EMW31" s="167"/>
      <c r="EMX31" s="167"/>
      <c r="EMY31" s="167"/>
      <c r="EMZ31" s="167"/>
      <c r="ENA31" s="167"/>
      <c r="ENB31" s="167"/>
      <c r="ENC31" s="167"/>
      <c r="END31" s="167"/>
      <c r="ENE31" s="167"/>
      <c r="ENF31" s="167"/>
      <c r="ENG31" s="167"/>
      <c r="ENH31" s="167"/>
      <c r="ENI31" s="167"/>
      <c r="ENJ31" s="167"/>
      <c r="ENK31" s="167"/>
      <c r="ENL31" s="167"/>
      <c r="ENM31" s="167"/>
      <c r="ENN31" s="167"/>
      <c r="ENO31" s="167"/>
      <c r="ENP31" s="167"/>
      <c r="ENQ31" s="167"/>
      <c r="ENR31" s="167"/>
      <c r="ENS31" s="167"/>
      <c r="ENT31" s="167"/>
      <c r="ENU31" s="167"/>
      <c r="ENV31" s="167"/>
      <c r="ENW31" s="167"/>
      <c r="ENX31" s="167"/>
      <c r="ENY31" s="167"/>
      <c r="ENZ31" s="167"/>
      <c r="EOA31" s="167"/>
      <c r="EOB31" s="167"/>
      <c r="EOC31" s="167"/>
      <c r="EOD31" s="167"/>
      <c r="EOE31" s="167"/>
      <c r="EOF31" s="167"/>
      <c r="EOG31" s="167"/>
      <c r="EOH31" s="167"/>
      <c r="EOI31" s="167"/>
      <c r="EOJ31" s="167"/>
      <c r="EOK31" s="167"/>
      <c r="EOL31" s="167"/>
      <c r="EOM31" s="167"/>
      <c r="EON31" s="167"/>
      <c r="EOO31" s="167"/>
      <c r="EOP31" s="167"/>
      <c r="EOQ31" s="167"/>
      <c r="EOR31" s="167"/>
      <c r="EOS31" s="167"/>
      <c r="EOT31" s="167"/>
      <c r="EOU31" s="167"/>
      <c r="EOV31" s="167"/>
      <c r="EOW31" s="167"/>
      <c r="EOX31" s="167"/>
      <c r="EOY31" s="167"/>
      <c r="EOZ31" s="167"/>
      <c r="EPA31" s="167"/>
      <c r="EPB31" s="167"/>
      <c r="EPC31" s="167"/>
      <c r="EPD31" s="167"/>
      <c r="EPE31" s="167"/>
      <c r="EPF31" s="167"/>
      <c r="EPG31" s="167"/>
      <c r="EPH31" s="167"/>
      <c r="EPI31" s="167"/>
      <c r="EPJ31" s="167"/>
      <c r="EPK31" s="167"/>
      <c r="EPL31" s="167"/>
      <c r="EPM31" s="167"/>
      <c r="EPN31" s="167"/>
      <c r="EPO31" s="167"/>
      <c r="EPP31" s="167"/>
      <c r="EPQ31" s="167"/>
      <c r="EPR31" s="167"/>
      <c r="EPS31" s="167"/>
      <c r="EPT31" s="167"/>
      <c r="EPU31" s="167"/>
      <c r="EPV31" s="167"/>
      <c r="EPW31" s="167"/>
      <c r="EPX31" s="167"/>
      <c r="EPY31" s="167"/>
      <c r="EPZ31" s="167"/>
      <c r="EQA31" s="167"/>
      <c r="EQB31" s="167"/>
      <c r="EQC31" s="167"/>
      <c r="EQD31" s="167"/>
      <c r="EQE31" s="167"/>
      <c r="EQF31" s="167"/>
      <c r="EQG31" s="167"/>
      <c r="EQH31" s="167"/>
      <c r="EQI31" s="167"/>
      <c r="EQJ31" s="167"/>
      <c r="EQK31" s="167"/>
      <c r="EQL31" s="167"/>
      <c r="EQM31" s="167"/>
      <c r="EQN31" s="167"/>
      <c r="EQO31" s="167"/>
      <c r="EQP31" s="167"/>
      <c r="EQQ31" s="167"/>
      <c r="EQR31" s="167"/>
      <c r="EQS31" s="167"/>
      <c r="EQT31" s="167"/>
      <c r="EQU31" s="167"/>
      <c r="EQV31" s="167"/>
      <c r="EQW31" s="167"/>
      <c r="EQX31" s="167"/>
      <c r="EQY31" s="167"/>
      <c r="EQZ31" s="167"/>
      <c r="ERA31" s="167"/>
      <c r="ERB31" s="167"/>
      <c r="ERC31" s="167"/>
      <c r="ERD31" s="167"/>
      <c r="ERE31" s="167"/>
      <c r="ERF31" s="167"/>
      <c r="ERG31" s="167"/>
      <c r="ERH31" s="167"/>
      <c r="ERI31" s="167"/>
      <c r="ERJ31" s="167"/>
      <c r="ERK31" s="167"/>
      <c r="ERL31" s="167"/>
      <c r="ERM31" s="167"/>
      <c r="ERN31" s="167"/>
      <c r="ERO31" s="167"/>
      <c r="ERP31" s="167"/>
      <c r="ERQ31" s="167"/>
      <c r="ERR31" s="167"/>
      <c r="ERS31" s="167"/>
      <c r="ERT31" s="167"/>
      <c r="ERU31" s="167"/>
      <c r="ERV31" s="167"/>
      <c r="ERW31" s="167"/>
      <c r="ERX31" s="167"/>
      <c r="ERY31" s="167"/>
      <c r="ERZ31" s="167"/>
      <c r="ESA31" s="167"/>
      <c r="ESB31" s="167"/>
      <c r="ESC31" s="167"/>
      <c r="ESD31" s="167"/>
      <c r="ESE31" s="167"/>
      <c r="ESF31" s="167"/>
      <c r="ESG31" s="167"/>
      <c r="ESH31" s="167"/>
      <c r="ESI31" s="167"/>
      <c r="ESJ31" s="167"/>
      <c r="ESK31" s="167"/>
      <c r="ESL31" s="167"/>
      <c r="ESM31" s="167"/>
      <c r="ESN31" s="167"/>
      <c r="ESO31" s="167"/>
      <c r="ESP31" s="167"/>
      <c r="ESQ31" s="167"/>
      <c r="ESR31" s="167"/>
      <c r="ESS31" s="167"/>
      <c r="EST31" s="167"/>
      <c r="ESU31" s="167"/>
      <c r="ESV31" s="167"/>
      <c r="ESW31" s="167"/>
      <c r="ESX31" s="167"/>
      <c r="ESY31" s="167"/>
      <c r="ESZ31" s="167"/>
      <c r="ETA31" s="167"/>
      <c r="ETB31" s="167"/>
      <c r="ETC31" s="167"/>
      <c r="ETD31" s="167"/>
      <c r="ETE31" s="167"/>
      <c r="ETF31" s="167"/>
      <c r="ETG31" s="167"/>
      <c r="ETH31" s="167"/>
      <c r="ETI31" s="167"/>
      <c r="ETJ31" s="167"/>
      <c r="ETK31" s="167"/>
      <c r="ETL31" s="167"/>
      <c r="ETM31" s="167"/>
      <c r="ETN31" s="167"/>
      <c r="ETO31" s="167"/>
      <c r="ETP31" s="167"/>
      <c r="ETQ31" s="167"/>
      <c r="ETR31" s="167"/>
      <c r="ETS31" s="167"/>
      <c r="ETT31" s="167"/>
      <c r="ETU31" s="167"/>
      <c r="ETV31" s="167"/>
      <c r="ETW31" s="167"/>
      <c r="ETX31" s="167"/>
      <c r="ETY31" s="167"/>
      <c r="ETZ31" s="167"/>
      <c r="EUA31" s="167"/>
      <c r="EUB31" s="167"/>
      <c r="EUC31" s="167"/>
      <c r="EUD31" s="167"/>
      <c r="EUE31" s="167"/>
      <c r="EUF31" s="167"/>
      <c r="EUG31" s="167"/>
      <c r="EUH31" s="167"/>
      <c r="EUI31" s="167"/>
      <c r="EUJ31" s="167"/>
      <c r="EUK31" s="167"/>
      <c r="EUL31" s="167"/>
      <c r="EUM31" s="167"/>
      <c r="EUN31" s="167"/>
      <c r="EUO31" s="167"/>
      <c r="EUP31" s="167"/>
      <c r="EUQ31" s="167"/>
      <c r="EUR31" s="167"/>
      <c r="EUS31" s="167"/>
      <c r="EUT31" s="167"/>
      <c r="EUU31" s="167"/>
      <c r="EUV31" s="167"/>
      <c r="EUW31" s="167"/>
      <c r="EUX31" s="167"/>
      <c r="EUY31" s="167"/>
      <c r="EUZ31" s="167"/>
      <c r="EVA31" s="167"/>
      <c r="EVB31" s="167"/>
      <c r="EVC31" s="167"/>
      <c r="EVD31" s="167"/>
      <c r="EVE31" s="167"/>
      <c r="EVF31" s="167"/>
      <c r="EVG31" s="167"/>
      <c r="EVH31" s="167"/>
      <c r="EVI31" s="167"/>
      <c r="EVJ31" s="167"/>
      <c r="EVK31" s="167"/>
      <c r="EVL31" s="167"/>
      <c r="EVM31" s="167"/>
      <c r="EVN31" s="167"/>
      <c r="EVO31" s="167"/>
      <c r="EVP31" s="167"/>
      <c r="EVQ31" s="167"/>
      <c r="EVR31" s="167"/>
      <c r="EVS31" s="167"/>
      <c r="EVT31" s="167"/>
      <c r="EVU31" s="167"/>
      <c r="EVV31" s="167"/>
      <c r="EVW31" s="167"/>
      <c r="EVX31" s="167"/>
      <c r="EVY31" s="167"/>
      <c r="EVZ31" s="167"/>
      <c r="EWA31" s="167"/>
      <c r="EWB31" s="167"/>
      <c r="EWC31" s="167"/>
      <c r="EWD31" s="167"/>
      <c r="EWE31" s="167"/>
      <c r="EWF31" s="167"/>
      <c r="EWG31" s="167"/>
      <c r="EWH31" s="167"/>
      <c r="EWI31" s="167"/>
      <c r="EWJ31" s="167"/>
      <c r="EWK31" s="167"/>
      <c r="EWL31" s="167"/>
      <c r="EWM31" s="167"/>
      <c r="EWN31" s="167"/>
      <c r="EWO31" s="167"/>
      <c r="EWP31" s="167"/>
      <c r="EWQ31" s="167"/>
      <c r="EWR31" s="167"/>
      <c r="EWS31" s="167"/>
      <c r="EWT31" s="167"/>
      <c r="EWU31" s="167"/>
      <c r="EWV31" s="167"/>
      <c r="EWW31" s="167"/>
      <c r="EWX31" s="167"/>
      <c r="EWY31" s="167"/>
      <c r="EWZ31" s="167"/>
      <c r="EXA31" s="167"/>
      <c r="EXB31" s="167"/>
      <c r="EXC31" s="167"/>
      <c r="EXD31" s="167"/>
      <c r="EXE31" s="167"/>
      <c r="EXF31" s="167"/>
      <c r="EXG31" s="167"/>
      <c r="EXH31" s="167"/>
      <c r="EXI31" s="167"/>
      <c r="EXJ31" s="167"/>
      <c r="EXK31" s="167"/>
      <c r="EXL31" s="167"/>
      <c r="EXM31" s="167"/>
      <c r="EXN31" s="167"/>
      <c r="EXO31" s="167"/>
      <c r="EXP31" s="167"/>
      <c r="EXQ31" s="167"/>
      <c r="EXR31" s="167"/>
      <c r="EXS31" s="167"/>
      <c r="EXT31" s="167"/>
      <c r="EXU31" s="167"/>
      <c r="EXV31" s="167"/>
      <c r="EXW31" s="167"/>
      <c r="EXX31" s="167"/>
      <c r="EXY31" s="167"/>
      <c r="EXZ31" s="167"/>
      <c r="EYA31" s="167"/>
      <c r="EYB31" s="167"/>
      <c r="EYC31" s="167"/>
      <c r="EYD31" s="167"/>
      <c r="EYE31" s="167"/>
      <c r="EYF31" s="167"/>
      <c r="EYG31" s="167"/>
      <c r="EYH31" s="167"/>
      <c r="EYI31" s="167"/>
      <c r="EYJ31" s="167"/>
      <c r="EYK31" s="167"/>
      <c r="EYL31" s="167"/>
      <c r="EYM31" s="167"/>
      <c r="EYN31" s="167"/>
      <c r="EYO31" s="167"/>
      <c r="EYP31" s="167"/>
      <c r="EYQ31" s="167"/>
      <c r="EYR31" s="167"/>
      <c r="EYS31" s="167"/>
      <c r="EYT31" s="167"/>
      <c r="EYU31" s="167"/>
      <c r="EYV31" s="167"/>
      <c r="EYW31" s="167"/>
      <c r="EYX31" s="167"/>
      <c r="EYY31" s="167"/>
      <c r="EYZ31" s="167"/>
      <c r="EZA31" s="167"/>
      <c r="EZB31" s="167"/>
      <c r="EZC31" s="167"/>
      <c r="EZD31" s="167"/>
      <c r="EZE31" s="167"/>
      <c r="EZF31" s="167"/>
      <c r="EZG31" s="167"/>
      <c r="EZH31" s="167"/>
      <c r="EZI31" s="167"/>
      <c r="EZJ31" s="167"/>
      <c r="EZK31" s="167"/>
      <c r="EZL31" s="167"/>
      <c r="EZM31" s="167"/>
      <c r="EZN31" s="167"/>
      <c r="EZO31" s="167"/>
      <c r="EZP31" s="167"/>
      <c r="EZQ31" s="167"/>
      <c r="EZR31" s="167"/>
      <c r="EZS31" s="167"/>
      <c r="EZT31" s="167"/>
      <c r="EZU31" s="167"/>
      <c r="EZV31" s="167"/>
      <c r="EZW31" s="167"/>
      <c r="EZX31" s="167"/>
      <c r="EZY31" s="167"/>
      <c r="EZZ31" s="167"/>
      <c r="FAA31" s="167"/>
      <c r="FAB31" s="167"/>
      <c r="FAC31" s="167"/>
      <c r="FAD31" s="167"/>
      <c r="FAE31" s="167"/>
      <c r="FAF31" s="167"/>
      <c r="FAG31" s="167"/>
      <c r="FAH31" s="167"/>
      <c r="FAI31" s="167"/>
      <c r="FAJ31" s="167"/>
      <c r="FAK31" s="167"/>
      <c r="FAL31" s="167"/>
      <c r="FAM31" s="167"/>
      <c r="FAN31" s="167"/>
      <c r="FAO31" s="167"/>
      <c r="FAP31" s="167"/>
      <c r="FAQ31" s="167"/>
      <c r="FAR31" s="167"/>
      <c r="FAS31" s="167"/>
      <c r="FAT31" s="167"/>
      <c r="FAU31" s="167"/>
      <c r="FAV31" s="167"/>
      <c r="FAW31" s="167"/>
      <c r="FAX31" s="167"/>
      <c r="FAY31" s="167"/>
      <c r="FAZ31" s="167"/>
      <c r="FBA31" s="167"/>
      <c r="FBB31" s="167"/>
      <c r="FBC31" s="167"/>
      <c r="FBD31" s="167"/>
      <c r="FBE31" s="167"/>
      <c r="FBF31" s="167"/>
      <c r="FBG31" s="167"/>
      <c r="FBH31" s="167"/>
      <c r="FBI31" s="167"/>
      <c r="FBJ31" s="167"/>
      <c r="FBK31" s="167"/>
      <c r="FBL31" s="167"/>
      <c r="FBM31" s="167"/>
      <c r="FBN31" s="167"/>
      <c r="FBO31" s="167"/>
      <c r="FBP31" s="167"/>
      <c r="FBQ31" s="167"/>
      <c r="FBR31" s="167"/>
      <c r="FBS31" s="167"/>
      <c r="FBT31" s="167"/>
      <c r="FBU31" s="167"/>
      <c r="FBV31" s="167"/>
      <c r="FBW31" s="167"/>
      <c r="FBX31" s="167"/>
      <c r="FBY31" s="167"/>
      <c r="FBZ31" s="167"/>
      <c r="FCA31" s="167"/>
      <c r="FCB31" s="167"/>
      <c r="FCC31" s="167"/>
      <c r="FCD31" s="167"/>
      <c r="FCE31" s="167"/>
      <c r="FCF31" s="167"/>
      <c r="FCG31" s="167"/>
      <c r="FCH31" s="167"/>
      <c r="FCI31" s="167"/>
      <c r="FCJ31" s="167"/>
      <c r="FCK31" s="167"/>
      <c r="FCL31" s="167"/>
      <c r="FCM31" s="167"/>
      <c r="FCN31" s="167"/>
      <c r="FCO31" s="167"/>
      <c r="FCP31" s="167"/>
      <c r="FCQ31" s="167"/>
      <c r="FCR31" s="167"/>
      <c r="FCS31" s="167"/>
      <c r="FCT31" s="167"/>
      <c r="FCU31" s="167"/>
      <c r="FCV31" s="167"/>
      <c r="FCW31" s="167"/>
      <c r="FCX31" s="167"/>
      <c r="FCY31" s="167"/>
      <c r="FCZ31" s="167"/>
      <c r="FDA31" s="167"/>
      <c r="FDB31" s="167"/>
      <c r="FDC31" s="167"/>
      <c r="FDD31" s="167"/>
      <c r="FDE31" s="167"/>
      <c r="FDF31" s="167"/>
      <c r="FDG31" s="167"/>
      <c r="FDH31" s="167"/>
      <c r="FDI31" s="167"/>
      <c r="FDJ31" s="167"/>
      <c r="FDK31" s="167"/>
      <c r="FDL31" s="167"/>
      <c r="FDM31" s="167"/>
      <c r="FDN31" s="167"/>
      <c r="FDO31" s="167"/>
      <c r="FDP31" s="167"/>
      <c r="FDQ31" s="167"/>
      <c r="FDR31" s="167"/>
      <c r="FDS31" s="167"/>
      <c r="FDT31" s="167"/>
      <c r="FDU31" s="167"/>
      <c r="FDV31" s="167"/>
      <c r="FDW31" s="167"/>
      <c r="FDX31" s="167"/>
      <c r="FDY31" s="167"/>
      <c r="FDZ31" s="167"/>
      <c r="FEA31" s="167"/>
      <c r="FEB31" s="167"/>
      <c r="FEC31" s="167"/>
      <c r="FED31" s="167"/>
      <c r="FEE31" s="167"/>
      <c r="FEF31" s="167"/>
      <c r="FEG31" s="167"/>
      <c r="FEH31" s="167"/>
      <c r="FEI31" s="167"/>
      <c r="FEJ31" s="167"/>
      <c r="FEK31" s="167"/>
      <c r="FEL31" s="167"/>
      <c r="FEM31" s="167"/>
      <c r="FEN31" s="167"/>
      <c r="FEO31" s="167"/>
      <c r="FEP31" s="167"/>
      <c r="FEQ31" s="167"/>
      <c r="FER31" s="167"/>
      <c r="FES31" s="167"/>
      <c r="FET31" s="167"/>
      <c r="FEU31" s="167"/>
      <c r="FEV31" s="167"/>
      <c r="FEW31" s="167"/>
      <c r="FEX31" s="167"/>
      <c r="FEY31" s="167"/>
      <c r="FEZ31" s="167"/>
      <c r="FFA31" s="167"/>
      <c r="FFB31" s="167"/>
      <c r="FFC31" s="167"/>
      <c r="FFD31" s="167"/>
      <c r="FFE31" s="167"/>
      <c r="FFF31" s="167"/>
      <c r="FFG31" s="167"/>
      <c r="FFH31" s="167"/>
      <c r="FFI31" s="167"/>
      <c r="FFJ31" s="167"/>
      <c r="FFK31" s="167"/>
      <c r="FFL31" s="167"/>
      <c r="FFM31" s="167"/>
      <c r="FFN31" s="167"/>
      <c r="FFO31" s="167"/>
      <c r="FFP31" s="167"/>
      <c r="FFQ31" s="167"/>
      <c r="FFR31" s="167"/>
      <c r="FFS31" s="167"/>
      <c r="FFT31" s="167"/>
      <c r="FFU31" s="167"/>
      <c r="FFV31" s="167"/>
      <c r="FFW31" s="167"/>
      <c r="FFX31" s="167"/>
      <c r="FFY31" s="167"/>
      <c r="FFZ31" s="167"/>
      <c r="FGA31" s="167"/>
      <c r="FGB31" s="167"/>
      <c r="FGC31" s="167"/>
      <c r="FGD31" s="167"/>
      <c r="FGE31" s="167"/>
      <c r="FGF31" s="167"/>
      <c r="FGG31" s="167"/>
      <c r="FGH31" s="167"/>
      <c r="FGI31" s="167"/>
      <c r="FGJ31" s="167"/>
      <c r="FGK31" s="167"/>
      <c r="FGL31" s="167"/>
      <c r="FGM31" s="167"/>
      <c r="FGN31" s="167"/>
      <c r="FGO31" s="167"/>
      <c r="FGP31" s="167"/>
      <c r="FGQ31" s="167"/>
      <c r="FGR31" s="167"/>
      <c r="FGS31" s="167"/>
      <c r="FGT31" s="167"/>
      <c r="FGU31" s="167"/>
      <c r="FGV31" s="167"/>
      <c r="FGW31" s="167"/>
      <c r="FGX31" s="167"/>
      <c r="FGY31" s="167"/>
      <c r="FGZ31" s="167"/>
      <c r="FHA31" s="167"/>
      <c r="FHB31" s="167"/>
      <c r="FHC31" s="167"/>
      <c r="FHD31" s="167"/>
      <c r="FHE31" s="167"/>
      <c r="FHF31" s="167"/>
      <c r="FHG31" s="167"/>
      <c r="FHH31" s="167"/>
      <c r="FHI31" s="167"/>
      <c r="FHJ31" s="167"/>
      <c r="FHK31" s="167"/>
      <c r="FHL31" s="167"/>
      <c r="FHM31" s="167"/>
      <c r="FHN31" s="167"/>
      <c r="FHO31" s="167"/>
      <c r="FHP31" s="167"/>
      <c r="FHQ31" s="167"/>
      <c r="FHR31" s="167"/>
      <c r="FHS31" s="167"/>
      <c r="FHT31" s="167"/>
      <c r="FHU31" s="167"/>
      <c r="FHV31" s="167"/>
      <c r="FHW31" s="167"/>
      <c r="FHX31" s="167"/>
      <c r="FHY31" s="167"/>
      <c r="FHZ31" s="167"/>
      <c r="FIA31" s="167"/>
      <c r="FIB31" s="167"/>
      <c r="FIC31" s="167"/>
      <c r="FID31" s="167"/>
      <c r="FIE31" s="167"/>
      <c r="FIF31" s="167"/>
      <c r="FIG31" s="167"/>
      <c r="FIH31" s="167"/>
      <c r="FII31" s="167"/>
      <c r="FIJ31" s="167"/>
      <c r="FIK31" s="167"/>
      <c r="FIL31" s="167"/>
      <c r="FIM31" s="167"/>
      <c r="FIN31" s="167"/>
      <c r="FIO31" s="167"/>
      <c r="FIP31" s="167"/>
      <c r="FIQ31" s="167"/>
      <c r="FIR31" s="167"/>
      <c r="FIS31" s="167"/>
      <c r="FIT31" s="167"/>
      <c r="FIU31" s="167"/>
      <c r="FIV31" s="167"/>
      <c r="FIW31" s="167"/>
      <c r="FIX31" s="167"/>
      <c r="FIY31" s="167"/>
      <c r="FIZ31" s="167"/>
      <c r="FJA31" s="167"/>
      <c r="FJB31" s="167"/>
      <c r="FJC31" s="167"/>
      <c r="FJD31" s="167"/>
      <c r="FJE31" s="167"/>
      <c r="FJF31" s="167"/>
      <c r="FJG31" s="167"/>
      <c r="FJH31" s="167"/>
      <c r="FJI31" s="167"/>
      <c r="FJJ31" s="167"/>
      <c r="FJK31" s="167"/>
      <c r="FJL31" s="167"/>
      <c r="FJM31" s="167"/>
      <c r="FJN31" s="167"/>
      <c r="FJO31" s="167"/>
      <c r="FJP31" s="167"/>
      <c r="FJQ31" s="167"/>
      <c r="FJR31" s="167"/>
      <c r="FJS31" s="167"/>
      <c r="FJT31" s="167"/>
      <c r="FJU31" s="167"/>
      <c r="FJV31" s="167"/>
      <c r="FJW31" s="167"/>
      <c r="FJX31" s="167"/>
      <c r="FJY31" s="167"/>
      <c r="FJZ31" s="167"/>
      <c r="FKA31" s="167"/>
      <c r="FKB31" s="167"/>
      <c r="FKC31" s="167"/>
      <c r="FKD31" s="167"/>
      <c r="FKE31" s="167"/>
      <c r="FKF31" s="167"/>
      <c r="FKG31" s="167"/>
      <c r="FKH31" s="167"/>
      <c r="FKI31" s="167"/>
      <c r="FKJ31" s="167"/>
      <c r="FKK31" s="167"/>
      <c r="FKL31" s="167"/>
      <c r="FKM31" s="167"/>
      <c r="FKN31" s="167"/>
      <c r="FKO31" s="167"/>
      <c r="FKP31" s="167"/>
      <c r="FKQ31" s="167"/>
      <c r="FKR31" s="167"/>
      <c r="FKS31" s="167"/>
      <c r="FKT31" s="167"/>
      <c r="FKU31" s="167"/>
      <c r="FKV31" s="167"/>
      <c r="FKW31" s="167"/>
      <c r="FKX31" s="167"/>
      <c r="FKY31" s="167"/>
      <c r="FKZ31" s="167"/>
      <c r="FLA31" s="167"/>
      <c r="FLB31" s="167"/>
      <c r="FLC31" s="167"/>
      <c r="FLD31" s="167"/>
      <c r="FLE31" s="167"/>
      <c r="FLF31" s="167"/>
      <c r="FLG31" s="167"/>
      <c r="FLH31" s="167"/>
      <c r="FLI31" s="167"/>
      <c r="FLJ31" s="167"/>
      <c r="FLK31" s="167"/>
      <c r="FLL31" s="167"/>
      <c r="FLM31" s="167"/>
      <c r="FLN31" s="167"/>
      <c r="FLO31" s="167"/>
      <c r="FLP31" s="167"/>
      <c r="FLQ31" s="167"/>
      <c r="FLR31" s="167"/>
      <c r="FLS31" s="167"/>
      <c r="FLT31" s="167"/>
      <c r="FLU31" s="167"/>
      <c r="FLV31" s="167"/>
      <c r="FLW31" s="167"/>
      <c r="FLX31" s="167"/>
      <c r="FLY31" s="167"/>
      <c r="FLZ31" s="167"/>
      <c r="FMA31" s="167"/>
      <c r="FMB31" s="167"/>
      <c r="FMC31" s="167"/>
      <c r="FMD31" s="167"/>
      <c r="FME31" s="167"/>
      <c r="FMF31" s="167"/>
      <c r="FMG31" s="167"/>
      <c r="FMH31" s="167"/>
      <c r="FMI31" s="167"/>
      <c r="FMJ31" s="167"/>
      <c r="FMK31" s="167"/>
      <c r="FML31" s="167"/>
      <c r="FMM31" s="167"/>
      <c r="FMN31" s="167"/>
      <c r="FMO31" s="167"/>
      <c r="FMP31" s="167"/>
      <c r="FMQ31" s="167"/>
      <c r="FMR31" s="167"/>
      <c r="FMS31" s="167"/>
      <c r="FMT31" s="167"/>
      <c r="FMU31" s="167"/>
      <c r="FMV31" s="167"/>
      <c r="FMW31" s="167"/>
      <c r="FMX31" s="167"/>
      <c r="FMY31" s="167"/>
      <c r="FMZ31" s="167"/>
      <c r="FNA31" s="167"/>
      <c r="FNB31" s="167"/>
      <c r="FNC31" s="167"/>
      <c r="FND31" s="167"/>
      <c r="FNE31" s="167"/>
      <c r="FNF31" s="167"/>
      <c r="FNG31" s="167"/>
      <c r="FNH31" s="167"/>
      <c r="FNI31" s="167"/>
      <c r="FNJ31" s="167"/>
      <c r="FNK31" s="167"/>
      <c r="FNL31" s="167"/>
      <c r="FNM31" s="167"/>
      <c r="FNN31" s="167"/>
      <c r="FNO31" s="167"/>
      <c r="FNP31" s="167"/>
      <c r="FNQ31" s="167"/>
      <c r="FNR31" s="167"/>
      <c r="FNS31" s="167"/>
      <c r="FNT31" s="167"/>
      <c r="FNU31" s="167"/>
      <c r="FNV31" s="167"/>
      <c r="FNW31" s="167"/>
      <c r="FNX31" s="167"/>
      <c r="FNY31" s="167"/>
      <c r="FNZ31" s="167"/>
      <c r="FOA31" s="167"/>
      <c r="FOB31" s="167"/>
      <c r="FOC31" s="167"/>
      <c r="FOD31" s="167"/>
      <c r="FOE31" s="167"/>
      <c r="FOF31" s="167"/>
      <c r="FOG31" s="167"/>
      <c r="FOH31" s="167"/>
      <c r="FOI31" s="167"/>
      <c r="FOJ31" s="167"/>
      <c r="FOK31" s="167"/>
      <c r="FOL31" s="167"/>
      <c r="FOM31" s="167"/>
      <c r="FON31" s="167"/>
      <c r="FOO31" s="167"/>
      <c r="FOP31" s="167"/>
      <c r="FOQ31" s="167"/>
      <c r="FOR31" s="167"/>
      <c r="FOS31" s="167"/>
      <c r="FOT31" s="167"/>
      <c r="FOU31" s="167"/>
      <c r="FOV31" s="167"/>
      <c r="FOW31" s="167"/>
      <c r="FOX31" s="167"/>
      <c r="FOY31" s="167"/>
      <c r="FOZ31" s="167"/>
      <c r="FPA31" s="167"/>
      <c r="FPB31" s="167"/>
      <c r="FPC31" s="167"/>
      <c r="FPD31" s="167"/>
      <c r="FPE31" s="167"/>
      <c r="FPF31" s="167"/>
      <c r="FPG31" s="167"/>
      <c r="FPH31" s="167"/>
      <c r="FPI31" s="167"/>
      <c r="FPJ31" s="167"/>
      <c r="FPK31" s="167"/>
      <c r="FPL31" s="167"/>
      <c r="FPM31" s="167"/>
      <c r="FPN31" s="167"/>
      <c r="FPO31" s="167"/>
      <c r="FPP31" s="167"/>
      <c r="FPQ31" s="167"/>
      <c r="FPR31" s="167"/>
      <c r="FPS31" s="167"/>
      <c r="FPT31" s="167"/>
      <c r="FPU31" s="167"/>
      <c r="FPV31" s="167"/>
      <c r="FPW31" s="167"/>
      <c r="FPX31" s="167"/>
      <c r="FPY31" s="167"/>
      <c r="FPZ31" s="167"/>
      <c r="FQA31" s="167"/>
      <c r="FQB31" s="167"/>
      <c r="FQC31" s="167"/>
      <c r="FQD31" s="167"/>
      <c r="FQE31" s="167"/>
      <c r="FQF31" s="167"/>
      <c r="FQG31" s="167"/>
      <c r="FQH31" s="167"/>
      <c r="FQI31" s="167"/>
      <c r="FQJ31" s="167"/>
      <c r="FQK31" s="167"/>
      <c r="FQL31" s="167"/>
      <c r="FQM31" s="167"/>
      <c r="FQN31" s="167"/>
      <c r="FQO31" s="167"/>
      <c r="FQP31" s="167"/>
      <c r="FQQ31" s="167"/>
      <c r="FQR31" s="167"/>
      <c r="FQS31" s="167"/>
      <c r="FQT31" s="167"/>
      <c r="FQU31" s="167"/>
      <c r="FQV31" s="167"/>
      <c r="FQW31" s="167"/>
      <c r="FQX31" s="167"/>
      <c r="FQY31" s="167"/>
      <c r="FQZ31" s="167"/>
      <c r="FRA31" s="167"/>
      <c r="FRB31" s="167"/>
      <c r="FRC31" s="167"/>
      <c r="FRD31" s="167"/>
      <c r="FRE31" s="167"/>
      <c r="FRF31" s="167"/>
      <c r="FRG31" s="167"/>
      <c r="FRH31" s="167"/>
      <c r="FRI31" s="167"/>
      <c r="FRJ31" s="167"/>
      <c r="FRK31" s="167"/>
      <c r="FRL31" s="167"/>
      <c r="FRM31" s="167"/>
      <c r="FRN31" s="167"/>
      <c r="FRO31" s="167"/>
      <c r="FRP31" s="167"/>
      <c r="FRQ31" s="167"/>
      <c r="FRR31" s="167"/>
      <c r="FRS31" s="167"/>
      <c r="FRT31" s="167"/>
      <c r="FRU31" s="167"/>
      <c r="FRV31" s="167"/>
      <c r="FRW31" s="167"/>
      <c r="FRX31" s="167"/>
      <c r="FRY31" s="167"/>
      <c r="FRZ31" s="167"/>
      <c r="FSA31" s="167"/>
      <c r="FSB31" s="167"/>
      <c r="FSC31" s="167"/>
      <c r="FSD31" s="167"/>
      <c r="FSE31" s="167"/>
      <c r="FSF31" s="167"/>
      <c r="FSG31" s="167"/>
      <c r="FSH31" s="167"/>
      <c r="FSI31" s="167"/>
      <c r="FSJ31" s="167"/>
      <c r="FSK31" s="167"/>
      <c r="FSL31" s="167"/>
      <c r="FSM31" s="167"/>
      <c r="FSN31" s="167"/>
      <c r="FSO31" s="167"/>
      <c r="FSP31" s="167"/>
      <c r="FSQ31" s="167"/>
      <c r="FSR31" s="167"/>
      <c r="FSS31" s="167"/>
      <c r="FST31" s="167"/>
      <c r="FSU31" s="167"/>
      <c r="FSV31" s="167"/>
      <c r="FSW31" s="167"/>
      <c r="FSX31" s="167"/>
      <c r="FSY31" s="167"/>
      <c r="FSZ31" s="167"/>
      <c r="FTA31" s="167"/>
      <c r="FTB31" s="167"/>
      <c r="FTC31" s="167"/>
      <c r="FTD31" s="167"/>
      <c r="FTE31" s="167"/>
      <c r="FTF31" s="167"/>
      <c r="FTG31" s="167"/>
      <c r="FTH31" s="167"/>
      <c r="FTI31" s="167"/>
      <c r="FTJ31" s="167"/>
      <c r="FTK31" s="167"/>
      <c r="FTL31" s="167"/>
      <c r="FTM31" s="167"/>
      <c r="FTN31" s="167"/>
      <c r="FTO31" s="167"/>
      <c r="FTP31" s="167"/>
      <c r="FTQ31" s="167"/>
      <c r="FTR31" s="167"/>
      <c r="FTS31" s="167"/>
      <c r="FTT31" s="167"/>
      <c r="FTU31" s="167"/>
      <c r="FTV31" s="167"/>
      <c r="FTW31" s="167"/>
      <c r="FTX31" s="167"/>
      <c r="FTY31" s="167"/>
      <c r="FTZ31" s="167"/>
      <c r="FUA31" s="167"/>
      <c r="FUB31" s="167"/>
      <c r="FUC31" s="167"/>
      <c r="FUD31" s="167"/>
      <c r="FUE31" s="167"/>
      <c r="FUF31" s="167"/>
      <c r="FUG31" s="167"/>
      <c r="FUH31" s="167"/>
      <c r="FUI31" s="167"/>
      <c r="FUJ31" s="167"/>
      <c r="FUK31" s="167"/>
      <c r="FUL31" s="167"/>
      <c r="FUM31" s="167"/>
      <c r="FUN31" s="167"/>
      <c r="FUO31" s="167"/>
      <c r="FUP31" s="167"/>
      <c r="FUQ31" s="167"/>
      <c r="FUR31" s="167"/>
      <c r="FUS31" s="167"/>
      <c r="FUT31" s="167"/>
      <c r="FUU31" s="167"/>
      <c r="FUV31" s="167"/>
      <c r="FUW31" s="167"/>
      <c r="FUX31" s="167"/>
      <c r="FUY31" s="167"/>
      <c r="FUZ31" s="167"/>
      <c r="FVA31" s="167"/>
      <c r="FVB31" s="167"/>
      <c r="FVC31" s="167"/>
      <c r="FVD31" s="167"/>
      <c r="FVE31" s="167"/>
      <c r="FVF31" s="167"/>
      <c r="FVG31" s="167"/>
      <c r="FVH31" s="167"/>
      <c r="FVI31" s="167"/>
      <c r="FVJ31" s="167"/>
      <c r="FVK31" s="167"/>
      <c r="FVL31" s="167"/>
      <c r="FVM31" s="167"/>
      <c r="FVN31" s="167"/>
      <c r="FVO31" s="167"/>
      <c r="FVP31" s="167"/>
      <c r="FVQ31" s="167"/>
      <c r="FVR31" s="167"/>
      <c r="FVS31" s="167"/>
      <c r="FVT31" s="167"/>
      <c r="FVU31" s="167"/>
      <c r="FVV31" s="167"/>
      <c r="FVW31" s="167"/>
      <c r="FVX31" s="167"/>
      <c r="FVY31" s="167"/>
      <c r="FVZ31" s="167"/>
      <c r="FWA31" s="167"/>
      <c r="FWB31" s="167"/>
      <c r="FWC31" s="167"/>
      <c r="FWD31" s="167"/>
      <c r="FWE31" s="167"/>
      <c r="FWF31" s="167"/>
      <c r="FWG31" s="167"/>
      <c r="FWH31" s="167"/>
      <c r="FWI31" s="167"/>
      <c r="FWJ31" s="167"/>
      <c r="FWK31" s="167"/>
      <c r="FWL31" s="167"/>
      <c r="FWM31" s="167"/>
      <c r="FWN31" s="167"/>
      <c r="FWO31" s="167"/>
      <c r="FWP31" s="167"/>
      <c r="FWQ31" s="167"/>
      <c r="FWR31" s="167"/>
      <c r="FWS31" s="167"/>
      <c r="FWT31" s="167"/>
      <c r="FWU31" s="167"/>
      <c r="FWV31" s="167"/>
      <c r="FWW31" s="167"/>
      <c r="FWX31" s="167"/>
      <c r="FWY31" s="167"/>
      <c r="FWZ31" s="167"/>
      <c r="FXA31" s="167"/>
      <c r="FXB31" s="167"/>
      <c r="FXC31" s="167"/>
      <c r="FXD31" s="167"/>
      <c r="FXE31" s="167"/>
      <c r="FXF31" s="167"/>
      <c r="FXG31" s="167"/>
      <c r="FXH31" s="167"/>
      <c r="FXI31" s="167"/>
      <c r="FXJ31" s="167"/>
      <c r="FXK31" s="167"/>
      <c r="FXL31" s="167"/>
      <c r="FXM31" s="167"/>
      <c r="FXN31" s="167"/>
      <c r="FXO31" s="167"/>
      <c r="FXP31" s="167"/>
      <c r="FXQ31" s="167"/>
      <c r="FXR31" s="167"/>
      <c r="FXS31" s="167"/>
      <c r="FXT31" s="167"/>
      <c r="FXU31" s="167"/>
      <c r="FXV31" s="167"/>
      <c r="FXW31" s="167"/>
      <c r="FXX31" s="167"/>
      <c r="FXY31" s="167"/>
      <c r="FXZ31" s="167"/>
      <c r="FYA31" s="167"/>
      <c r="FYB31" s="167"/>
      <c r="FYC31" s="167"/>
      <c r="FYD31" s="167"/>
      <c r="FYE31" s="167"/>
      <c r="FYF31" s="167"/>
      <c r="FYG31" s="167"/>
      <c r="FYH31" s="167"/>
      <c r="FYI31" s="167"/>
      <c r="FYJ31" s="167"/>
      <c r="FYK31" s="167"/>
      <c r="FYL31" s="167"/>
      <c r="FYM31" s="167"/>
      <c r="FYN31" s="167"/>
      <c r="FYO31" s="167"/>
      <c r="FYP31" s="167"/>
      <c r="FYQ31" s="167"/>
      <c r="FYR31" s="167"/>
      <c r="FYS31" s="167"/>
      <c r="FYT31" s="167"/>
      <c r="FYU31" s="167"/>
      <c r="FYV31" s="167"/>
      <c r="FYW31" s="167"/>
      <c r="FYX31" s="167"/>
      <c r="FYY31" s="167"/>
      <c r="FYZ31" s="167"/>
      <c r="FZA31" s="167"/>
      <c r="FZB31" s="167"/>
      <c r="FZC31" s="167"/>
      <c r="FZD31" s="167"/>
      <c r="FZE31" s="167"/>
      <c r="FZF31" s="167"/>
      <c r="FZG31" s="167"/>
      <c r="FZH31" s="167"/>
      <c r="FZI31" s="167"/>
      <c r="FZJ31" s="167"/>
      <c r="FZK31" s="167"/>
      <c r="FZL31" s="167"/>
      <c r="FZM31" s="167"/>
      <c r="FZN31" s="167"/>
      <c r="FZO31" s="167"/>
      <c r="FZP31" s="167"/>
      <c r="FZQ31" s="167"/>
      <c r="FZR31" s="167"/>
      <c r="FZS31" s="167"/>
      <c r="FZT31" s="167"/>
      <c r="FZU31" s="167"/>
      <c r="FZV31" s="167"/>
      <c r="FZW31" s="167"/>
      <c r="FZX31" s="167"/>
      <c r="FZY31" s="167"/>
      <c r="FZZ31" s="167"/>
      <c r="GAA31" s="167"/>
      <c r="GAB31" s="167"/>
      <c r="GAC31" s="167"/>
      <c r="GAD31" s="167"/>
      <c r="GAE31" s="167"/>
      <c r="GAF31" s="167"/>
      <c r="GAG31" s="167"/>
      <c r="GAH31" s="167"/>
      <c r="GAI31" s="167"/>
      <c r="GAJ31" s="167"/>
      <c r="GAK31" s="167"/>
      <c r="GAL31" s="167"/>
      <c r="GAM31" s="167"/>
      <c r="GAN31" s="167"/>
      <c r="GAO31" s="167"/>
      <c r="GAP31" s="167"/>
      <c r="GAQ31" s="167"/>
      <c r="GAR31" s="167"/>
      <c r="GAS31" s="167"/>
      <c r="GAT31" s="167"/>
      <c r="GAU31" s="167"/>
      <c r="GAV31" s="167"/>
      <c r="GAW31" s="167"/>
      <c r="GAX31" s="167"/>
      <c r="GAY31" s="167"/>
      <c r="GAZ31" s="167"/>
      <c r="GBA31" s="167"/>
      <c r="GBB31" s="167"/>
      <c r="GBC31" s="167"/>
      <c r="GBD31" s="167"/>
      <c r="GBE31" s="167"/>
      <c r="GBF31" s="167"/>
      <c r="GBG31" s="167"/>
      <c r="GBH31" s="167"/>
      <c r="GBI31" s="167"/>
      <c r="GBJ31" s="167"/>
      <c r="GBK31" s="167"/>
      <c r="GBL31" s="167"/>
      <c r="GBM31" s="167"/>
      <c r="GBN31" s="167"/>
      <c r="GBO31" s="167"/>
      <c r="GBP31" s="167"/>
      <c r="GBQ31" s="167"/>
      <c r="GBR31" s="167"/>
      <c r="GBS31" s="167"/>
      <c r="GBT31" s="167"/>
      <c r="GBU31" s="167"/>
      <c r="GBV31" s="167"/>
      <c r="GBW31" s="167"/>
      <c r="GBX31" s="167"/>
      <c r="GBY31" s="167"/>
      <c r="GBZ31" s="167"/>
      <c r="GCA31" s="167"/>
      <c r="GCB31" s="167"/>
      <c r="GCC31" s="167"/>
      <c r="GCD31" s="167"/>
      <c r="GCE31" s="167"/>
      <c r="GCF31" s="167"/>
      <c r="GCG31" s="167"/>
      <c r="GCH31" s="167"/>
      <c r="GCI31" s="167"/>
      <c r="GCJ31" s="167"/>
      <c r="GCK31" s="167"/>
      <c r="GCL31" s="167"/>
      <c r="GCM31" s="167"/>
      <c r="GCN31" s="167"/>
      <c r="GCO31" s="167"/>
      <c r="GCP31" s="167"/>
      <c r="GCQ31" s="167"/>
      <c r="GCR31" s="167"/>
      <c r="GCS31" s="167"/>
      <c r="GCT31" s="167"/>
      <c r="GCU31" s="167"/>
      <c r="GCV31" s="167"/>
      <c r="GCW31" s="167"/>
      <c r="GCX31" s="167"/>
      <c r="GCY31" s="167"/>
      <c r="GCZ31" s="167"/>
      <c r="GDA31" s="167"/>
      <c r="GDB31" s="167"/>
      <c r="GDC31" s="167"/>
      <c r="GDD31" s="167"/>
      <c r="GDE31" s="167"/>
      <c r="GDF31" s="167"/>
      <c r="GDG31" s="167"/>
      <c r="GDH31" s="167"/>
      <c r="GDI31" s="167"/>
      <c r="GDJ31" s="167"/>
      <c r="GDK31" s="167"/>
      <c r="GDL31" s="167"/>
      <c r="GDM31" s="167"/>
      <c r="GDN31" s="167"/>
      <c r="GDO31" s="167"/>
      <c r="GDP31" s="167"/>
      <c r="GDQ31" s="167"/>
      <c r="GDR31" s="167"/>
      <c r="GDS31" s="167"/>
      <c r="GDT31" s="167"/>
      <c r="GDU31" s="167"/>
      <c r="GDV31" s="167"/>
      <c r="GDW31" s="167"/>
      <c r="GDX31" s="167"/>
      <c r="GDY31" s="167"/>
      <c r="GDZ31" s="167"/>
      <c r="GEA31" s="167"/>
      <c r="GEB31" s="167"/>
      <c r="GEC31" s="167"/>
      <c r="GED31" s="167"/>
      <c r="GEE31" s="167"/>
      <c r="GEF31" s="167"/>
      <c r="GEG31" s="167"/>
      <c r="GEH31" s="167"/>
      <c r="GEI31" s="167"/>
      <c r="GEJ31" s="167"/>
      <c r="GEK31" s="167"/>
      <c r="GEL31" s="167"/>
      <c r="GEM31" s="167"/>
      <c r="GEN31" s="167"/>
      <c r="GEO31" s="167"/>
      <c r="GEP31" s="167"/>
      <c r="GEQ31" s="167"/>
      <c r="GER31" s="167"/>
      <c r="GES31" s="167"/>
      <c r="GET31" s="167"/>
      <c r="GEU31" s="167"/>
      <c r="GEV31" s="167"/>
      <c r="GEW31" s="167"/>
      <c r="GEX31" s="167"/>
      <c r="GEY31" s="167"/>
      <c r="GEZ31" s="167"/>
      <c r="GFA31" s="167"/>
      <c r="GFB31" s="167"/>
      <c r="GFC31" s="167"/>
      <c r="GFD31" s="167"/>
      <c r="GFE31" s="167"/>
      <c r="GFF31" s="167"/>
      <c r="GFG31" s="167"/>
      <c r="GFH31" s="167"/>
      <c r="GFI31" s="167"/>
      <c r="GFJ31" s="167"/>
      <c r="GFK31" s="167"/>
      <c r="GFL31" s="167"/>
      <c r="GFM31" s="167"/>
      <c r="GFN31" s="167"/>
      <c r="GFO31" s="167"/>
      <c r="GFP31" s="167"/>
      <c r="GFQ31" s="167"/>
      <c r="GFR31" s="167"/>
      <c r="GFS31" s="167"/>
      <c r="GFT31" s="167"/>
      <c r="GFU31" s="167"/>
      <c r="GFV31" s="167"/>
      <c r="GFW31" s="167"/>
      <c r="GFX31" s="167"/>
      <c r="GFY31" s="167"/>
      <c r="GFZ31" s="167"/>
      <c r="GGA31" s="167"/>
      <c r="GGB31" s="167"/>
      <c r="GGC31" s="167"/>
      <c r="GGD31" s="167"/>
      <c r="GGE31" s="167"/>
      <c r="GGF31" s="167"/>
      <c r="GGG31" s="167"/>
      <c r="GGH31" s="167"/>
      <c r="GGI31" s="167"/>
      <c r="GGJ31" s="167"/>
      <c r="GGK31" s="167"/>
      <c r="GGL31" s="167"/>
      <c r="GGM31" s="167"/>
      <c r="GGN31" s="167"/>
      <c r="GGO31" s="167"/>
      <c r="GGP31" s="167"/>
      <c r="GGQ31" s="167"/>
      <c r="GGR31" s="167"/>
      <c r="GGS31" s="167"/>
      <c r="GGT31" s="167"/>
      <c r="GGU31" s="167"/>
      <c r="GGV31" s="167"/>
      <c r="GGW31" s="167"/>
      <c r="GGX31" s="167"/>
      <c r="GGY31" s="167"/>
      <c r="GGZ31" s="167"/>
      <c r="GHA31" s="167"/>
      <c r="GHB31" s="167"/>
      <c r="GHC31" s="167"/>
      <c r="GHD31" s="167"/>
      <c r="GHE31" s="167"/>
      <c r="GHF31" s="167"/>
      <c r="GHG31" s="167"/>
      <c r="GHH31" s="167"/>
      <c r="GHI31" s="167"/>
      <c r="GHJ31" s="167"/>
      <c r="GHK31" s="167"/>
      <c r="GHL31" s="167"/>
      <c r="GHM31" s="167"/>
      <c r="GHN31" s="167"/>
      <c r="GHO31" s="167"/>
      <c r="GHP31" s="167"/>
      <c r="GHQ31" s="167"/>
      <c r="GHR31" s="167"/>
      <c r="GHS31" s="167"/>
      <c r="GHT31" s="167"/>
      <c r="GHU31" s="167"/>
      <c r="GHV31" s="167"/>
      <c r="GHW31" s="167"/>
      <c r="GHX31" s="167"/>
      <c r="GHY31" s="167"/>
      <c r="GHZ31" s="167"/>
      <c r="GIA31" s="167"/>
      <c r="GIB31" s="167"/>
      <c r="GIC31" s="167"/>
      <c r="GID31" s="167"/>
      <c r="GIE31" s="167"/>
      <c r="GIF31" s="167"/>
      <c r="GIG31" s="167"/>
      <c r="GIH31" s="167"/>
      <c r="GII31" s="167"/>
      <c r="GIJ31" s="167"/>
      <c r="GIK31" s="167"/>
      <c r="GIL31" s="167"/>
      <c r="GIM31" s="167"/>
      <c r="GIN31" s="167"/>
      <c r="GIO31" s="167"/>
      <c r="GIP31" s="167"/>
      <c r="GIQ31" s="167"/>
      <c r="GIR31" s="167"/>
      <c r="GIS31" s="167"/>
      <c r="GIT31" s="167"/>
      <c r="GIU31" s="167"/>
      <c r="GIV31" s="167"/>
      <c r="GIW31" s="167"/>
      <c r="GIX31" s="167"/>
      <c r="GIY31" s="167"/>
      <c r="GIZ31" s="167"/>
      <c r="GJA31" s="167"/>
      <c r="GJB31" s="167"/>
      <c r="GJC31" s="167"/>
      <c r="GJD31" s="167"/>
      <c r="GJE31" s="167"/>
      <c r="GJF31" s="167"/>
      <c r="GJG31" s="167"/>
      <c r="GJH31" s="167"/>
      <c r="GJI31" s="167"/>
      <c r="GJJ31" s="167"/>
      <c r="GJK31" s="167"/>
      <c r="GJL31" s="167"/>
      <c r="GJM31" s="167"/>
      <c r="GJN31" s="167"/>
      <c r="GJO31" s="167"/>
      <c r="GJP31" s="167"/>
      <c r="GJQ31" s="167"/>
      <c r="GJR31" s="167"/>
      <c r="GJS31" s="167"/>
      <c r="GJT31" s="167"/>
      <c r="GJU31" s="167"/>
      <c r="GJV31" s="167"/>
      <c r="GJW31" s="167"/>
      <c r="GJX31" s="167"/>
      <c r="GJY31" s="167"/>
      <c r="GJZ31" s="167"/>
      <c r="GKA31" s="167"/>
      <c r="GKB31" s="167"/>
      <c r="GKC31" s="167"/>
      <c r="GKD31" s="167"/>
      <c r="GKE31" s="167"/>
      <c r="GKF31" s="167"/>
      <c r="GKG31" s="167"/>
      <c r="GKH31" s="167"/>
      <c r="GKI31" s="167"/>
      <c r="GKJ31" s="167"/>
      <c r="GKK31" s="167"/>
      <c r="GKL31" s="167"/>
      <c r="GKM31" s="167"/>
      <c r="GKN31" s="167"/>
      <c r="GKO31" s="167"/>
      <c r="GKP31" s="167"/>
      <c r="GKQ31" s="167"/>
      <c r="GKR31" s="167"/>
      <c r="GKS31" s="167"/>
      <c r="GKT31" s="167"/>
      <c r="GKU31" s="167"/>
      <c r="GKV31" s="167"/>
      <c r="GKW31" s="167"/>
      <c r="GKX31" s="167"/>
      <c r="GKY31" s="167"/>
      <c r="GKZ31" s="167"/>
      <c r="GLA31" s="167"/>
      <c r="GLB31" s="167"/>
      <c r="GLC31" s="167"/>
      <c r="GLD31" s="167"/>
      <c r="GLE31" s="167"/>
      <c r="GLF31" s="167"/>
      <c r="GLG31" s="167"/>
      <c r="GLH31" s="167"/>
      <c r="GLI31" s="167"/>
      <c r="GLJ31" s="167"/>
      <c r="GLK31" s="167"/>
      <c r="GLL31" s="167"/>
      <c r="GLM31" s="167"/>
      <c r="GLN31" s="167"/>
      <c r="GLO31" s="167"/>
      <c r="GLP31" s="167"/>
      <c r="GLQ31" s="167"/>
      <c r="GLR31" s="167"/>
      <c r="GLS31" s="167"/>
      <c r="GLT31" s="167"/>
      <c r="GLU31" s="167"/>
      <c r="GLV31" s="167"/>
      <c r="GLW31" s="167"/>
      <c r="GLX31" s="167"/>
      <c r="GLY31" s="167"/>
      <c r="GLZ31" s="167"/>
      <c r="GMA31" s="167"/>
      <c r="GMB31" s="167"/>
      <c r="GMC31" s="167"/>
      <c r="GMD31" s="167"/>
      <c r="GME31" s="167"/>
      <c r="GMF31" s="167"/>
      <c r="GMG31" s="167"/>
      <c r="GMH31" s="167"/>
      <c r="GMI31" s="167"/>
      <c r="GMJ31" s="167"/>
      <c r="GMK31" s="167"/>
      <c r="GML31" s="167"/>
      <c r="GMM31" s="167"/>
      <c r="GMN31" s="167"/>
      <c r="GMO31" s="167"/>
      <c r="GMP31" s="167"/>
      <c r="GMQ31" s="167"/>
      <c r="GMR31" s="167"/>
      <c r="GMS31" s="167"/>
      <c r="GMT31" s="167"/>
      <c r="GMU31" s="167"/>
      <c r="GMV31" s="167"/>
      <c r="GMW31" s="167"/>
      <c r="GMX31" s="167"/>
      <c r="GMY31" s="167"/>
      <c r="GMZ31" s="167"/>
      <c r="GNA31" s="167"/>
      <c r="GNB31" s="167"/>
      <c r="GNC31" s="167"/>
      <c r="GND31" s="167"/>
      <c r="GNE31" s="167"/>
      <c r="GNF31" s="167"/>
      <c r="GNG31" s="167"/>
      <c r="GNH31" s="167"/>
      <c r="GNI31" s="167"/>
      <c r="GNJ31" s="167"/>
      <c r="GNK31" s="167"/>
      <c r="GNL31" s="167"/>
      <c r="GNM31" s="167"/>
      <c r="GNN31" s="167"/>
      <c r="GNO31" s="167"/>
      <c r="GNP31" s="167"/>
      <c r="GNQ31" s="167"/>
      <c r="GNR31" s="167"/>
      <c r="GNS31" s="167"/>
      <c r="GNT31" s="167"/>
      <c r="GNU31" s="167"/>
      <c r="GNV31" s="167"/>
      <c r="GNW31" s="167"/>
      <c r="GNX31" s="167"/>
      <c r="GNY31" s="167"/>
      <c r="GNZ31" s="167"/>
      <c r="GOA31" s="167"/>
      <c r="GOB31" s="167"/>
      <c r="GOC31" s="167"/>
      <c r="GOD31" s="167"/>
      <c r="GOE31" s="167"/>
      <c r="GOF31" s="167"/>
      <c r="GOG31" s="167"/>
      <c r="GOH31" s="167"/>
      <c r="GOI31" s="167"/>
      <c r="GOJ31" s="167"/>
      <c r="GOK31" s="167"/>
      <c r="GOL31" s="167"/>
      <c r="GOM31" s="167"/>
      <c r="GON31" s="167"/>
      <c r="GOO31" s="167"/>
      <c r="GOP31" s="167"/>
      <c r="GOQ31" s="167"/>
      <c r="GOR31" s="167"/>
      <c r="GOS31" s="167"/>
      <c r="GOT31" s="167"/>
      <c r="GOU31" s="167"/>
      <c r="GOV31" s="167"/>
      <c r="GOW31" s="167"/>
      <c r="GOX31" s="167"/>
      <c r="GOY31" s="167"/>
      <c r="GOZ31" s="167"/>
      <c r="GPA31" s="167"/>
      <c r="GPB31" s="167"/>
      <c r="GPC31" s="167"/>
      <c r="GPD31" s="167"/>
      <c r="GPE31" s="167"/>
      <c r="GPF31" s="167"/>
      <c r="GPG31" s="167"/>
      <c r="GPH31" s="167"/>
      <c r="GPI31" s="167"/>
      <c r="GPJ31" s="167"/>
      <c r="GPK31" s="167"/>
      <c r="GPL31" s="167"/>
      <c r="GPM31" s="167"/>
      <c r="GPN31" s="167"/>
      <c r="GPO31" s="167"/>
      <c r="GPP31" s="167"/>
      <c r="GPQ31" s="167"/>
      <c r="GPR31" s="167"/>
      <c r="GPS31" s="167"/>
      <c r="GPT31" s="167"/>
      <c r="GPU31" s="167"/>
      <c r="GPV31" s="167"/>
      <c r="GPW31" s="167"/>
      <c r="GPX31" s="167"/>
      <c r="GPY31" s="167"/>
      <c r="GPZ31" s="167"/>
      <c r="GQA31" s="167"/>
      <c r="GQB31" s="167"/>
      <c r="GQC31" s="167"/>
      <c r="GQD31" s="167"/>
      <c r="GQE31" s="167"/>
      <c r="GQF31" s="167"/>
      <c r="GQG31" s="167"/>
      <c r="GQH31" s="167"/>
      <c r="GQI31" s="167"/>
      <c r="GQJ31" s="167"/>
      <c r="GQK31" s="167"/>
      <c r="GQL31" s="167"/>
      <c r="GQM31" s="167"/>
      <c r="GQN31" s="167"/>
      <c r="GQO31" s="167"/>
      <c r="GQP31" s="167"/>
      <c r="GQQ31" s="167"/>
      <c r="GQR31" s="167"/>
      <c r="GQS31" s="167"/>
      <c r="GQT31" s="167"/>
      <c r="GQU31" s="167"/>
      <c r="GQV31" s="167"/>
      <c r="GQW31" s="167"/>
      <c r="GQX31" s="167"/>
      <c r="GQY31" s="167"/>
      <c r="GQZ31" s="167"/>
      <c r="GRA31" s="167"/>
      <c r="GRB31" s="167"/>
      <c r="GRC31" s="167"/>
      <c r="GRD31" s="167"/>
      <c r="GRE31" s="167"/>
      <c r="GRF31" s="167"/>
      <c r="GRG31" s="167"/>
      <c r="GRH31" s="167"/>
      <c r="GRI31" s="167"/>
      <c r="GRJ31" s="167"/>
      <c r="GRK31" s="167"/>
      <c r="GRL31" s="167"/>
      <c r="GRM31" s="167"/>
      <c r="GRN31" s="167"/>
      <c r="GRO31" s="167"/>
      <c r="GRP31" s="167"/>
      <c r="GRQ31" s="167"/>
      <c r="GRR31" s="167"/>
      <c r="GRS31" s="167"/>
      <c r="GRT31" s="167"/>
      <c r="GRU31" s="167"/>
      <c r="GRV31" s="167"/>
      <c r="GRW31" s="167"/>
      <c r="GRX31" s="167"/>
      <c r="GRY31" s="167"/>
      <c r="GRZ31" s="167"/>
      <c r="GSA31" s="167"/>
      <c r="GSB31" s="167"/>
      <c r="GSC31" s="167"/>
      <c r="GSD31" s="167"/>
      <c r="GSE31" s="167"/>
      <c r="GSF31" s="167"/>
      <c r="GSG31" s="167"/>
      <c r="GSH31" s="167"/>
      <c r="GSI31" s="167"/>
      <c r="GSJ31" s="167"/>
      <c r="GSK31" s="167"/>
      <c r="GSL31" s="167"/>
      <c r="GSM31" s="167"/>
      <c r="GSN31" s="167"/>
      <c r="GSO31" s="167"/>
      <c r="GSP31" s="167"/>
      <c r="GSQ31" s="167"/>
      <c r="GSR31" s="167"/>
      <c r="GSS31" s="167"/>
      <c r="GST31" s="167"/>
      <c r="GSU31" s="167"/>
      <c r="GSV31" s="167"/>
      <c r="GSW31" s="167"/>
      <c r="GSX31" s="167"/>
      <c r="GSY31" s="167"/>
      <c r="GSZ31" s="167"/>
      <c r="GTA31" s="167"/>
      <c r="GTB31" s="167"/>
      <c r="GTC31" s="167"/>
      <c r="GTD31" s="167"/>
      <c r="GTE31" s="167"/>
      <c r="GTF31" s="167"/>
      <c r="GTG31" s="167"/>
      <c r="GTH31" s="167"/>
      <c r="GTI31" s="167"/>
      <c r="GTJ31" s="167"/>
      <c r="GTK31" s="167"/>
      <c r="GTL31" s="167"/>
      <c r="GTM31" s="167"/>
      <c r="GTN31" s="167"/>
      <c r="GTO31" s="167"/>
      <c r="GTP31" s="167"/>
      <c r="GTQ31" s="167"/>
      <c r="GTR31" s="167"/>
      <c r="GTS31" s="167"/>
      <c r="GTT31" s="167"/>
      <c r="GTU31" s="167"/>
      <c r="GTV31" s="167"/>
      <c r="GTW31" s="167"/>
      <c r="GTX31" s="167"/>
      <c r="GTY31" s="167"/>
      <c r="GTZ31" s="167"/>
      <c r="GUA31" s="167"/>
      <c r="GUB31" s="167"/>
      <c r="GUC31" s="167"/>
      <c r="GUD31" s="167"/>
      <c r="GUE31" s="167"/>
      <c r="GUF31" s="167"/>
      <c r="GUG31" s="167"/>
      <c r="GUH31" s="167"/>
      <c r="GUI31" s="167"/>
      <c r="GUJ31" s="167"/>
      <c r="GUK31" s="167"/>
      <c r="GUL31" s="167"/>
      <c r="GUM31" s="167"/>
      <c r="GUN31" s="167"/>
      <c r="GUO31" s="167"/>
      <c r="GUP31" s="167"/>
      <c r="GUQ31" s="167"/>
      <c r="GUR31" s="167"/>
      <c r="GUS31" s="167"/>
      <c r="GUT31" s="167"/>
      <c r="GUU31" s="167"/>
      <c r="GUV31" s="167"/>
      <c r="GUW31" s="167"/>
      <c r="GUX31" s="167"/>
      <c r="GUY31" s="167"/>
      <c r="GUZ31" s="167"/>
      <c r="GVA31" s="167"/>
      <c r="GVB31" s="167"/>
      <c r="GVC31" s="167"/>
      <c r="GVD31" s="167"/>
      <c r="GVE31" s="167"/>
      <c r="GVF31" s="167"/>
      <c r="GVG31" s="167"/>
      <c r="GVH31" s="167"/>
      <c r="GVI31" s="167"/>
      <c r="GVJ31" s="167"/>
      <c r="GVK31" s="167"/>
      <c r="GVL31" s="167"/>
      <c r="GVM31" s="167"/>
      <c r="GVN31" s="167"/>
      <c r="GVO31" s="167"/>
      <c r="GVP31" s="167"/>
      <c r="GVQ31" s="167"/>
      <c r="GVR31" s="167"/>
      <c r="GVS31" s="167"/>
      <c r="GVT31" s="167"/>
      <c r="GVU31" s="167"/>
      <c r="GVV31" s="167"/>
      <c r="GVW31" s="167"/>
      <c r="GVX31" s="167"/>
      <c r="GVY31" s="167"/>
      <c r="GVZ31" s="167"/>
      <c r="GWA31" s="167"/>
      <c r="GWB31" s="167"/>
      <c r="GWC31" s="167"/>
      <c r="GWD31" s="167"/>
      <c r="GWE31" s="167"/>
      <c r="GWF31" s="167"/>
      <c r="GWG31" s="167"/>
      <c r="GWH31" s="167"/>
      <c r="GWI31" s="167"/>
      <c r="GWJ31" s="167"/>
      <c r="GWK31" s="167"/>
      <c r="GWL31" s="167"/>
      <c r="GWM31" s="167"/>
      <c r="GWN31" s="167"/>
      <c r="GWO31" s="167"/>
      <c r="GWP31" s="167"/>
      <c r="GWQ31" s="167"/>
      <c r="GWR31" s="167"/>
      <c r="GWS31" s="167"/>
      <c r="GWT31" s="167"/>
      <c r="GWU31" s="167"/>
      <c r="GWV31" s="167"/>
      <c r="GWW31" s="167"/>
      <c r="GWX31" s="167"/>
      <c r="GWY31" s="167"/>
      <c r="GWZ31" s="167"/>
      <c r="GXA31" s="167"/>
      <c r="GXB31" s="167"/>
      <c r="GXC31" s="167"/>
      <c r="GXD31" s="167"/>
      <c r="GXE31" s="167"/>
      <c r="GXF31" s="167"/>
      <c r="GXG31" s="167"/>
      <c r="GXH31" s="167"/>
      <c r="GXI31" s="167"/>
      <c r="GXJ31" s="167"/>
      <c r="GXK31" s="167"/>
      <c r="GXL31" s="167"/>
      <c r="GXM31" s="167"/>
      <c r="GXN31" s="167"/>
      <c r="GXO31" s="167"/>
      <c r="GXP31" s="167"/>
      <c r="GXQ31" s="167"/>
      <c r="GXR31" s="167"/>
      <c r="GXS31" s="167"/>
      <c r="GXT31" s="167"/>
      <c r="GXU31" s="167"/>
      <c r="GXV31" s="167"/>
      <c r="GXW31" s="167"/>
      <c r="GXX31" s="167"/>
      <c r="GXY31" s="167"/>
      <c r="GXZ31" s="167"/>
      <c r="GYA31" s="167"/>
      <c r="GYB31" s="167"/>
      <c r="GYC31" s="167"/>
      <c r="GYD31" s="167"/>
      <c r="GYE31" s="167"/>
      <c r="GYF31" s="167"/>
      <c r="GYG31" s="167"/>
      <c r="GYH31" s="167"/>
      <c r="GYI31" s="167"/>
      <c r="GYJ31" s="167"/>
      <c r="GYK31" s="167"/>
      <c r="GYL31" s="167"/>
      <c r="GYM31" s="167"/>
      <c r="GYN31" s="167"/>
      <c r="GYO31" s="167"/>
      <c r="GYP31" s="167"/>
      <c r="GYQ31" s="167"/>
      <c r="GYR31" s="167"/>
      <c r="GYS31" s="167"/>
      <c r="GYT31" s="167"/>
      <c r="GYU31" s="167"/>
      <c r="GYV31" s="167"/>
      <c r="GYW31" s="167"/>
      <c r="GYX31" s="167"/>
      <c r="GYY31" s="167"/>
      <c r="GYZ31" s="167"/>
      <c r="GZA31" s="167"/>
      <c r="GZB31" s="167"/>
      <c r="GZC31" s="167"/>
      <c r="GZD31" s="167"/>
      <c r="GZE31" s="167"/>
      <c r="GZF31" s="167"/>
      <c r="GZG31" s="167"/>
      <c r="GZH31" s="167"/>
      <c r="GZI31" s="167"/>
      <c r="GZJ31" s="167"/>
      <c r="GZK31" s="167"/>
      <c r="GZL31" s="167"/>
      <c r="GZM31" s="167"/>
      <c r="GZN31" s="167"/>
      <c r="GZO31" s="167"/>
      <c r="GZP31" s="167"/>
      <c r="GZQ31" s="167"/>
      <c r="GZR31" s="167"/>
      <c r="GZS31" s="167"/>
      <c r="GZT31" s="167"/>
      <c r="GZU31" s="167"/>
      <c r="GZV31" s="167"/>
      <c r="GZW31" s="167"/>
      <c r="GZX31" s="167"/>
      <c r="GZY31" s="167"/>
      <c r="GZZ31" s="167"/>
      <c r="HAA31" s="167"/>
      <c r="HAB31" s="167"/>
      <c r="HAC31" s="167"/>
      <c r="HAD31" s="167"/>
      <c r="HAE31" s="167"/>
      <c r="HAF31" s="167"/>
      <c r="HAG31" s="167"/>
      <c r="HAH31" s="167"/>
      <c r="HAI31" s="167"/>
      <c r="HAJ31" s="167"/>
      <c r="HAK31" s="167"/>
      <c r="HAL31" s="167"/>
      <c r="HAM31" s="167"/>
      <c r="HAN31" s="167"/>
      <c r="HAO31" s="167"/>
      <c r="HAP31" s="167"/>
      <c r="HAQ31" s="167"/>
      <c r="HAR31" s="167"/>
      <c r="HAS31" s="167"/>
      <c r="HAT31" s="167"/>
      <c r="HAU31" s="167"/>
      <c r="HAV31" s="167"/>
      <c r="HAW31" s="167"/>
      <c r="HAX31" s="167"/>
      <c r="HAY31" s="167"/>
      <c r="HAZ31" s="167"/>
      <c r="HBA31" s="167"/>
      <c r="HBB31" s="167"/>
      <c r="HBC31" s="167"/>
      <c r="HBD31" s="167"/>
      <c r="HBE31" s="167"/>
      <c r="HBF31" s="167"/>
      <c r="HBG31" s="167"/>
      <c r="HBH31" s="167"/>
      <c r="HBI31" s="167"/>
      <c r="HBJ31" s="167"/>
      <c r="HBK31" s="167"/>
      <c r="HBL31" s="167"/>
      <c r="HBM31" s="167"/>
      <c r="HBN31" s="167"/>
      <c r="HBO31" s="167"/>
      <c r="HBP31" s="167"/>
      <c r="HBQ31" s="167"/>
      <c r="HBR31" s="167"/>
      <c r="HBS31" s="167"/>
      <c r="HBT31" s="167"/>
      <c r="HBU31" s="167"/>
      <c r="HBV31" s="167"/>
      <c r="HBW31" s="167"/>
      <c r="HBX31" s="167"/>
      <c r="HBY31" s="167"/>
      <c r="HBZ31" s="167"/>
      <c r="HCA31" s="167"/>
      <c r="HCB31" s="167"/>
      <c r="HCC31" s="167"/>
      <c r="HCD31" s="167"/>
      <c r="HCE31" s="167"/>
      <c r="HCF31" s="167"/>
      <c r="HCG31" s="167"/>
      <c r="HCH31" s="167"/>
      <c r="HCI31" s="167"/>
      <c r="HCJ31" s="167"/>
      <c r="HCK31" s="167"/>
      <c r="HCL31" s="167"/>
      <c r="HCM31" s="167"/>
      <c r="HCN31" s="167"/>
      <c r="HCO31" s="167"/>
      <c r="HCP31" s="167"/>
      <c r="HCQ31" s="167"/>
      <c r="HCR31" s="167"/>
      <c r="HCS31" s="167"/>
      <c r="HCT31" s="167"/>
      <c r="HCU31" s="167"/>
      <c r="HCV31" s="167"/>
      <c r="HCW31" s="167"/>
      <c r="HCX31" s="167"/>
      <c r="HCY31" s="167"/>
      <c r="HCZ31" s="167"/>
      <c r="HDA31" s="167"/>
      <c r="HDB31" s="167"/>
      <c r="HDC31" s="167"/>
      <c r="HDD31" s="167"/>
      <c r="HDE31" s="167"/>
      <c r="HDF31" s="167"/>
      <c r="HDG31" s="167"/>
      <c r="HDH31" s="167"/>
      <c r="HDI31" s="167"/>
      <c r="HDJ31" s="167"/>
      <c r="HDK31" s="167"/>
      <c r="HDL31" s="167"/>
      <c r="HDM31" s="167"/>
      <c r="HDN31" s="167"/>
      <c r="HDO31" s="167"/>
      <c r="HDP31" s="167"/>
      <c r="HDQ31" s="167"/>
      <c r="HDR31" s="167"/>
      <c r="HDS31" s="167"/>
      <c r="HDT31" s="167"/>
      <c r="HDU31" s="167"/>
      <c r="HDV31" s="167"/>
      <c r="HDW31" s="167"/>
      <c r="HDX31" s="167"/>
      <c r="HDY31" s="167"/>
      <c r="HDZ31" s="167"/>
      <c r="HEA31" s="167"/>
      <c r="HEB31" s="167"/>
      <c r="HEC31" s="167"/>
      <c r="HED31" s="167"/>
      <c r="HEE31" s="167"/>
      <c r="HEF31" s="167"/>
      <c r="HEG31" s="167"/>
      <c r="HEH31" s="167"/>
      <c r="HEI31" s="167"/>
      <c r="HEJ31" s="167"/>
      <c r="HEK31" s="167"/>
      <c r="HEL31" s="167"/>
      <c r="HEM31" s="167"/>
      <c r="HEN31" s="167"/>
      <c r="HEO31" s="167"/>
      <c r="HEP31" s="167"/>
      <c r="HEQ31" s="167"/>
      <c r="HER31" s="167"/>
      <c r="HES31" s="167"/>
      <c r="HET31" s="167"/>
      <c r="HEU31" s="167"/>
      <c r="HEV31" s="167"/>
      <c r="HEW31" s="167"/>
      <c r="HEX31" s="167"/>
      <c r="HEY31" s="167"/>
      <c r="HEZ31" s="167"/>
      <c r="HFA31" s="167"/>
      <c r="HFB31" s="167"/>
      <c r="HFC31" s="167"/>
      <c r="HFD31" s="167"/>
      <c r="HFE31" s="167"/>
      <c r="HFF31" s="167"/>
      <c r="HFG31" s="167"/>
      <c r="HFH31" s="167"/>
      <c r="HFI31" s="167"/>
      <c r="HFJ31" s="167"/>
      <c r="HFK31" s="167"/>
      <c r="HFL31" s="167"/>
      <c r="HFM31" s="167"/>
      <c r="HFN31" s="167"/>
      <c r="HFO31" s="167"/>
      <c r="HFP31" s="167"/>
      <c r="HFQ31" s="167"/>
      <c r="HFR31" s="167"/>
      <c r="HFS31" s="167"/>
      <c r="HFT31" s="167"/>
      <c r="HFU31" s="167"/>
      <c r="HFV31" s="167"/>
      <c r="HFW31" s="167"/>
      <c r="HFX31" s="167"/>
      <c r="HFY31" s="167"/>
      <c r="HFZ31" s="167"/>
      <c r="HGA31" s="167"/>
      <c r="HGB31" s="167"/>
      <c r="HGC31" s="167"/>
      <c r="HGD31" s="167"/>
      <c r="HGE31" s="167"/>
      <c r="HGF31" s="167"/>
      <c r="HGG31" s="167"/>
      <c r="HGH31" s="167"/>
      <c r="HGI31" s="167"/>
      <c r="HGJ31" s="167"/>
      <c r="HGK31" s="167"/>
      <c r="HGL31" s="167"/>
      <c r="HGM31" s="167"/>
      <c r="HGN31" s="167"/>
      <c r="HGO31" s="167"/>
      <c r="HGP31" s="167"/>
      <c r="HGQ31" s="167"/>
      <c r="HGR31" s="167"/>
      <c r="HGS31" s="167"/>
      <c r="HGT31" s="167"/>
      <c r="HGU31" s="167"/>
      <c r="HGV31" s="167"/>
      <c r="HGW31" s="167"/>
      <c r="HGX31" s="167"/>
      <c r="HGY31" s="167"/>
      <c r="HGZ31" s="167"/>
      <c r="HHA31" s="167"/>
      <c r="HHB31" s="167"/>
      <c r="HHC31" s="167"/>
      <c r="HHD31" s="167"/>
      <c r="HHE31" s="167"/>
      <c r="HHF31" s="167"/>
      <c r="HHG31" s="167"/>
      <c r="HHH31" s="167"/>
      <c r="HHI31" s="167"/>
      <c r="HHJ31" s="167"/>
      <c r="HHK31" s="167"/>
      <c r="HHL31" s="167"/>
      <c r="HHM31" s="167"/>
      <c r="HHN31" s="167"/>
      <c r="HHO31" s="167"/>
      <c r="HHP31" s="167"/>
      <c r="HHQ31" s="167"/>
      <c r="HHR31" s="167"/>
      <c r="HHS31" s="167"/>
      <c r="HHT31" s="167"/>
      <c r="HHU31" s="167"/>
      <c r="HHV31" s="167"/>
      <c r="HHW31" s="167"/>
      <c r="HHX31" s="167"/>
      <c r="HHY31" s="167"/>
      <c r="HHZ31" s="167"/>
      <c r="HIA31" s="167"/>
      <c r="HIB31" s="167"/>
      <c r="HIC31" s="167"/>
      <c r="HID31" s="167"/>
      <c r="HIE31" s="167"/>
      <c r="HIF31" s="167"/>
      <c r="HIG31" s="167"/>
      <c r="HIH31" s="167"/>
      <c r="HII31" s="167"/>
      <c r="HIJ31" s="167"/>
      <c r="HIK31" s="167"/>
      <c r="HIL31" s="167"/>
      <c r="HIM31" s="167"/>
      <c r="HIN31" s="167"/>
      <c r="HIO31" s="167"/>
      <c r="HIP31" s="167"/>
      <c r="HIQ31" s="167"/>
      <c r="HIR31" s="167"/>
      <c r="HIS31" s="167"/>
      <c r="HIT31" s="167"/>
      <c r="HIU31" s="167"/>
      <c r="HIV31" s="167"/>
      <c r="HIW31" s="167"/>
      <c r="HIX31" s="167"/>
      <c r="HIY31" s="167"/>
      <c r="HIZ31" s="167"/>
      <c r="HJA31" s="167"/>
      <c r="HJB31" s="167"/>
      <c r="HJC31" s="167"/>
      <c r="HJD31" s="167"/>
      <c r="HJE31" s="167"/>
      <c r="HJF31" s="167"/>
      <c r="HJG31" s="167"/>
      <c r="HJH31" s="167"/>
      <c r="HJI31" s="167"/>
      <c r="HJJ31" s="167"/>
      <c r="HJK31" s="167"/>
      <c r="HJL31" s="167"/>
      <c r="HJM31" s="167"/>
      <c r="HJN31" s="167"/>
      <c r="HJO31" s="167"/>
      <c r="HJP31" s="167"/>
      <c r="HJQ31" s="167"/>
      <c r="HJR31" s="167"/>
      <c r="HJS31" s="167"/>
      <c r="HJT31" s="167"/>
      <c r="HJU31" s="167"/>
      <c r="HJV31" s="167"/>
      <c r="HJW31" s="167"/>
      <c r="HJX31" s="167"/>
      <c r="HJY31" s="167"/>
      <c r="HJZ31" s="167"/>
      <c r="HKA31" s="167"/>
      <c r="HKB31" s="167"/>
      <c r="HKC31" s="167"/>
      <c r="HKD31" s="167"/>
      <c r="HKE31" s="167"/>
      <c r="HKF31" s="167"/>
      <c r="HKG31" s="167"/>
      <c r="HKH31" s="167"/>
      <c r="HKI31" s="167"/>
      <c r="HKJ31" s="167"/>
      <c r="HKK31" s="167"/>
      <c r="HKL31" s="167"/>
      <c r="HKM31" s="167"/>
      <c r="HKN31" s="167"/>
      <c r="HKO31" s="167"/>
      <c r="HKP31" s="167"/>
      <c r="HKQ31" s="167"/>
      <c r="HKR31" s="167"/>
      <c r="HKS31" s="167"/>
      <c r="HKT31" s="167"/>
      <c r="HKU31" s="167"/>
      <c r="HKV31" s="167"/>
      <c r="HKW31" s="167"/>
      <c r="HKX31" s="167"/>
      <c r="HKY31" s="167"/>
      <c r="HKZ31" s="167"/>
      <c r="HLA31" s="167"/>
      <c r="HLB31" s="167"/>
      <c r="HLC31" s="167"/>
      <c r="HLD31" s="167"/>
      <c r="HLE31" s="167"/>
      <c r="HLF31" s="167"/>
      <c r="HLG31" s="167"/>
      <c r="HLH31" s="167"/>
      <c r="HLI31" s="167"/>
      <c r="HLJ31" s="167"/>
      <c r="HLK31" s="167"/>
      <c r="HLL31" s="167"/>
      <c r="HLM31" s="167"/>
      <c r="HLN31" s="167"/>
      <c r="HLO31" s="167"/>
      <c r="HLP31" s="167"/>
      <c r="HLQ31" s="167"/>
      <c r="HLR31" s="167"/>
      <c r="HLS31" s="167"/>
      <c r="HLT31" s="167"/>
      <c r="HLU31" s="167"/>
      <c r="HLV31" s="167"/>
      <c r="HLW31" s="167"/>
      <c r="HLX31" s="167"/>
      <c r="HLY31" s="167"/>
      <c r="HLZ31" s="167"/>
      <c r="HMA31" s="167"/>
      <c r="HMB31" s="167"/>
      <c r="HMC31" s="167"/>
      <c r="HMD31" s="167"/>
      <c r="HME31" s="167"/>
      <c r="HMF31" s="167"/>
      <c r="HMG31" s="167"/>
      <c r="HMH31" s="167"/>
      <c r="HMI31" s="167"/>
      <c r="HMJ31" s="167"/>
      <c r="HMK31" s="167"/>
      <c r="HML31" s="167"/>
      <c r="HMM31" s="167"/>
      <c r="HMN31" s="167"/>
      <c r="HMO31" s="167"/>
      <c r="HMP31" s="167"/>
      <c r="HMQ31" s="167"/>
      <c r="HMR31" s="167"/>
      <c r="HMS31" s="167"/>
      <c r="HMT31" s="167"/>
      <c r="HMU31" s="167"/>
      <c r="HMV31" s="167"/>
      <c r="HMW31" s="167"/>
      <c r="HMX31" s="167"/>
      <c r="HMY31" s="167"/>
      <c r="HMZ31" s="167"/>
      <c r="HNA31" s="167"/>
      <c r="HNB31" s="167"/>
      <c r="HNC31" s="167"/>
      <c r="HND31" s="167"/>
      <c r="HNE31" s="167"/>
      <c r="HNF31" s="167"/>
      <c r="HNG31" s="167"/>
      <c r="HNH31" s="167"/>
      <c r="HNI31" s="167"/>
      <c r="HNJ31" s="167"/>
      <c r="HNK31" s="167"/>
      <c r="HNL31" s="167"/>
      <c r="HNM31" s="167"/>
      <c r="HNN31" s="167"/>
      <c r="HNO31" s="167"/>
      <c r="HNP31" s="167"/>
      <c r="HNQ31" s="167"/>
      <c r="HNR31" s="167"/>
      <c r="HNS31" s="167"/>
      <c r="HNT31" s="167"/>
      <c r="HNU31" s="167"/>
      <c r="HNV31" s="167"/>
      <c r="HNW31" s="167"/>
      <c r="HNX31" s="167"/>
      <c r="HNY31" s="167"/>
      <c r="HNZ31" s="167"/>
      <c r="HOA31" s="167"/>
      <c r="HOB31" s="167"/>
      <c r="HOC31" s="167"/>
      <c r="HOD31" s="167"/>
      <c r="HOE31" s="167"/>
      <c r="HOF31" s="167"/>
      <c r="HOG31" s="167"/>
      <c r="HOH31" s="167"/>
      <c r="HOI31" s="167"/>
      <c r="HOJ31" s="167"/>
      <c r="HOK31" s="167"/>
      <c r="HOL31" s="167"/>
      <c r="HOM31" s="167"/>
      <c r="HON31" s="167"/>
      <c r="HOO31" s="167"/>
      <c r="HOP31" s="167"/>
      <c r="HOQ31" s="167"/>
      <c r="HOR31" s="167"/>
      <c r="HOS31" s="167"/>
      <c r="HOT31" s="167"/>
      <c r="HOU31" s="167"/>
      <c r="HOV31" s="167"/>
      <c r="HOW31" s="167"/>
      <c r="HOX31" s="167"/>
      <c r="HOY31" s="167"/>
      <c r="HOZ31" s="167"/>
      <c r="HPA31" s="167"/>
      <c r="HPB31" s="167"/>
      <c r="HPC31" s="167"/>
      <c r="HPD31" s="167"/>
      <c r="HPE31" s="167"/>
      <c r="HPF31" s="167"/>
      <c r="HPG31" s="167"/>
      <c r="HPH31" s="167"/>
      <c r="HPI31" s="167"/>
      <c r="HPJ31" s="167"/>
      <c r="HPK31" s="167"/>
      <c r="HPL31" s="167"/>
      <c r="HPM31" s="167"/>
      <c r="HPN31" s="167"/>
      <c r="HPO31" s="167"/>
      <c r="HPP31" s="167"/>
      <c r="HPQ31" s="167"/>
      <c r="HPR31" s="167"/>
      <c r="HPS31" s="167"/>
      <c r="HPT31" s="167"/>
      <c r="HPU31" s="167"/>
      <c r="HPV31" s="167"/>
      <c r="HPW31" s="167"/>
      <c r="HPX31" s="167"/>
      <c r="HPY31" s="167"/>
      <c r="HPZ31" s="167"/>
      <c r="HQA31" s="167"/>
      <c r="HQB31" s="167"/>
      <c r="HQC31" s="167"/>
      <c r="HQD31" s="167"/>
      <c r="HQE31" s="167"/>
      <c r="HQF31" s="167"/>
      <c r="HQG31" s="167"/>
      <c r="HQH31" s="167"/>
      <c r="HQI31" s="167"/>
      <c r="HQJ31" s="167"/>
      <c r="HQK31" s="167"/>
      <c r="HQL31" s="167"/>
      <c r="HQM31" s="167"/>
      <c r="HQN31" s="167"/>
      <c r="HQO31" s="167"/>
      <c r="HQP31" s="167"/>
      <c r="HQQ31" s="167"/>
      <c r="HQR31" s="167"/>
      <c r="HQS31" s="167"/>
      <c r="HQT31" s="167"/>
      <c r="HQU31" s="167"/>
      <c r="HQV31" s="167"/>
      <c r="HQW31" s="167"/>
      <c r="HQX31" s="167"/>
      <c r="HQY31" s="167"/>
      <c r="HQZ31" s="167"/>
      <c r="HRA31" s="167"/>
      <c r="HRB31" s="167"/>
      <c r="HRC31" s="167"/>
      <c r="HRD31" s="167"/>
      <c r="HRE31" s="167"/>
      <c r="HRF31" s="167"/>
      <c r="HRG31" s="167"/>
      <c r="HRH31" s="167"/>
      <c r="HRI31" s="167"/>
      <c r="HRJ31" s="167"/>
      <c r="HRK31" s="167"/>
      <c r="HRL31" s="167"/>
      <c r="HRM31" s="167"/>
      <c r="HRN31" s="167"/>
      <c r="HRO31" s="167"/>
      <c r="HRP31" s="167"/>
      <c r="HRQ31" s="167"/>
      <c r="HRR31" s="167"/>
      <c r="HRS31" s="167"/>
      <c r="HRT31" s="167"/>
      <c r="HRU31" s="167"/>
      <c r="HRV31" s="167"/>
      <c r="HRW31" s="167"/>
      <c r="HRX31" s="167"/>
      <c r="HRY31" s="167"/>
      <c r="HRZ31" s="167"/>
      <c r="HSA31" s="167"/>
      <c r="HSB31" s="167"/>
      <c r="HSC31" s="167"/>
      <c r="HSD31" s="167"/>
      <c r="HSE31" s="167"/>
      <c r="HSF31" s="167"/>
      <c r="HSG31" s="167"/>
      <c r="HSH31" s="167"/>
      <c r="HSI31" s="167"/>
      <c r="HSJ31" s="167"/>
      <c r="HSK31" s="167"/>
      <c r="HSL31" s="167"/>
      <c r="HSM31" s="167"/>
      <c r="HSN31" s="167"/>
      <c r="HSO31" s="167"/>
      <c r="HSP31" s="167"/>
      <c r="HSQ31" s="167"/>
      <c r="HSR31" s="167"/>
      <c r="HSS31" s="167"/>
      <c r="HST31" s="167"/>
      <c r="HSU31" s="167"/>
      <c r="HSV31" s="167"/>
      <c r="HSW31" s="167"/>
      <c r="HSX31" s="167"/>
      <c r="HSY31" s="167"/>
      <c r="HSZ31" s="167"/>
      <c r="HTA31" s="167"/>
      <c r="HTB31" s="167"/>
      <c r="HTC31" s="167"/>
      <c r="HTD31" s="167"/>
      <c r="HTE31" s="167"/>
      <c r="HTF31" s="167"/>
      <c r="HTG31" s="167"/>
      <c r="HTH31" s="167"/>
      <c r="HTI31" s="167"/>
      <c r="HTJ31" s="167"/>
      <c r="HTK31" s="167"/>
      <c r="HTL31" s="167"/>
      <c r="HTM31" s="167"/>
      <c r="HTN31" s="167"/>
      <c r="HTO31" s="167"/>
      <c r="HTP31" s="167"/>
      <c r="HTQ31" s="167"/>
      <c r="HTR31" s="167"/>
      <c r="HTS31" s="167"/>
      <c r="HTT31" s="167"/>
      <c r="HTU31" s="167"/>
      <c r="HTV31" s="167"/>
      <c r="HTW31" s="167"/>
      <c r="HTX31" s="167"/>
      <c r="HTY31" s="167"/>
      <c r="HTZ31" s="167"/>
      <c r="HUA31" s="167"/>
      <c r="HUB31" s="167"/>
      <c r="HUC31" s="167"/>
      <c r="HUD31" s="167"/>
      <c r="HUE31" s="167"/>
      <c r="HUF31" s="167"/>
      <c r="HUG31" s="167"/>
      <c r="HUH31" s="167"/>
      <c r="HUI31" s="167"/>
      <c r="HUJ31" s="167"/>
      <c r="HUK31" s="167"/>
      <c r="HUL31" s="167"/>
      <c r="HUM31" s="167"/>
      <c r="HUN31" s="167"/>
      <c r="HUO31" s="167"/>
      <c r="HUP31" s="167"/>
      <c r="HUQ31" s="167"/>
      <c r="HUR31" s="167"/>
      <c r="HUS31" s="167"/>
      <c r="HUT31" s="167"/>
      <c r="HUU31" s="167"/>
      <c r="HUV31" s="167"/>
      <c r="HUW31" s="167"/>
      <c r="HUX31" s="167"/>
      <c r="HUY31" s="167"/>
      <c r="HUZ31" s="167"/>
      <c r="HVA31" s="167"/>
      <c r="HVB31" s="167"/>
      <c r="HVC31" s="167"/>
      <c r="HVD31" s="167"/>
      <c r="HVE31" s="167"/>
      <c r="HVF31" s="167"/>
      <c r="HVG31" s="167"/>
      <c r="HVH31" s="167"/>
      <c r="HVI31" s="167"/>
      <c r="HVJ31" s="167"/>
      <c r="HVK31" s="167"/>
      <c r="HVL31" s="167"/>
      <c r="HVM31" s="167"/>
      <c r="HVN31" s="167"/>
      <c r="HVO31" s="167"/>
      <c r="HVP31" s="167"/>
      <c r="HVQ31" s="167"/>
      <c r="HVR31" s="167"/>
      <c r="HVS31" s="167"/>
      <c r="HVT31" s="167"/>
      <c r="HVU31" s="167"/>
      <c r="HVV31" s="167"/>
      <c r="HVW31" s="167"/>
      <c r="HVX31" s="167"/>
      <c r="HVY31" s="167"/>
      <c r="HVZ31" s="167"/>
      <c r="HWA31" s="167"/>
      <c r="HWB31" s="167"/>
      <c r="HWC31" s="167"/>
      <c r="HWD31" s="167"/>
      <c r="HWE31" s="167"/>
      <c r="HWF31" s="167"/>
      <c r="HWG31" s="167"/>
      <c r="HWH31" s="167"/>
      <c r="HWI31" s="167"/>
      <c r="HWJ31" s="167"/>
      <c r="HWK31" s="167"/>
      <c r="HWL31" s="167"/>
      <c r="HWM31" s="167"/>
      <c r="HWN31" s="167"/>
      <c r="HWO31" s="167"/>
      <c r="HWP31" s="167"/>
      <c r="HWQ31" s="167"/>
      <c r="HWR31" s="167"/>
      <c r="HWS31" s="167"/>
      <c r="HWT31" s="167"/>
      <c r="HWU31" s="167"/>
      <c r="HWV31" s="167"/>
      <c r="HWW31" s="167"/>
      <c r="HWX31" s="167"/>
      <c r="HWY31" s="167"/>
      <c r="HWZ31" s="167"/>
      <c r="HXA31" s="167"/>
      <c r="HXB31" s="167"/>
      <c r="HXC31" s="167"/>
      <c r="HXD31" s="167"/>
      <c r="HXE31" s="167"/>
      <c r="HXF31" s="167"/>
      <c r="HXG31" s="167"/>
      <c r="HXH31" s="167"/>
      <c r="HXI31" s="167"/>
      <c r="HXJ31" s="167"/>
      <c r="HXK31" s="167"/>
      <c r="HXL31" s="167"/>
      <c r="HXM31" s="167"/>
      <c r="HXN31" s="167"/>
      <c r="HXO31" s="167"/>
      <c r="HXP31" s="167"/>
      <c r="HXQ31" s="167"/>
      <c r="HXR31" s="167"/>
      <c r="HXS31" s="167"/>
      <c r="HXT31" s="167"/>
      <c r="HXU31" s="167"/>
      <c r="HXV31" s="167"/>
      <c r="HXW31" s="167"/>
      <c r="HXX31" s="167"/>
      <c r="HXY31" s="167"/>
      <c r="HXZ31" s="167"/>
      <c r="HYA31" s="167"/>
      <c r="HYB31" s="167"/>
      <c r="HYC31" s="167"/>
      <c r="HYD31" s="167"/>
      <c r="HYE31" s="167"/>
      <c r="HYF31" s="167"/>
      <c r="HYG31" s="167"/>
      <c r="HYH31" s="167"/>
      <c r="HYI31" s="167"/>
      <c r="HYJ31" s="167"/>
      <c r="HYK31" s="167"/>
      <c r="HYL31" s="167"/>
      <c r="HYM31" s="167"/>
      <c r="HYN31" s="167"/>
      <c r="HYO31" s="167"/>
      <c r="HYP31" s="167"/>
      <c r="HYQ31" s="167"/>
      <c r="HYR31" s="167"/>
      <c r="HYS31" s="167"/>
      <c r="HYT31" s="167"/>
      <c r="HYU31" s="167"/>
      <c r="HYV31" s="167"/>
      <c r="HYW31" s="167"/>
      <c r="HYX31" s="167"/>
      <c r="HYY31" s="167"/>
      <c r="HYZ31" s="167"/>
      <c r="HZA31" s="167"/>
      <c r="HZB31" s="167"/>
      <c r="HZC31" s="167"/>
      <c r="HZD31" s="167"/>
      <c r="HZE31" s="167"/>
      <c r="HZF31" s="167"/>
      <c r="HZG31" s="167"/>
      <c r="HZH31" s="167"/>
      <c r="HZI31" s="167"/>
      <c r="HZJ31" s="167"/>
      <c r="HZK31" s="167"/>
      <c r="HZL31" s="167"/>
      <c r="HZM31" s="167"/>
      <c r="HZN31" s="167"/>
      <c r="HZO31" s="167"/>
      <c r="HZP31" s="167"/>
      <c r="HZQ31" s="167"/>
      <c r="HZR31" s="167"/>
      <c r="HZS31" s="167"/>
      <c r="HZT31" s="167"/>
      <c r="HZU31" s="167"/>
      <c r="HZV31" s="167"/>
      <c r="HZW31" s="167"/>
      <c r="HZX31" s="167"/>
      <c r="HZY31" s="167"/>
      <c r="HZZ31" s="167"/>
      <c r="IAA31" s="167"/>
      <c r="IAB31" s="167"/>
      <c r="IAC31" s="167"/>
      <c r="IAD31" s="167"/>
      <c r="IAE31" s="167"/>
      <c r="IAF31" s="167"/>
      <c r="IAG31" s="167"/>
      <c r="IAH31" s="167"/>
      <c r="IAI31" s="167"/>
      <c r="IAJ31" s="167"/>
      <c r="IAK31" s="167"/>
      <c r="IAL31" s="167"/>
      <c r="IAM31" s="167"/>
      <c r="IAN31" s="167"/>
      <c r="IAO31" s="167"/>
      <c r="IAP31" s="167"/>
      <c r="IAQ31" s="167"/>
      <c r="IAR31" s="167"/>
      <c r="IAS31" s="167"/>
      <c r="IAT31" s="167"/>
      <c r="IAU31" s="167"/>
      <c r="IAV31" s="167"/>
      <c r="IAW31" s="167"/>
      <c r="IAX31" s="167"/>
      <c r="IAY31" s="167"/>
      <c r="IAZ31" s="167"/>
      <c r="IBA31" s="167"/>
      <c r="IBB31" s="167"/>
      <c r="IBC31" s="167"/>
      <c r="IBD31" s="167"/>
      <c r="IBE31" s="167"/>
      <c r="IBF31" s="167"/>
      <c r="IBG31" s="167"/>
      <c r="IBH31" s="167"/>
      <c r="IBI31" s="167"/>
      <c r="IBJ31" s="167"/>
      <c r="IBK31" s="167"/>
      <c r="IBL31" s="167"/>
      <c r="IBM31" s="167"/>
      <c r="IBN31" s="167"/>
      <c r="IBO31" s="167"/>
      <c r="IBP31" s="167"/>
      <c r="IBQ31" s="167"/>
      <c r="IBR31" s="167"/>
      <c r="IBS31" s="167"/>
      <c r="IBT31" s="167"/>
      <c r="IBU31" s="167"/>
      <c r="IBV31" s="167"/>
      <c r="IBW31" s="167"/>
      <c r="IBX31" s="167"/>
      <c r="IBY31" s="167"/>
      <c r="IBZ31" s="167"/>
      <c r="ICA31" s="167"/>
      <c r="ICB31" s="167"/>
      <c r="ICC31" s="167"/>
      <c r="ICD31" s="167"/>
      <c r="ICE31" s="167"/>
      <c r="ICF31" s="167"/>
      <c r="ICG31" s="167"/>
      <c r="ICH31" s="167"/>
      <c r="ICI31" s="167"/>
      <c r="ICJ31" s="167"/>
      <c r="ICK31" s="167"/>
      <c r="ICL31" s="167"/>
      <c r="ICM31" s="167"/>
      <c r="ICN31" s="167"/>
      <c r="ICO31" s="167"/>
      <c r="ICP31" s="167"/>
      <c r="ICQ31" s="167"/>
      <c r="ICR31" s="167"/>
      <c r="ICS31" s="167"/>
      <c r="ICT31" s="167"/>
      <c r="ICU31" s="167"/>
      <c r="ICV31" s="167"/>
      <c r="ICW31" s="167"/>
      <c r="ICX31" s="167"/>
      <c r="ICY31" s="167"/>
      <c r="ICZ31" s="167"/>
      <c r="IDA31" s="167"/>
      <c r="IDB31" s="167"/>
      <c r="IDC31" s="167"/>
      <c r="IDD31" s="167"/>
      <c r="IDE31" s="167"/>
      <c r="IDF31" s="167"/>
      <c r="IDG31" s="167"/>
      <c r="IDH31" s="167"/>
      <c r="IDI31" s="167"/>
      <c r="IDJ31" s="167"/>
      <c r="IDK31" s="167"/>
      <c r="IDL31" s="167"/>
      <c r="IDM31" s="167"/>
      <c r="IDN31" s="167"/>
      <c r="IDO31" s="167"/>
      <c r="IDP31" s="167"/>
      <c r="IDQ31" s="167"/>
      <c r="IDR31" s="167"/>
      <c r="IDS31" s="167"/>
      <c r="IDT31" s="167"/>
      <c r="IDU31" s="167"/>
      <c r="IDV31" s="167"/>
      <c r="IDW31" s="167"/>
      <c r="IDX31" s="167"/>
      <c r="IDY31" s="167"/>
      <c r="IDZ31" s="167"/>
      <c r="IEA31" s="167"/>
      <c r="IEB31" s="167"/>
      <c r="IEC31" s="167"/>
      <c r="IED31" s="167"/>
      <c r="IEE31" s="167"/>
      <c r="IEF31" s="167"/>
      <c r="IEG31" s="167"/>
      <c r="IEH31" s="167"/>
      <c r="IEI31" s="167"/>
      <c r="IEJ31" s="167"/>
      <c r="IEK31" s="167"/>
      <c r="IEL31" s="167"/>
      <c r="IEM31" s="167"/>
      <c r="IEN31" s="167"/>
      <c r="IEO31" s="167"/>
      <c r="IEP31" s="167"/>
      <c r="IEQ31" s="167"/>
      <c r="IER31" s="167"/>
      <c r="IES31" s="167"/>
      <c r="IET31" s="167"/>
      <c r="IEU31" s="167"/>
      <c r="IEV31" s="167"/>
      <c r="IEW31" s="167"/>
      <c r="IEX31" s="167"/>
      <c r="IEY31" s="167"/>
      <c r="IEZ31" s="167"/>
      <c r="IFA31" s="167"/>
      <c r="IFB31" s="167"/>
      <c r="IFC31" s="167"/>
      <c r="IFD31" s="167"/>
      <c r="IFE31" s="167"/>
      <c r="IFF31" s="167"/>
      <c r="IFG31" s="167"/>
      <c r="IFH31" s="167"/>
      <c r="IFI31" s="167"/>
      <c r="IFJ31" s="167"/>
      <c r="IFK31" s="167"/>
      <c r="IFL31" s="167"/>
      <c r="IFM31" s="167"/>
      <c r="IFN31" s="167"/>
      <c r="IFO31" s="167"/>
      <c r="IFP31" s="167"/>
      <c r="IFQ31" s="167"/>
      <c r="IFR31" s="167"/>
      <c r="IFS31" s="167"/>
      <c r="IFT31" s="167"/>
      <c r="IFU31" s="167"/>
      <c r="IFV31" s="167"/>
      <c r="IFW31" s="167"/>
      <c r="IFX31" s="167"/>
      <c r="IFY31" s="167"/>
      <c r="IFZ31" s="167"/>
      <c r="IGA31" s="167"/>
      <c r="IGB31" s="167"/>
      <c r="IGC31" s="167"/>
      <c r="IGD31" s="167"/>
      <c r="IGE31" s="167"/>
      <c r="IGF31" s="167"/>
      <c r="IGG31" s="167"/>
      <c r="IGH31" s="167"/>
      <c r="IGI31" s="167"/>
      <c r="IGJ31" s="167"/>
      <c r="IGK31" s="167"/>
      <c r="IGL31" s="167"/>
      <c r="IGM31" s="167"/>
      <c r="IGN31" s="167"/>
      <c r="IGO31" s="167"/>
      <c r="IGP31" s="167"/>
      <c r="IGQ31" s="167"/>
      <c r="IGR31" s="167"/>
      <c r="IGS31" s="167"/>
      <c r="IGT31" s="167"/>
      <c r="IGU31" s="167"/>
      <c r="IGV31" s="167"/>
      <c r="IGW31" s="167"/>
      <c r="IGX31" s="167"/>
      <c r="IGY31" s="167"/>
      <c r="IGZ31" s="167"/>
      <c r="IHA31" s="167"/>
      <c r="IHB31" s="167"/>
      <c r="IHC31" s="167"/>
      <c r="IHD31" s="167"/>
      <c r="IHE31" s="167"/>
      <c r="IHF31" s="167"/>
      <c r="IHG31" s="167"/>
      <c r="IHH31" s="167"/>
      <c r="IHI31" s="167"/>
      <c r="IHJ31" s="167"/>
      <c r="IHK31" s="167"/>
      <c r="IHL31" s="167"/>
      <c r="IHM31" s="167"/>
      <c r="IHN31" s="167"/>
      <c r="IHO31" s="167"/>
      <c r="IHP31" s="167"/>
      <c r="IHQ31" s="167"/>
      <c r="IHR31" s="167"/>
      <c r="IHS31" s="167"/>
      <c r="IHT31" s="167"/>
      <c r="IHU31" s="167"/>
      <c r="IHV31" s="167"/>
      <c r="IHW31" s="167"/>
      <c r="IHX31" s="167"/>
      <c r="IHY31" s="167"/>
      <c r="IHZ31" s="167"/>
      <c r="IIA31" s="167"/>
      <c r="IIB31" s="167"/>
      <c r="IIC31" s="167"/>
      <c r="IID31" s="167"/>
      <c r="IIE31" s="167"/>
      <c r="IIF31" s="167"/>
      <c r="IIG31" s="167"/>
      <c r="IIH31" s="167"/>
      <c r="III31" s="167"/>
      <c r="IIJ31" s="167"/>
      <c r="IIK31" s="167"/>
      <c r="IIL31" s="167"/>
      <c r="IIM31" s="167"/>
      <c r="IIN31" s="167"/>
      <c r="IIO31" s="167"/>
      <c r="IIP31" s="167"/>
      <c r="IIQ31" s="167"/>
      <c r="IIR31" s="167"/>
      <c r="IIS31" s="167"/>
      <c r="IIT31" s="167"/>
      <c r="IIU31" s="167"/>
      <c r="IIV31" s="167"/>
      <c r="IIW31" s="167"/>
      <c r="IIX31" s="167"/>
      <c r="IIY31" s="167"/>
      <c r="IIZ31" s="167"/>
      <c r="IJA31" s="167"/>
      <c r="IJB31" s="167"/>
      <c r="IJC31" s="167"/>
      <c r="IJD31" s="167"/>
      <c r="IJE31" s="167"/>
      <c r="IJF31" s="167"/>
      <c r="IJG31" s="167"/>
      <c r="IJH31" s="167"/>
      <c r="IJI31" s="167"/>
      <c r="IJJ31" s="167"/>
      <c r="IJK31" s="167"/>
      <c r="IJL31" s="167"/>
      <c r="IJM31" s="167"/>
      <c r="IJN31" s="167"/>
      <c r="IJO31" s="167"/>
      <c r="IJP31" s="167"/>
      <c r="IJQ31" s="167"/>
      <c r="IJR31" s="167"/>
      <c r="IJS31" s="167"/>
      <c r="IJT31" s="167"/>
      <c r="IJU31" s="167"/>
      <c r="IJV31" s="167"/>
      <c r="IJW31" s="167"/>
      <c r="IJX31" s="167"/>
      <c r="IJY31" s="167"/>
      <c r="IJZ31" s="167"/>
      <c r="IKA31" s="167"/>
      <c r="IKB31" s="167"/>
      <c r="IKC31" s="167"/>
      <c r="IKD31" s="167"/>
      <c r="IKE31" s="167"/>
      <c r="IKF31" s="167"/>
      <c r="IKG31" s="167"/>
      <c r="IKH31" s="167"/>
      <c r="IKI31" s="167"/>
      <c r="IKJ31" s="167"/>
      <c r="IKK31" s="167"/>
      <c r="IKL31" s="167"/>
      <c r="IKM31" s="167"/>
      <c r="IKN31" s="167"/>
      <c r="IKO31" s="167"/>
      <c r="IKP31" s="167"/>
      <c r="IKQ31" s="167"/>
      <c r="IKR31" s="167"/>
      <c r="IKS31" s="167"/>
      <c r="IKT31" s="167"/>
      <c r="IKU31" s="167"/>
      <c r="IKV31" s="167"/>
      <c r="IKW31" s="167"/>
      <c r="IKX31" s="167"/>
      <c r="IKY31" s="167"/>
      <c r="IKZ31" s="167"/>
      <c r="ILA31" s="167"/>
      <c r="ILB31" s="167"/>
      <c r="ILC31" s="167"/>
      <c r="ILD31" s="167"/>
      <c r="ILE31" s="167"/>
      <c r="ILF31" s="167"/>
      <c r="ILG31" s="167"/>
      <c r="ILH31" s="167"/>
      <c r="ILI31" s="167"/>
      <c r="ILJ31" s="167"/>
      <c r="ILK31" s="167"/>
      <c r="ILL31" s="167"/>
      <c r="ILM31" s="167"/>
      <c r="ILN31" s="167"/>
      <c r="ILO31" s="167"/>
      <c r="ILP31" s="167"/>
      <c r="ILQ31" s="167"/>
      <c r="ILR31" s="167"/>
      <c r="ILS31" s="167"/>
      <c r="ILT31" s="167"/>
      <c r="ILU31" s="167"/>
      <c r="ILV31" s="167"/>
      <c r="ILW31" s="167"/>
      <c r="ILX31" s="167"/>
      <c r="ILY31" s="167"/>
      <c r="ILZ31" s="167"/>
      <c r="IMA31" s="167"/>
      <c r="IMB31" s="167"/>
      <c r="IMC31" s="167"/>
      <c r="IMD31" s="167"/>
      <c r="IME31" s="167"/>
      <c r="IMF31" s="167"/>
      <c r="IMG31" s="167"/>
      <c r="IMH31" s="167"/>
      <c r="IMI31" s="167"/>
      <c r="IMJ31" s="167"/>
      <c r="IMK31" s="167"/>
      <c r="IML31" s="167"/>
      <c r="IMM31" s="167"/>
      <c r="IMN31" s="167"/>
      <c r="IMO31" s="167"/>
      <c r="IMP31" s="167"/>
      <c r="IMQ31" s="167"/>
      <c r="IMR31" s="167"/>
      <c r="IMS31" s="167"/>
      <c r="IMT31" s="167"/>
      <c r="IMU31" s="167"/>
      <c r="IMV31" s="167"/>
      <c r="IMW31" s="167"/>
      <c r="IMX31" s="167"/>
      <c r="IMY31" s="167"/>
      <c r="IMZ31" s="167"/>
      <c r="INA31" s="167"/>
      <c r="INB31" s="167"/>
      <c r="INC31" s="167"/>
      <c r="IND31" s="167"/>
      <c r="INE31" s="167"/>
      <c r="INF31" s="167"/>
      <c r="ING31" s="167"/>
      <c r="INH31" s="167"/>
      <c r="INI31" s="167"/>
      <c r="INJ31" s="167"/>
      <c r="INK31" s="167"/>
      <c r="INL31" s="167"/>
      <c r="INM31" s="167"/>
      <c r="INN31" s="167"/>
      <c r="INO31" s="167"/>
      <c r="INP31" s="167"/>
      <c r="INQ31" s="167"/>
      <c r="INR31" s="167"/>
      <c r="INS31" s="167"/>
      <c r="INT31" s="167"/>
      <c r="INU31" s="167"/>
      <c r="INV31" s="167"/>
      <c r="INW31" s="167"/>
      <c r="INX31" s="167"/>
      <c r="INY31" s="167"/>
      <c r="INZ31" s="167"/>
      <c r="IOA31" s="167"/>
      <c r="IOB31" s="167"/>
      <c r="IOC31" s="167"/>
      <c r="IOD31" s="167"/>
      <c r="IOE31" s="167"/>
      <c r="IOF31" s="167"/>
      <c r="IOG31" s="167"/>
      <c r="IOH31" s="167"/>
      <c r="IOI31" s="167"/>
      <c r="IOJ31" s="167"/>
      <c r="IOK31" s="167"/>
      <c r="IOL31" s="167"/>
      <c r="IOM31" s="167"/>
      <c r="ION31" s="167"/>
      <c r="IOO31" s="167"/>
      <c r="IOP31" s="167"/>
      <c r="IOQ31" s="167"/>
      <c r="IOR31" s="167"/>
      <c r="IOS31" s="167"/>
      <c r="IOT31" s="167"/>
      <c r="IOU31" s="167"/>
      <c r="IOV31" s="167"/>
      <c r="IOW31" s="167"/>
      <c r="IOX31" s="167"/>
      <c r="IOY31" s="167"/>
      <c r="IOZ31" s="167"/>
      <c r="IPA31" s="167"/>
      <c r="IPB31" s="167"/>
      <c r="IPC31" s="167"/>
      <c r="IPD31" s="167"/>
      <c r="IPE31" s="167"/>
      <c r="IPF31" s="167"/>
      <c r="IPG31" s="167"/>
      <c r="IPH31" s="167"/>
      <c r="IPI31" s="167"/>
      <c r="IPJ31" s="167"/>
      <c r="IPK31" s="167"/>
      <c r="IPL31" s="167"/>
      <c r="IPM31" s="167"/>
      <c r="IPN31" s="167"/>
      <c r="IPO31" s="167"/>
      <c r="IPP31" s="167"/>
      <c r="IPQ31" s="167"/>
      <c r="IPR31" s="167"/>
      <c r="IPS31" s="167"/>
      <c r="IPT31" s="167"/>
      <c r="IPU31" s="167"/>
      <c r="IPV31" s="167"/>
      <c r="IPW31" s="167"/>
      <c r="IPX31" s="167"/>
      <c r="IPY31" s="167"/>
      <c r="IPZ31" s="167"/>
      <c r="IQA31" s="167"/>
      <c r="IQB31" s="167"/>
      <c r="IQC31" s="167"/>
      <c r="IQD31" s="167"/>
      <c r="IQE31" s="167"/>
      <c r="IQF31" s="167"/>
      <c r="IQG31" s="167"/>
      <c r="IQH31" s="167"/>
      <c r="IQI31" s="167"/>
      <c r="IQJ31" s="167"/>
      <c r="IQK31" s="167"/>
      <c r="IQL31" s="167"/>
      <c r="IQM31" s="167"/>
      <c r="IQN31" s="167"/>
      <c r="IQO31" s="167"/>
      <c r="IQP31" s="167"/>
      <c r="IQQ31" s="167"/>
      <c r="IQR31" s="167"/>
      <c r="IQS31" s="167"/>
      <c r="IQT31" s="167"/>
      <c r="IQU31" s="167"/>
      <c r="IQV31" s="167"/>
      <c r="IQW31" s="167"/>
      <c r="IQX31" s="167"/>
      <c r="IQY31" s="167"/>
      <c r="IQZ31" s="167"/>
      <c r="IRA31" s="167"/>
      <c r="IRB31" s="167"/>
      <c r="IRC31" s="167"/>
      <c r="IRD31" s="167"/>
      <c r="IRE31" s="167"/>
      <c r="IRF31" s="167"/>
      <c r="IRG31" s="167"/>
      <c r="IRH31" s="167"/>
      <c r="IRI31" s="167"/>
      <c r="IRJ31" s="167"/>
      <c r="IRK31" s="167"/>
      <c r="IRL31" s="167"/>
      <c r="IRM31" s="167"/>
      <c r="IRN31" s="167"/>
      <c r="IRO31" s="167"/>
      <c r="IRP31" s="167"/>
      <c r="IRQ31" s="167"/>
      <c r="IRR31" s="167"/>
      <c r="IRS31" s="167"/>
      <c r="IRT31" s="167"/>
      <c r="IRU31" s="167"/>
      <c r="IRV31" s="167"/>
      <c r="IRW31" s="167"/>
      <c r="IRX31" s="167"/>
      <c r="IRY31" s="167"/>
      <c r="IRZ31" s="167"/>
      <c r="ISA31" s="167"/>
      <c r="ISB31" s="167"/>
      <c r="ISC31" s="167"/>
      <c r="ISD31" s="167"/>
      <c r="ISE31" s="167"/>
      <c r="ISF31" s="167"/>
      <c r="ISG31" s="167"/>
      <c r="ISH31" s="167"/>
      <c r="ISI31" s="167"/>
      <c r="ISJ31" s="167"/>
      <c r="ISK31" s="167"/>
      <c r="ISL31" s="167"/>
      <c r="ISM31" s="167"/>
      <c r="ISN31" s="167"/>
      <c r="ISO31" s="167"/>
      <c r="ISP31" s="167"/>
      <c r="ISQ31" s="167"/>
      <c r="ISR31" s="167"/>
      <c r="ISS31" s="167"/>
      <c r="IST31" s="167"/>
      <c r="ISU31" s="167"/>
      <c r="ISV31" s="167"/>
      <c r="ISW31" s="167"/>
      <c r="ISX31" s="167"/>
      <c r="ISY31" s="167"/>
      <c r="ISZ31" s="167"/>
      <c r="ITA31" s="167"/>
      <c r="ITB31" s="167"/>
      <c r="ITC31" s="167"/>
      <c r="ITD31" s="167"/>
      <c r="ITE31" s="167"/>
      <c r="ITF31" s="167"/>
      <c r="ITG31" s="167"/>
      <c r="ITH31" s="167"/>
      <c r="ITI31" s="167"/>
      <c r="ITJ31" s="167"/>
      <c r="ITK31" s="167"/>
      <c r="ITL31" s="167"/>
      <c r="ITM31" s="167"/>
      <c r="ITN31" s="167"/>
      <c r="ITO31" s="167"/>
      <c r="ITP31" s="167"/>
      <c r="ITQ31" s="167"/>
      <c r="ITR31" s="167"/>
      <c r="ITS31" s="167"/>
      <c r="ITT31" s="167"/>
      <c r="ITU31" s="167"/>
      <c r="ITV31" s="167"/>
      <c r="ITW31" s="167"/>
      <c r="ITX31" s="167"/>
      <c r="ITY31" s="167"/>
      <c r="ITZ31" s="167"/>
      <c r="IUA31" s="167"/>
      <c r="IUB31" s="167"/>
      <c r="IUC31" s="167"/>
      <c r="IUD31" s="167"/>
      <c r="IUE31" s="167"/>
      <c r="IUF31" s="167"/>
      <c r="IUG31" s="167"/>
      <c r="IUH31" s="167"/>
      <c r="IUI31" s="167"/>
      <c r="IUJ31" s="167"/>
      <c r="IUK31" s="167"/>
      <c r="IUL31" s="167"/>
      <c r="IUM31" s="167"/>
      <c r="IUN31" s="167"/>
      <c r="IUO31" s="167"/>
      <c r="IUP31" s="167"/>
      <c r="IUQ31" s="167"/>
      <c r="IUR31" s="167"/>
      <c r="IUS31" s="167"/>
      <c r="IUT31" s="167"/>
      <c r="IUU31" s="167"/>
      <c r="IUV31" s="167"/>
      <c r="IUW31" s="167"/>
      <c r="IUX31" s="167"/>
      <c r="IUY31" s="167"/>
      <c r="IUZ31" s="167"/>
      <c r="IVA31" s="167"/>
      <c r="IVB31" s="167"/>
      <c r="IVC31" s="167"/>
      <c r="IVD31" s="167"/>
      <c r="IVE31" s="167"/>
      <c r="IVF31" s="167"/>
      <c r="IVG31" s="167"/>
      <c r="IVH31" s="167"/>
      <c r="IVI31" s="167"/>
      <c r="IVJ31" s="167"/>
      <c r="IVK31" s="167"/>
      <c r="IVL31" s="167"/>
      <c r="IVM31" s="167"/>
      <c r="IVN31" s="167"/>
      <c r="IVO31" s="167"/>
      <c r="IVP31" s="167"/>
      <c r="IVQ31" s="167"/>
      <c r="IVR31" s="167"/>
      <c r="IVS31" s="167"/>
      <c r="IVT31" s="167"/>
      <c r="IVU31" s="167"/>
      <c r="IVV31" s="167"/>
      <c r="IVW31" s="167"/>
      <c r="IVX31" s="167"/>
      <c r="IVY31" s="167"/>
      <c r="IVZ31" s="167"/>
      <c r="IWA31" s="167"/>
      <c r="IWB31" s="167"/>
      <c r="IWC31" s="167"/>
      <c r="IWD31" s="167"/>
      <c r="IWE31" s="167"/>
      <c r="IWF31" s="167"/>
      <c r="IWG31" s="167"/>
      <c r="IWH31" s="167"/>
      <c r="IWI31" s="167"/>
      <c r="IWJ31" s="167"/>
      <c r="IWK31" s="167"/>
      <c r="IWL31" s="167"/>
      <c r="IWM31" s="167"/>
      <c r="IWN31" s="167"/>
      <c r="IWO31" s="167"/>
      <c r="IWP31" s="167"/>
      <c r="IWQ31" s="167"/>
      <c r="IWR31" s="167"/>
      <c r="IWS31" s="167"/>
      <c r="IWT31" s="167"/>
      <c r="IWU31" s="167"/>
      <c r="IWV31" s="167"/>
      <c r="IWW31" s="167"/>
      <c r="IWX31" s="167"/>
      <c r="IWY31" s="167"/>
      <c r="IWZ31" s="167"/>
      <c r="IXA31" s="167"/>
      <c r="IXB31" s="167"/>
      <c r="IXC31" s="167"/>
      <c r="IXD31" s="167"/>
      <c r="IXE31" s="167"/>
      <c r="IXF31" s="167"/>
      <c r="IXG31" s="167"/>
      <c r="IXH31" s="167"/>
      <c r="IXI31" s="167"/>
      <c r="IXJ31" s="167"/>
      <c r="IXK31" s="167"/>
      <c r="IXL31" s="167"/>
      <c r="IXM31" s="167"/>
      <c r="IXN31" s="167"/>
      <c r="IXO31" s="167"/>
      <c r="IXP31" s="167"/>
      <c r="IXQ31" s="167"/>
      <c r="IXR31" s="167"/>
      <c r="IXS31" s="167"/>
      <c r="IXT31" s="167"/>
      <c r="IXU31" s="167"/>
      <c r="IXV31" s="167"/>
      <c r="IXW31" s="167"/>
      <c r="IXX31" s="167"/>
      <c r="IXY31" s="167"/>
      <c r="IXZ31" s="167"/>
      <c r="IYA31" s="167"/>
      <c r="IYB31" s="167"/>
      <c r="IYC31" s="167"/>
      <c r="IYD31" s="167"/>
      <c r="IYE31" s="167"/>
      <c r="IYF31" s="167"/>
      <c r="IYG31" s="167"/>
      <c r="IYH31" s="167"/>
      <c r="IYI31" s="167"/>
      <c r="IYJ31" s="167"/>
      <c r="IYK31" s="167"/>
      <c r="IYL31" s="167"/>
      <c r="IYM31" s="167"/>
      <c r="IYN31" s="167"/>
      <c r="IYO31" s="167"/>
      <c r="IYP31" s="167"/>
      <c r="IYQ31" s="167"/>
      <c r="IYR31" s="167"/>
      <c r="IYS31" s="167"/>
      <c r="IYT31" s="167"/>
      <c r="IYU31" s="167"/>
      <c r="IYV31" s="167"/>
      <c r="IYW31" s="167"/>
      <c r="IYX31" s="167"/>
      <c r="IYY31" s="167"/>
      <c r="IYZ31" s="167"/>
      <c r="IZA31" s="167"/>
      <c r="IZB31" s="167"/>
      <c r="IZC31" s="167"/>
      <c r="IZD31" s="167"/>
      <c r="IZE31" s="167"/>
      <c r="IZF31" s="167"/>
      <c r="IZG31" s="167"/>
      <c r="IZH31" s="167"/>
      <c r="IZI31" s="167"/>
      <c r="IZJ31" s="167"/>
      <c r="IZK31" s="167"/>
      <c r="IZL31" s="167"/>
      <c r="IZM31" s="167"/>
      <c r="IZN31" s="167"/>
      <c r="IZO31" s="167"/>
      <c r="IZP31" s="167"/>
      <c r="IZQ31" s="167"/>
      <c r="IZR31" s="167"/>
      <c r="IZS31" s="167"/>
      <c r="IZT31" s="167"/>
      <c r="IZU31" s="167"/>
      <c r="IZV31" s="167"/>
      <c r="IZW31" s="167"/>
      <c r="IZX31" s="167"/>
      <c r="IZY31" s="167"/>
      <c r="IZZ31" s="167"/>
      <c r="JAA31" s="167"/>
      <c r="JAB31" s="167"/>
      <c r="JAC31" s="167"/>
      <c r="JAD31" s="167"/>
      <c r="JAE31" s="167"/>
      <c r="JAF31" s="167"/>
      <c r="JAG31" s="167"/>
      <c r="JAH31" s="167"/>
      <c r="JAI31" s="167"/>
      <c r="JAJ31" s="167"/>
      <c r="JAK31" s="167"/>
      <c r="JAL31" s="167"/>
      <c r="JAM31" s="167"/>
      <c r="JAN31" s="167"/>
      <c r="JAO31" s="167"/>
      <c r="JAP31" s="167"/>
      <c r="JAQ31" s="167"/>
      <c r="JAR31" s="167"/>
      <c r="JAS31" s="167"/>
      <c r="JAT31" s="167"/>
      <c r="JAU31" s="167"/>
      <c r="JAV31" s="167"/>
      <c r="JAW31" s="167"/>
      <c r="JAX31" s="167"/>
      <c r="JAY31" s="167"/>
      <c r="JAZ31" s="167"/>
      <c r="JBA31" s="167"/>
      <c r="JBB31" s="167"/>
      <c r="JBC31" s="167"/>
      <c r="JBD31" s="167"/>
      <c r="JBE31" s="167"/>
      <c r="JBF31" s="167"/>
      <c r="JBG31" s="167"/>
      <c r="JBH31" s="167"/>
      <c r="JBI31" s="167"/>
      <c r="JBJ31" s="167"/>
      <c r="JBK31" s="167"/>
      <c r="JBL31" s="167"/>
      <c r="JBM31" s="167"/>
      <c r="JBN31" s="167"/>
      <c r="JBO31" s="167"/>
      <c r="JBP31" s="167"/>
      <c r="JBQ31" s="167"/>
      <c r="JBR31" s="167"/>
      <c r="JBS31" s="167"/>
      <c r="JBT31" s="167"/>
      <c r="JBU31" s="167"/>
      <c r="JBV31" s="167"/>
      <c r="JBW31" s="167"/>
      <c r="JBX31" s="167"/>
      <c r="JBY31" s="167"/>
      <c r="JBZ31" s="167"/>
      <c r="JCA31" s="167"/>
      <c r="JCB31" s="167"/>
      <c r="JCC31" s="167"/>
      <c r="JCD31" s="167"/>
      <c r="JCE31" s="167"/>
      <c r="JCF31" s="167"/>
      <c r="JCG31" s="167"/>
      <c r="JCH31" s="167"/>
      <c r="JCI31" s="167"/>
      <c r="JCJ31" s="167"/>
      <c r="JCK31" s="167"/>
      <c r="JCL31" s="167"/>
      <c r="JCM31" s="167"/>
      <c r="JCN31" s="167"/>
      <c r="JCO31" s="167"/>
      <c r="JCP31" s="167"/>
      <c r="JCQ31" s="167"/>
      <c r="JCR31" s="167"/>
      <c r="JCS31" s="167"/>
      <c r="JCT31" s="167"/>
      <c r="JCU31" s="167"/>
      <c r="JCV31" s="167"/>
      <c r="JCW31" s="167"/>
      <c r="JCX31" s="167"/>
      <c r="JCY31" s="167"/>
      <c r="JCZ31" s="167"/>
      <c r="JDA31" s="167"/>
      <c r="JDB31" s="167"/>
      <c r="JDC31" s="167"/>
      <c r="JDD31" s="167"/>
      <c r="JDE31" s="167"/>
      <c r="JDF31" s="167"/>
      <c r="JDG31" s="167"/>
      <c r="JDH31" s="167"/>
      <c r="JDI31" s="167"/>
      <c r="JDJ31" s="167"/>
      <c r="JDK31" s="167"/>
      <c r="JDL31" s="167"/>
      <c r="JDM31" s="167"/>
      <c r="JDN31" s="167"/>
      <c r="JDO31" s="167"/>
      <c r="JDP31" s="167"/>
      <c r="JDQ31" s="167"/>
      <c r="JDR31" s="167"/>
      <c r="JDS31" s="167"/>
      <c r="JDT31" s="167"/>
      <c r="JDU31" s="167"/>
      <c r="JDV31" s="167"/>
      <c r="JDW31" s="167"/>
      <c r="JDX31" s="167"/>
      <c r="JDY31" s="167"/>
      <c r="JDZ31" s="167"/>
      <c r="JEA31" s="167"/>
      <c r="JEB31" s="167"/>
      <c r="JEC31" s="167"/>
      <c r="JED31" s="167"/>
      <c r="JEE31" s="167"/>
      <c r="JEF31" s="167"/>
      <c r="JEG31" s="167"/>
      <c r="JEH31" s="167"/>
      <c r="JEI31" s="167"/>
      <c r="JEJ31" s="167"/>
      <c r="JEK31" s="167"/>
      <c r="JEL31" s="167"/>
      <c r="JEM31" s="167"/>
      <c r="JEN31" s="167"/>
      <c r="JEO31" s="167"/>
      <c r="JEP31" s="167"/>
      <c r="JEQ31" s="167"/>
      <c r="JER31" s="167"/>
      <c r="JES31" s="167"/>
      <c r="JET31" s="167"/>
      <c r="JEU31" s="167"/>
      <c r="JEV31" s="167"/>
      <c r="JEW31" s="167"/>
      <c r="JEX31" s="167"/>
      <c r="JEY31" s="167"/>
      <c r="JEZ31" s="167"/>
      <c r="JFA31" s="167"/>
      <c r="JFB31" s="167"/>
      <c r="JFC31" s="167"/>
      <c r="JFD31" s="167"/>
      <c r="JFE31" s="167"/>
      <c r="JFF31" s="167"/>
      <c r="JFG31" s="167"/>
      <c r="JFH31" s="167"/>
      <c r="JFI31" s="167"/>
      <c r="JFJ31" s="167"/>
      <c r="JFK31" s="167"/>
      <c r="JFL31" s="167"/>
      <c r="JFM31" s="167"/>
      <c r="JFN31" s="167"/>
      <c r="JFO31" s="167"/>
      <c r="JFP31" s="167"/>
      <c r="JFQ31" s="167"/>
      <c r="JFR31" s="167"/>
      <c r="JFS31" s="167"/>
      <c r="JFT31" s="167"/>
      <c r="JFU31" s="167"/>
      <c r="JFV31" s="167"/>
      <c r="JFW31" s="167"/>
      <c r="JFX31" s="167"/>
      <c r="JFY31" s="167"/>
      <c r="JFZ31" s="167"/>
      <c r="JGA31" s="167"/>
      <c r="JGB31" s="167"/>
      <c r="JGC31" s="167"/>
      <c r="JGD31" s="167"/>
      <c r="JGE31" s="167"/>
      <c r="JGF31" s="167"/>
      <c r="JGG31" s="167"/>
      <c r="JGH31" s="167"/>
      <c r="JGI31" s="167"/>
      <c r="JGJ31" s="167"/>
      <c r="JGK31" s="167"/>
      <c r="JGL31" s="167"/>
      <c r="JGM31" s="167"/>
      <c r="JGN31" s="167"/>
      <c r="JGO31" s="167"/>
      <c r="JGP31" s="167"/>
      <c r="JGQ31" s="167"/>
      <c r="JGR31" s="167"/>
      <c r="JGS31" s="167"/>
      <c r="JGT31" s="167"/>
      <c r="JGU31" s="167"/>
      <c r="JGV31" s="167"/>
      <c r="JGW31" s="167"/>
      <c r="JGX31" s="167"/>
      <c r="JGY31" s="167"/>
      <c r="JGZ31" s="167"/>
      <c r="JHA31" s="167"/>
      <c r="JHB31" s="167"/>
      <c r="JHC31" s="167"/>
      <c r="JHD31" s="167"/>
      <c r="JHE31" s="167"/>
      <c r="JHF31" s="167"/>
      <c r="JHG31" s="167"/>
      <c r="JHH31" s="167"/>
      <c r="JHI31" s="167"/>
      <c r="JHJ31" s="167"/>
      <c r="JHK31" s="167"/>
      <c r="JHL31" s="167"/>
      <c r="JHM31" s="167"/>
      <c r="JHN31" s="167"/>
      <c r="JHO31" s="167"/>
      <c r="JHP31" s="167"/>
      <c r="JHQ31" s="167"/>
      <c r="JHR31" s="167"/>
      <c r="JHS31" s="167"/>
      <c r="JHT31" s="167"/>
      <c r="JHU31" s="167"/>
      <c r="JHV31" s="167"/>
      <c r="JHW31" s="167"/>
      <c r="JHX31" s="167"/>
      <c r="JHY31" s="167"/>
      <c r="JHZ31" s="167"/>
      <c r="JIA31" s="167"/>
      <c r="JIB31" s="167"/>
      <c r="JIC31" s="167"/>
      <c r="JID31" s="167"/>
      <c r="JIE31" s="167"/>
      <c r="JIF31" s="167"/>
      <c r="JIG31" s="167"/>
      <c r="JIH31" s="167"/>
      <c r="JII31" s="167"/>
      <c r="JIJ31" s="167"/>
      <c r="JIK31" s="167"/>
      <c r="JIL31" s="167"/>
      <c r="JIM31" s="167"/>
      <c r="JIN31" s="167"/>
      <c r="JIO31" s="167"/>
      <c r="JIP31" s="167"/>
      <c r="JIQ31" s="167"/>
      <c r="JIR31" s="167"/>
      <c r="JIS31" s="167"/>
      <c r="JIT31" s="167"/>
      <c r="JIU31" s="167"/>
      <c r="JIV31" s="167"/>
      <c r="JIW31" s="167"/>
      <c r="JIX31" s="167"/>
      <c r="JIY31" s="167"/>
      <c r="JIZ31" s="167"/>
      <c r="JJA31" s="167"/>
      <c r="JJB31" s="167"/>
      <c r="JJC31" s="167"/>
      <c r="JJD31" s="167"/>
      <c r="JJE31" s="167"/>
      <c r="JJF31" s="167"/>
      <c r="JJG31" s="167"/>
      <c r="JJH31" s="167"/>
      <c r="JJI31" s="167"/>
      <c r="JJJ31" s="167"/>
      <c r="JJK31" s="167"/>
      <c r="JJL31" s="167"/>
      <c r="JJM31" s="167"/>
      <c r="JJN31" s="167"/>
      <c r="JJO31" s="167"/>
      <c r="JJP31" s="167"/>
      <c r="JJQ31" s="167"/>
      <c r="JJR31" s="167"/>
      <c r="JJS31" s="167"/>
      <c r="JJT31" s="167"/>
      <c r="JJU31" s="167"/>
      <c r="JJV31" s="167"/>
      <c r="JJW31" s="167"/>
      <c r="JJX31" s="167"/>
      <c r="JJY31" s="167"/>
      <c r="JJZ31" s="167"/>
      <c r="JKA31" s="167"/>
      <c r="JKB31" s="167"/>
      <c r="JKC31" s="167"/>
      <c r="JKD31" s="167"/>
      <c r="JKE31" s="167"/>
      <c r="JKF31" s="167"/>
      <c r="JKG31" s="167"/>
      <c r="JKH31" s="167"/>
      <c r="JKI31" s="167"/>
      <c r="JKJ31" s="167"/>
      <c r="JKK31" s="167"/>
      <c r="JKL31" s="167"/>
      <c r="JKM31" s="167"/>
      <c r="JKN31" s="167"/>
      <c r="JKO31" s="167"/>
      <c r="JKP31" s="167"/>
      <c r="JKQ31" s="167"/>
      <c r="JKR31" s="167"/>
      <c r="JKS31" s="167"/>
      <c r="JKT31" s="167"/>
      <c r="JKU31" s="167"/>
      <c r="JKV31" s="167"/>
      <c r="JKW31" s="167"/>
      <c r="JKX31" s="167"/>
      <c r="JKY31" s="167"/>
      <c r="JKZ31" s="167"/>
      <c r="JLA31" s="167"/>
      <c r="JLB31" s="167"/>
      <c r="JLC31" s="167"/>
      <c r="JLD31" s="167"/>
      <c r="JLE31" s="167"/>
      <c r="JLF31" s="167"/>
      <c r="JLG31" s="167"/>
      <c r="JLH31" s="167"/>
      <c r="JLI31" s="167"/>
      <c r="JLJ31" s="167"/>
      <c r="JLK31" s="167"/>
      <c r="JLL31" s="167"/>
      <c r="JLM31" s="167"/>
      <c r="JLN31" s="167"/>
      <c r="JLO31" s="167"/>
      <c r="JLP31" s="167"/>
      <c r="JLQ31" s="167"/>
      <c r="JLR31" s="167"/>
      <c r="JLS31" s="167"/>
      <c r="JLT31" s="167"/>
      <c r="JLU31" s="167"/>
      <c r="JLV31" s="167"/>
      <c r="JLW31" s="167"/>
      <c r="JLX31" s="167"/>
      <c r="JLY31" s="167"/>
      <c r="JLZ31" s="167"/>
      <c r="JMA31" s="167"/>
      <c r="JMB31" s="167"/>
      <c r="JMC31" s="167"/>
      <c r="JMD31" s="167"/>
      <c r="JME31" s="167"/>
      <c r="JMF31" s="167"/>
      <c r="JMG31" s="167"/>
      <c r="JMH31" s="167"/>
      <c r="JMI31" s="167"/>
      <c r="JMJ31" s="167"/>
      <c r="JMK31" s="167"/>
      <c r="JML31" s="167"/>
      <c r="JMM31" s="167"/>
      <c r="JMN31" s="167"/>
      <c r="JMO31" s="167"/>
      <c r="JMP31" s="167"/>
      <c r="JMQ31" s="167"/>
      <c r="JMR31" s="167"/>
      <c r="JMS31" s="167"/>
      <c r="JMT31" s="167"/>
      <c r="JMU31" s="167"/>
      <c r="JMV31" s="167"/>
      <c r="JMW31" s="167"/>
      <c r="JMX31" s="167"/>
      <c r="JMY31" s="167"/>
      <c r="JMZ31" s="167"/>
      <c r="JNA31" s="167"/>
      <c r="JNB31" s="167"/>
      <c r="JNC31" s="167"/>
      <c r="JND31" s="167"/>
      <c r="JNE31" s="167"/>
      <c r="JNF31" s="167"/>
      <c r="JNG31" s="167"/>
      <c r="JNH31" s="167"/>
      <c r="JNI31" s="167"/>
      <c r="JNJ31" s="167"/>
      <c r="JNK31" s="167"/>
      <c r="JNL31" s="167"/>
      <c r="JNM31" s="167"/>
      <c r="JNN31" s="167"/>
      <c r="JNO31" s="167"/>
      <c r="JNP31" s="167"/>
      <c r="JNQ31" s="167"/>
      <c r="JNR31" s="167"/>
      <c r="JNS31" s="167"/>
      <c r="JNT31" s="167"/>
      <c r="JNU31" s="167"/>
      <c r="JNV31" s="167"/>
      <c r="JNW31" s="167"/>
      <c r="JNX31" s="167"/>
      <c r="JNY31" s="167"/>
      <c r="JNZ31" s="167"/>
      <c r="JOA31" s="167"/>
      <c r="JOB31" s="167"/>
      <c r="JOC31" s="167"/>
      <c r="JOD31" s="167"/>
      <c r="JOE31" s="167"/>
      <c r="JOF31" s="167"/>
      <c r="JOG31" s="167"/>
      <c r="JOH31" s="167"/>
      <c r="JOI31" s="167"/>
      <c r="JOJ31" s="167"/>
      <c r="JOK31" s="167"/>
      <c r="JOL31" s="167"/>
      <c r="JOM31" s="167"/>
      <c r="JON31" s="167"/>
      <c r="JOO31" s="167"/>
      <c r="JOP31" s="167"/>
      <c r="JOQ31" s="167"/>
      <c r="JOR31" s="167"/>
      <c r="JOS31" s="167"/>
      <c r="JOT31" s="167"/>
      <c r="JOU31" s="167"/>
      <c r="JOV31" s="167"/>
      <c r="JOW31" s="167"/>
      <c r="JOX31" s="167"/>
      <c r="JOY31" s="167"/>
      <c r="JOZ31" s="167"/>
      <c r="JPA31" s="167"/>
      <c r="JPB31" s="167"/>
      <c r="JPC31" s="167"/>
      <c r="JPD31" s="167"/>
      <c r="JPE31" s="167"/>
      <c r="JPF31" s="167"/>
      <c r="JPG31" s="167"/>
      <c r="JPH31" s="167"/>
      <c r="JPI31" s="167"/>
      <c r="JPJ31" s="167"/>
      <c r="JPK31" s="167"/>
      <c r="JPL31" s="167"/>
      <c r="JPM31" s="167"/>
      <c r="JPN31" s="167"/>
      <c r="JPO31" s="167"/>
      <c r="JPP31" s="167"/>
      <c r="JPQ31" s="167"/>
      <c r="JPR31" s="167"/>
      <c r="JPS31" s="167"/>
      <c r="JPT31" s="167"/>
      <c r="JPU31" s="167"/>
      <c r="JPV31" s="167"/>
      <c r="JPW31" s="167"/>
      <c r="JPX31" s="167"/>
      <c r="JPY31" s="167"/>
      <c r="JPZ31" s="167"/>
      <c r="JQA31" s="167"/>
      <c r="JQB31" s="167"/>
      <c r="JQC31" s="167"/>
      <c r="JQD31" s="167"/>
      <c r="JQE31" s="167"/>
      <c r="JQF31" s="167"/>
      <c r="JQG31" s="167"/>
      <c r="JQH31" s="167"/>
      <c r="JQI31" s="167"/>
      <c r="JQJ31" s="167"/>
      <c r="JQK31" s="167"/>
      <c r="JQL31" s="167"/>
      <c r="JQM31" s="167"/>
      <c r="JQN31" s="167"/>
      <c r="JQO31" s="167"/>
      <c r="JQP31" s="167"/>
      <c r="JQQ31" s="167"/>
      <c r="JQR31" s="167"/>
      <c r="JQS31" s="167"/>
      <c r="JQT31" s="167"/>
      <c r="JQU31" s="167"/>
      <c r="JQV31" s="167"/>
      <c r="JQW31" s="167"/>
      <c r="JQX31" s="167"/>
      <c r="JQY31" s="167"/>
      <c r="JQZ31" s="167"/>
      <c r="JRA31" s="167"/>
      <c r="JRB31" s="167"/>
      <c r="JRC31" s="167"/>
      <c r="JRD31" s="167"/>
      <c r="JRE31" s="167"/>
      <c r="JRF31" s="167"/>
      <c r="JRG31" s="167"/>
      <c r="JRH31" s="167"/>
      <c r="JRI31" s="167"/>
      <c r="JRJ31" s="167"/>
      <c r="JRK31" s="167"/>
      <c r="JRL31" s="167"/>
      <c r="JRM31" s="167"/>
      <c r="JRN31" s="167"/>
      <c r="JRO31" s="167"/>
      <c r="JRP31" s="167"/>
      <c r="JRQ31" s="167"/>
      <c r="JRR31" s="167"/>
      <c r="JRS31" s="167"/>
      <c r="JRT31" s="167"/>
      <c r="JRU31" s="167"/>
      <c r="JRV31" s="167"/>
      <c r="JRW31" s="167"/>
      <c r="JRX31" s="167"/>
      <c r="JRY31" s="167"/>
      <c r="JRZ31" s="167"/>
      <c r="JSA31" s="167"/>
      <c r="JSB31" s="167"/>
      <c r="JSC31" s="167"/>
      <c r="JSD31" s="167"/>
      <c r="JSE31" s="167"/>
      <c r="JSF31" s="167"/>
      <c r="JSG31" s="167"/>
      <c r="JSH31" s="167"/>
      <c r="JSI31" s="167"/>
      <c r="JSJ31" s="167"/>
      <c r="JSK31" s="167"/>
      <c r="JSL31" s="167"/>
      <c r="JSM31" s="167"/>
      <c r="JSN31" s="167"/>
      <c r="JSO31" s="167"/>
      <c r="JSP31" s="167"/>
      <c r="JSQ31" s="167"/>
      <c r="JSR31" s="167"/>
      <c r="JSS31" s="167"/>
      <c r="JST31" s="167"/>
      <c r="JSU31" s="167"/>
      <c r="JSV31" s="167"/>
      <c r="JSW31" s="167"/>
      <c r="JSX31" s="167"/>
      <c r="JSY31" s="167"/>
      <c r="JSZ31" s="167"/>
      <c r="JTA31" s="167"/>
      <c r="JTB31" s="167"/>
      <c r="JTC31" s="167"/>
      <c r="JTD31" s="167"/>
      <c r="JTE31" s="167"/>
      <c r="JTF31" s="167"/>
      <c r="JTG31" s="167"/>
      <c r="JTH31" s="167"/>
      <c r="JTI31" s="167"/>
      <c r="JTJ31" s="167"/>
      <c r="JTK31" s="167"/>
      <c r="JTL31" s="167"/>
      <c r="JTM31" s="167"/>
      <c r="JTN31" s="167"/>
      <c r="JTO31" s="167"/>
      <c r="JTP31" s="167"/>
      <c r="JTQ31" s="167"/>
      <c r="JTR31" s="167"/>
      <c r="JTS31" s="167"/>
      <c r="JTT31" s="167"/>
      <c r="JTU31" s="167"/>
      <c r="JTV31" s="167"/>
      <c r="JTW31" s="167"/>
      <c r="JTX31" s="167"/>
      <c r="JTY31" s="167"/>
      <c r="JTZ31" s="167"/>
      <c r="JUA31" s="167"/>
      <c r="JUB31" s="167"/>
      <c r="JUC31" s="167"/>
      <c r="JUD31" s="167"/>
      <c r="JUE31" s="167"/>
      <c r="JUF31" s="167"/>
      <c r="JUG31" s="167"/>
      <c r="JUH31" s="167"/>
      <c r="JUI31" s="167"/>
      <c r="JUJ31" s="167"/>
      <c r="JUK31" s="167"/>
      <c r="JUL31" s="167"/>
      <c r="JUM31" s="167"/>
      <c r="JUN31" s="167"/>
      <c r="JUO31" s="167"/>
      <c r="JUP31" s="167"/>
      <c r="JUQ31" s="167"/>
      <c r="JUR31" s="167"/>
      <c r="JUS31" s="167"/>
      <c r="JUT31" s="167"/>
      <c r="JUU31" s="167"/>
      <c r="JUV31" s="167"/>
      <c r="JUW31" s="167"/>
      <c r="JUX31" s="167"/>
      <c r="JUY31" s="167"/>
      <c r="JUZ31" s="167"/>
      <c r="JVA31" s="167"/>
      <c r="JVB31" s="167"/>
      <c r="JVC31" s="167"/>
      <c r="JVD31" s="167"/>
      <c r="JVE31" s="167"/>
      <c r="JVF31" s="167"/>
      <c r="JVG31" s="167"/>
      <c r="JVH31" s="167"/>
      <c r="JVI31" s="167"/>
      <c r="JVJ31" s="167"/>
      <c r="JVK31" s="167"/>
      <c r="JVL31" s="167"/>
      <c r="JVM31" s="167"/>
      <c r="JVN31" s="167"/>
      <c r="JVO31" s="167"/>
      <c r="JVP31" s="167"/>
      <c r="JVQ31" s="167"/>
      <c r="JVR31" s="167"/>
      <c r="JVS31" s="167"/>
      <c r="JVT31" s="167"/>
      <c r="JVU31" s="167"/>
      <c r="JVV31" s="167"/>
      <c r="JVW31" s="167"/>
      <c r="JVX31" s="167"/>
      <c r="JVY31" s="167"/>
      <c r="JVZ31" s="167"/>
      <c r="JWA31" s="167"/>
      <c r="JWB31" s="167"/>
      <c r="JWC31" s="167"/>
      <c r="JWD31" s="167"/>
      <c r="JWE31" s="167"/>
      <c r="JWF31" s="167"/>
      <c r="JWG31" s="167"/>
      <c r="JWH31" s="167"/>
      <c r="JWI31" s="167"/>
      <c r="JWJ31" s="167"/>
      <c r="JWK31" s="167"/>
      <c r="JWL31" s="167"/>
      <c r="JWM31" s="167"/>
      <c r="JWN31" s="167"/>
      <c r="JWO31" s="167"/>
      <c r="JWP31" s="167"/>
      <c r="JWQ31" s="167"/>
      <c r="JWR31" s="167"/>
      <c r="JWS31" s="167"/>
      <c r="JWT31" s="167"/>
      <c r="JWU31" s="167"/>
      <c r="JWV31" s="167"/>
      <c r="JWW31" s="167"/>
      <c r="JWX31" s="167"/>
      <c r="JWY31" s="167"/>
      <c r="JWZ31" s="167"/>
      <c r="JXA31" s="167"/>
      <c r="JXB31" s="167"/>
      <c r="JXC31" s="167"/>
      <c r="JXD31" s="167"/>
      <c r="JXE31" s="167"/>
      <c r="JXF31" s="167"/>
      <c r="JXG31" s="167"/>
      <c r="JXH31" s="167"/>
      <c r="JXI31" s="167"/>
      <c r="JXJ31" s="167"/>
      <c r="JXK31" s="167"/>
      <c r="JXL31" s="167"/>
      <c r="JXM31" s="167"/>
      <c r="JXN31" s="167"/>
      <c r="JXO31" s="167"/>
      <c r="JXP31" s="167"/>
      <c r="JXQ31" s="167"/>
      <c r="JXR31" s="167"/>
      <c r="JXS31" s="167"/>
      <c r="JXT31" s="167"/>
      <c r="JXU31" s="167"/>
      <c r="JXV31" s="167"/>
      <c r="JXW31" s="167"/>
      <c r="JXX31" s="167"/>
      <c r="JXY31" s="167"/>
      <c r="JXZ31" s="167"/>
      <c r="JYA31" s="167"/>
      <c r="JYB31" s="167"/>
      <c r="JYC31" s="167"/>
      <c r="JYD31" s="167"/>
      <c r="JYE31" s="167"/>
      <c r="JYF31" s="167"/>
      <c r="JYG31" s="167"/>
      <c r="JYH31" s="167"/>
      <c r="JYI31" s="167"/>
      <c r="JYJ31" s="167"/>
      <c r="JYK31" s="167"/>
      <c r="JYL31" s="167"/>
      <c r="JYM31" s="167"/>
      <c r="JYN31" s="167"/>
      <c r="JYO31" s="167"/>
      <c r="JYP31" s="167"/>
      <c r="JYQ31" s="167"/>
      <c r="JYR31" s="167"/>
      <c r="JYS31" s="167"/>
      <c r="JYT31" s="167"/>
      <c r="JYU31" s="167"/>
      <c r="JYV31" s="167"/>
      <c r="JYW31" s="167"/>
      <c r="JYX31" s="167"/>
      <c r="JYY31" s="167"/>
      <c r="JYZ31" s="167"/>
      <c r="JZA31" s="167"/>
      <c r="JZB31" s="167"/>
      <c r="JZC31" s="167"/>
      <c r="JZD31" s="167"/>
      <c r="JZE31" s="167"/>
      <c r="JZF31" s="167"/>
      <c r="JZG31" s="167"/>
      <c r="JZH31" s="167"/>
      <c r="JZI31" s="167"/>
      <c r="JZJ31" s="167"/>
      <c r="JZK31" s="167"/>
      <c r="JZL31" s="167"/>
      <c r="JZM31" s="167"/>
      <c r="JZN31" s="167"/>
      <c r="JZO31" s="167"/>
      <c r="JZP31" s="167"/>
      <c r="JZQ31" s="167"/>
      <c r="JZR31" s="167"/>
      <c r="JZS31" s="167"/>
      <c r="JZT31" s="167"/>
      <c r="JZU31" s="167"/>
      <c r="JZV31" s="167"/>
      <c r="JZW31" s="167"/>
      <c r="JZX31" s="167"/>
      <c r="JZY31" s="167"/>
      <c r="JZZ31" s="167"/>
      <c r="KAA31" s="167"/>
      <c r="KAB31" s="167"/>
      <c r="KAC31" s="167"/>
      <c r="KAD31" s="167"/>
      <c r="KAE31" s="167"/>
      <c r="KAF31" s="167"/>
      <c r="KAG31" s="167"/>
      <c r="KAH31" s="167"/>
      <c r="KAI31" s="167"/>
      <c r="KAJ31" s="167"/>
      <c r="KAK31" s="167"/>
      <c r="KAL31" s="167"/>
      <c r="KAM31" s="167"/>
      <c r="KAN31" s="167"/>
      <c r="KAO31" s="167"/>
      <c r="KAP31" s="167"/>
      <c r="KAQ31" s="167"/>
      <c r="KAR31" s="167"/>
      <c r="KAS31" s="167"/>
      <c r="KAT31" s="167"/>
      <c r="KAU31" s="167"/>
      <c r="KAV31" s="167"/>
      <c r="KAW31" s="167"/>
      <c r="KAX31" s="167"/>
      <c r="KAY31" s="167"/>
      <c r="KAZ31" s="167"/>
      <c r="KBA31" s="167"/>
      <c r="KBB31" s="167"/>
      <c r="KBC31" s="167"/>
      <c r="KBD31" s="167"/>
      <c r="KBE31" s="167"/>
      <c r="KBF31" s="167"/>
      <c r="KBG31" s="167"/>
      <c r="KBH31" s="167"/>
      <c r="KBI31" s="167"/>
      <c r="KBJ31" s="167"/>
      <c r="KBK31" s="167"/>
      <c r="KBL31" s="167"/>
      <c r="KBM31" s="167"/>
      <c r="KBN31" s="167"/>
      <c r="KBO31" s="167"/>
      <c r="KBP31" s="167"/>
      <c r="KBQ31" s="167"/>
      <c r="KBR31" s="167"/>
      <c r="KBS31" s="167"/>
      <c r="KBT31" s="167"/>
      <c r="KBU31" s="167"/>
      <c r="KBV31" s="167"/>
      <c r="KBW31" s="167"/>
      <c r="KBX31" s="167"/>
      <c r="KBY31" s="167"/>
      <c r="KBZ31" s="167"/>
      <c r="KCA31" s="167"/>
      <c r="KCB31" s="167"/>
      <c r="KCC31" s="167"/>
      <c r="KCD31" s="167"/>
      <c r="KCE31" s="167"/>
      <c r="KCF31" s="167"/>
      <c r="KCG31" s="167"/>
      <c r="KCH31" s="167"/>
      <c r="KCI31" s="167"/>
      <c r="KCJ31" s="167"/>
      <c r="KCK31" s="167"/>
      <c r="KCL31" s="167"/>
      <c r="KCM31" s="167"/>
      <c r="KCN31" s="167"/>
      <c r="KCO31" s="167"/>
      <c r="KCP31" s="167"/>
      <c r="KCQ31" s="167"/>
      <c r="KCR31" s="167"/>
      <c r="KCS31" s="167"/>
      <c r="KCT31" s="167"/>
      <c r="KCU31" s="167"/>
      <c r="KCV31" s="167"/>
      <c r="KCW31" s="167"/>
      <c r="KCX31" s="167"/>
      <c r="KCY31" s="167"/>
      <c r="KCZ31" s="167"/>
      <c r="KDA31" s="167"/>
      <c r="KDB31" s="167"/>
      <c r="KDC31" s="167"/>
      <c r="KDD31" s="167"/>
      <c r="KDE31" s="167"/>
      <c r="KDF31" s="167"/>
      <c r="KDG31" s="167"/>
      <c r="KDH31" s="167"/>
      <c r="KDI31" s="167"/>
      <c r="KDJ31" s="167"/>
      <c r="KDK31" s="167"/>
      <c r="KDL31" s="167"/>
      <c r="KDM31" s="167"/>
      <c r="KDN31" s="167"/>
      <c r="KDO31" s="167"/>
      <c r="KDP31" s="167"/>
      <c r="KDQ31" s="167"/>
      <c r="KDR31" s="167"/>
      <c r="KDS31" s="167"/>
      <c r="KDT31" s="167"/>
      <c r="KDU31" s="167"/>
      <c r="KDV31" s="167"/>
      <c r="KDW31" s="167"/>
      <c r="KDX31" s="167"/>
      <c r="KDY31" s="167"/>
      <c r="KDZ31" s="167"/>
      <c r="KEA31" s="167"/>
      <c r="KEB31" s="167"/>
      <c r="KEC31" s="167"/>
      <c r="KED31" s="167"/>
      <c r="KEE31" s="167"/>
      <c r="KEF31" s="167"/>
      <c r="KEG31" s="167"/>
      <c r="KEH31" s="167"/>
      <c r="KEI31" s="167"/>
      <c r="KEJ31" s="167"/>
      <c r="KEK31" s="167"/>
      <c r="KEL31" s="167"/>
      <c r="KEM31" s="167"/>
      <c r="KEN31" s="167"/>
      <c r="KEO31" s="167"/>
      <c r="KEP31" s="167"/>
      <c r="KEQ31" s="167"/>
      <c r="KER31" s="167"/>
      <c r="KES31" s="167"/>
      <c r="KET31" s="167"/>
      <c r="KEU31" s="167"/>
      <c r="KEV31" s="167"/>
      <c r="KEW31" s="167"/>
      <c r="KEX31" s="167"/>
      <c r="KEY31" s="167"/>
      <c r="KEZ31" s="167"/>
      <c r="KFA31" s="167"/>
      <c r="KFB31" s="167"/>
      <c r="KFC31" s="167"/>
      <c r="KFD31" s="167"/>
      <c r="KFE31" s="167"/>
      <c r="KFF31" s="167"/>
      <c r="KFG31" s="167"/>
      <c r="KFH31" s="167"/>
      <c r="KFI31" s="167"/>
      <c r="KFJ31" s="167"/>
      <c r="KFK31" s="167"/>
      <c r="KFL31" s="167"/>
      <c r="KFM31" s="167"/>
      <c r="KFN31" s="167"/>
      <c r="KFO31" s="167"/>
      <c r="KFP31" s="167"/>
      <c r="KFQ31" s="167"/>
      <c r="KFR31" s="167"/>
      <c r="KFS31" s="167"/>
      <c r="KFT31" s="167"/>
      <c r="KFU31" s="167"/>
      <c r="KFV31" s="167"/>
      <c r="KFW31" s="167"/>
      <c r="KFX31" s="167"/>
      <c r="KFY31" s="167"/>
      <c r="KFZ31" s="167"/>
      <c r="KGA31" s="167"/>
      <c r="KGB31" s="167"/>
      <c r="KGC31" s="167"/>
      <c r="KGD31" s="167"/>
      <c r="KGE31" s="167"/>
      <c r="KGF31" s="167"/>
      <c r="KGG31" s="167"/>
      <c r="KGH31" s="167"/>
      <c r="KGI31" s="167"/>
      <c r="KGJ31" s="167"/>
      <c r="KGK31" s="167"/>
      <c r="KGL31" s="167"/>
      <c r="KGM31" s="167"/>
      <c r="KGN31" s="167"/>
      <c r="KGO31" s="167"/>
      <c r="KGP31" s="167"/>
      <c r="KGQ31" s="167"/>
      <c r="KGR31" s="167"/>
      <c r="KGS31" s="167"/>
      <c r="KGT31" s="167"/>
      <c r="KGU31" s="167"/>
      <c r="KGV31" s="167"/>
      <c r="KGW31" s="167"/>
      <c r="KGX31" s="167"/>
      <c r="KGY31" s="167"/>
      <c r="KGZ31" s="167"/>
      <c r="KHA31" s="167"/>
      <c r="KHB31" s="167"/>
      <c r="KHC31" s="167"/>
      <c r="KHD31" s="167"/>
      <c r="KHE31" s="167"/>
      <c r="KHF31" s="167"/>
      <c r="KHG31" s="167"/>
      <c r="KHH31" s="167"/>
      <c r="KHI31" s="167"/>
      <c r="KHJ31" s="167"/>
      <c r="KHK31" s="167"/>
      <c r="KHL31" s="167"/>
      <c r="KHM31" s="167"/>
      <c r="KHN31" s="167"/>
      <c r="KHO31" s="167"/>
      <c r="KHP31" s="167"/>
      <c r="KHQ31" s="167"/>
      <c r="KHR31" s="167"/>
      <c r="KHS31" s="167"/>
      <c r="KHT31" s="167"/>
      <c r="KHU31" s="167"/>
      <c r="KHV31" s="167"/>
      <c r="KHW31" s="167"/>
      <c r="KHX31" s="167"/>
      <c r="KHY31" s="167"/>
      <c r="KHZ31" s="167"/>
      <c r="KIA31" s="167"/>
      <c r="KIB31" s="167"/>
      <c r="KIC31" s="167"/>
      <c r="KID31" s="167"/>
      <c r="KIE31" s="167"/>
      <c r="KIF31" s="167"/>
      <c r="KIG31" s="167"/>
      <c r="KIH31" s="167"/>
      <c r="KII31" s="167"/>
      <c r="KIJ31" s="167"/>
      <c r="KIK31" s="167"/>
      <c r="KIL31" s="167"/>
      <c r="KIM31" s="167"/>
      <c r="KIN31" s="167"/>
      <c r="KIO31" s="167"/>
      <c r="KIP31" s="167"/>
      <c r="KIQ31" s="167"/>
      <c r="KIR31" s="167"/>
      <c r="KIS31" s="167"/>
      <c r="KIT31" s="167"/>
      <c r="KIU31" s="167"/>
      <c r="KIV31" s="167"/>
      <c r="KIW31" s="167"/>
      <c r="KIX31" s="167"/>
      <c r="KIY31" s="167"/>
      <c r="KIZ31" s="167"/>
      <c r="KJA31" s="167"/>
      <c r="KJB31" s="167"/>
      <c r="KJC31" s="167"/>
      <c r="KJD31" s="167"/>
      <c r="KJE31" s="167"/>
      <c r="KJF31" s="167"/>
      <c r="KJG31" s="167"/>
      <c r="KJH31" s="167"/>
      <c r="KJI31" s="167"/>
      <c r="KJJ31" s="167"/>
      <c r="KJK31" s="167"/>
      <c r="KJL31" s="167"/>
      <c r="KJM31" s="167"/>
      <c r="KJN31" s="167"/>
      <c r="KJO31" s="167"/>
      <c r="KJP31" s="167"/>
      <c r="KJQ31" s="167"/>
      <c r="KJR31" s="167"/>
      <c r="KJS31" s="167"/>
      <c r="KJT31" s="167"/>
      <c r="KJU31" s="167"/>
      <c r="KJV31" s="167"/>
      <c r="KJW31" s="167"/>
      <c r="KJX31" s="167"/>
      <c r="KJY31" s="167"/>
      <c r="KJZ31" s="167"/>
      <c r="KKA31" s="167"/>
      <c r="KKB31" s="167"/>
      <c r="KKC31" s="167"/>
      <c r="KKD31" s="167"/>
      <c r="KKE31" s="167"/>
      <c r="KKF31" s="167"/>
      <c r="KKG31" s="167"/>
      <c r="KKH31" s="167"/>
      <c r="KKI31" s="167"/>
      <c r="KKJ31" s="167"/>
      <c r="KKK31" s="167"/>
      <c r="KKL31" s="167"/>
      <c r="KKM31" s="167"/>
      <c r="KKN31" s="167"/>
      <c r="KKO31" s="167"/>
      <c r="KKP31" s="167"/>
      <c r="KKQ31" s="167"/>
      <c r="KKR31" s="167"/>
      <c r="KKS31" s="167"/>
      <c r="KKT31" s="167"/>
      <c r="KKU31" s="167"/>
      <c r="KKV31" s="167"/>
      <c r="KKW31" s="167"/>
      <c r="KKX31" s="167"/>
      <c r="KKY31" s="167"/>
      <c r="KKZ31" s="167"/>
      <c r="KLA31" s="167"/>
      <c r="KLB31" s="167"/>
      <c r="KLC31" s="167"/>
      <c r="KLD31" s="167"/>
      <c r="KLE31" s="167"/>
      <c r="KLF31" s="167"/>
      <c r="KLG31" s="167"/>
      <c r="KLH31" s="167"/>
      <c r="KLI31" s="167"/>
      <c r="KLJ31" s="167"/>
      <c r="KLK31" s="167"/>
      <c r="KLL31" s="167"/>
      <c r="KLM31" s="167"/>
      <c r="KLN31" s="167"/>
      <c r="KLO31" s="167"/>
      <c r="KLP31" s="167"/>
      <c r="KLQ31" s="167"/>
      <c r="KLR31" s="167"/>
      <c r="KLS31" s="167"/>
      <c r="KLT31" s="167"/>
      <c r="KLU31" s="167"/>
      <c r="KLV31" s="167"/>
      <c r="KLW31" s="167"/>
      <c r="KLX31" s="167"/>
      <c r="KLY31" s="167"/>
      <c r="KLZ31" s="167"/>
      <c r="KMA31" s="167"/>
      <c r="KMB31" s="167"/>
      <c r="KMC31" s="167"/>
      <c r="KMD31" s="167"/>
      <c r="KME31" s="167"/>
      <c r="KMF31" s="167"/>
      <c r="KMG31" s="167"/>
      <c r="KMH31" s="167"/>
      <c r="KMI31" s="167"/>
      <c r="KMJ31" s="167"/>
      <c r="KMK31" s="167"/>
      <c r="KML31" s="167"/>
      <c r="KMM31" s="167"/>
      <c r="KMN31" s="167"/>
      <c r="KMO31" s="167"/>
      <c r="KMP31" s="167"/>
      <c r="KMQ31" s="167"/>
      <c r="KMR31" s="167"/>
      <c r="KMS31" s="167"/>
      <c r="KMT31" s="167"/>
      <c r="KMU31" s="167"/>
      <c r="KMV31" s="167"/>
      <c r="KMW31" s="167"/>
      <c r="KMX31" s="167"/>
      <c r="KMY31" s="167"/>
      <c r="KMZ31" s="167"/>
      <c r="KNA31" s="167"/>
      <c r="KNB31" s="167"/>
      <c r="KNC31" s="167"/>
      <c r="KND31" s="167"/>
      <c r="KNE31" s="167"/>
      <c r="KNF31" s="167"/>
      <c r="KNG31" s="167"/>
      <c r="KNH31" s="167"/>
      <c r="KNI31" s="167"/>
      <c r="KNJ31" s="167"/>
      <c r="KNK31" s="167"/>
      <c r="KNL31" s="167"/>
      <c r="KNM31" s="167"/>
      <c r="KNN31" s="167"/>
      <c r="KNO31" s="167"/>
      <c r="KNP31" s="167"/>
      <c r="KNQ31" s="167"/>
      <c r="KNR31" s="167"/>
      <c r="KNS31" s="167"/>
      <c r="KNT31" s="167"/>
      <c r="KNU31" s="167"/>
      <c r="KNV31" s="167"/>
      <c r="KNW31" s="167"/>
      <c r="KNX31" s="167"/>
      <c r="KNY31" s="167"/>
      <c r="KNZ31" s="167"/>
      <c r="KOA31" s="167"/>
      <c r="KOB31" s="167"/>
      <c r="KOC31" s="167"/>
      <c r="KOD31" s="167"/>
      <c r="KOE31" s="167"/>
      <c r="KOF31" s="167"/>
      <c r="KOG31" s="167"/>
      <c r="KOH31" s="167"/>
      <c r="KOI31" s="167"/>
      <c r="KOJ31" s="167"/>
      <c r="KOK31" s="167"/>
      <c r="KOL31" s="167"/>
      <c r="KOM31" s="167"/>
      <c r="KON31" s="167"/>
      <c r="KOO31" s="167"/>
      <c r="KOP31" s="167"/>
      <c r="KOQ31" s="167"/>
      <c r="KOR31" s="167"/>
      <c r="KOS31" s="167"/>
      <c r="KOT31" s="167"/>
      <c r="KOU31" s="167"/>
      <c r="KOV31" s="167"/>
      <c r="KOW31" s="167"/>
      <c r="KOX31" s="167"/>
      <c r="KOY31" s="167"/>
      <c r="KOZ31" s="167"/>
      <c r="KPA31" s="167"/>
      <c r="KPB31" s="167"/>
      <c r="KPC31" s="167"/>
      <c r="KPD31" s="167"/>
      <c r="KPE31" s="167"/>
      <c r="KPF31" s="167"/>
      <c r="KPG31" s="167"/>
      <c r="KPH31" s="167"/>
      <c r="KPI31" s="167"/>
      <c r="KPJ31" s="167"/>
      <c r="KPK31" s="167"/>
      <c r="KPL31" s="167"/>
      <c r="KPM31" s="167"/>
      <c r="KPN31" s="167"/>
      <c r="KPO31" s="167"/>
      <c r="KPP31" s="167"/>
      <c r="KPQ31" s="167"/>
      <c r="KPR31" s="167"/>
      <c r="KPS31" s="167"/>
      <c r="KPT31" s="167"/>
      <c r="KPU31" s="167"/>
      <c r="KPV31" s="167"/>
      <c r="KPW31" s="167"/>
      <c r="KPX31" s="167"/>
      <c r="KPY31" s="167"/>
      <c r="KPZ31" s="167"/>
      <c r="KQA31" s="167"/>
      <c r="KQB31" s="167"/>
      <c r="KQC31" s="167"/>
      <c r="KQD31" s="167"/>
      <c r="KQE31" s="167"/>
      <c r="KQF31" s="167"/>
      <c r="KQG31" s="167"/>
      <c r="KQH31" s="167"/>
      <c r="KQI31" s="167"/>
      <c r="KQJ31" s="167"/>
      <c r="KQK31" s="167"/>
      <c r="KQL31" s="167"/>
      <c r="KQM31" s="167"/>
      <c r="KQN31" s="167"/>
      <c r="KQO31" s="167"/>
      <c r="KQP31" s="167"/>
      <c r="KQQ31" s="167"/>
      <c r="KQR31" s="167"/>
      <c r="KQS31" s="167"/>
      <c r="KQT31" s="167"/>
      <c r="KQU31" s="167"/>
      <c r="KQV31" s="167"/>
      <c r="KQW31" s="167"/>
      <c r="KQX31" s="167"/>
      <c r="KQY31" s="167"/>
      <c r="KQZ31" s="167"/>
      <c r="KRA31" s="167"/>
      <c r="KRB31" s="167"/>
      <c r="KRC31" s="167"/>
      <c r="KRD31" s="167"/>
      <c r="KRE31" s="167"/>
      <c r="KRF31" s="167"/>
      <c r="KRG31" s="167"/>
      <c r="KRH31" s="167"/>
      <c r="KRI31" s="167"/>
      <c r="KRJ31" s="167"/>
      <c r="KRK31" s="167"/>
      <c r="KRL31" s="167"/>
      <c r="KRM31" s="167"/>
      <c r="KRN31" s="167"/>
      <c r="KRO31" s="167"/>
      <c r="KRP31" s="167"/>
      <c r="KRQ31" s="167"/>
      <c r="KRR31" s="167"/>
      <c r="KRS31" s="167"/>
      <c r="KRT31" s="167"/>
      <c r="KRU31" s="167"/>
      <c r="KRV31" s="167"/>
      <c r="KRW31" s="167"/>
      <c r="KRX31" s="167"/>
      <c r="KRY31" s="167"/>
      <c r="KRZ31" s="167"/>
      <c r="KSA31" s="167"/>
      <c r="KSB31" s="167"/>
      <c r="KSC31" s="167"/>
      <c r="KSD31" s="167"/>
      <c r="KSE31" s="167"/>
      <c r="KSF31" s="167"/>
      <c r="KSG31" s="167"/>
      <c r="KSH31" s="167"/>
      <c r="KSI31" s="167"/>
      <c r="KSJ31" s="167"/>
      <c r="KSK31" s="167"/>
      <c r="KSL31" s="167"/>
      <c r="KSM31" s="167"/>
      <c r="KSN31" s="167"/>
      <c r="KSO31" s="167"/>
      <c r="KSP31" s="167"/>
      <c r="KSQ31" s="167"/>
      <c r="KSR31" s="167"/>
      <c r="KSS31" s="167"/>
      <c r="KST31" s="167"/>
      <c r="KSU31" s="167"/>
      <c r="KSV31" s="167"/>
      <c r="KSW31" s="167"/>
      <c r="KSX31" s="167"/>
      <c r="KSY31" s="167"/>
      <c r="KSZ31" s="167"/>
      <c r="KTA31" s="167"/>
      <c r="KTB31" s="167"/>
      <c r="KTC31" s="167"/>
      <c r="KTD31" s="167"/>
      <c r="KTE31" s="167"/>
      <c r="KTF31" s="167"/>
      <c r="KTG31" s="167"/>
      <c r="KTH31" s="167"/>
      <c r="KTI31" s="167"/>
      <c r="KTJ31" s="167"/>
      <c r="KTK31" s="167"/>
      <c r="KTL31" s="167"/>
      <c r="KTM31" s="167"/>
      <c r="KTN31" s="167"/>
      <c r="KTO31" s="167"/>
      <c r="KTP31" s="167"/>
      <c r="KTQ31" s="167"/>
      <c r="KTR31" s="167"/>
      <c r="KTS31" s="167"/>
      <c r="KTT31" s="167"/>
      <c r="KTU31" s="167"/>
      <c r="KTV31" s="167"/>
      <c r="KTW31" s="167"/>
      <c r="KTX31" s="167"/>
      <c r="KTY31" s="167"/>
      <c r="KTZ31" s="167"/>
      <c r="KUA31" s="167"/>
      <c r="KUB31" s="167"/>
      <c r="KUC31" s="167"/>
      <c r="KUD31" s="167"/>
      <c r="KUE31" s="167"/>
      <c r="KUF31" s="167"/>
      <c r="KUG31" s="167"/>
      <c r="KUH31" s="167"/>
      <c r="KUI31" s="167"/>
      <c r="KUJ31" s="167"/>
      <c r="KUK31" s="167"/>
      <c r="KUL31" s="167"/>
      <c r="KUM31" s="167"/>
      <c r="KUN31" s="167"/>
      <c r="KUO31" s="167"/>
      <c r="KUP31" s="167"/>
      <c r="KUQ31" s="167"/>
      <c r="KUR31" s="167"/>
      <c r="KUS31" s="167"/>
      <c r="KUT31" s="167"/>
      <c r="KUU31" s="167"/>
      <c r="KUV31" s="167"/>
      <c r="KUW31" s="167"/>
      <c r="KUX31" s="167"/>
      <c r="KUY31" s="167"/>
      <c r="KUZ31" s="167"/>
      <c r="KVA31" s="167"/>
      <c r="KVB31" s="167"/>
      <c r="KVC31" s="167"/>
      <c r="KVD31" s="167"/>
      <c r="KVE31" s="167"/>
      <c r="KVF31" s="167"/>
      <c r="KVG31" s="167"/>
      <c r="KVH31" s="167"/>
      <c r="KVI31" s="167"/>
      <c r="KVJ31" s="167"/>
      <c r="KVK31" s="167"/>
      <c r="KVL31" s="167"/>
      <c r="KVM31" s="167"/>
      <c r="KVN31" s="167"/>
      <c r="KVO31" s="167"/>
      <c r="KVP31" s="167"/>
      <c r="KVQ31" s="167"/>
      <c r="KVR31" s="167"/>
      <c r="KVS31" s="167"/>
      <c r="KVT31" s="167"/>
      <c r="KVU31" s="167"/>
      <c r="KVV31" s="167"/>
      <c r="KVW31" s="167"/>
      <c r="KVX31" s="167"/>
      <c r="KVY31" s="167"/>
      <c r="KVZ31" s="167"/>
      <c r="KWA31" s="167"/>
      <c r="KWB31" s="167"/>
      <c r="KWC31" s="167"/>
      <c r="KWD31" s="167"/>
      <c r="KWE31" s="167"/>
      <c r="KWF31" s="167"/>
      <c r="KWG31" s="167"/>
      <c r="KWH31" s="167"/>
      <c r="KWI31" s="167"/>
      <c r="KWJ31" s="167"/>
      <c r="KWK31" s="167"/>
      <c r="KWL31" s="167"/>
      <c r="KWM31" s="167"/>
      <c r="KWN31" s="167"/>
      <c r="KWO31" s="167"/>
      <c r="KWP31" s="167"/>
      <c r="KWQ31" s="167"/>
      <c r="KWR31" s="167"/>
      <c r="KWS31" s="167"/>
      <c r="KWT31" s="167"/>
      <c r="KWU31" s="167"/>
      <c r="KWV31" s="167"/>
      <c r="KWW31" s="167"/>
      <c r="KWX31" s="167"/>
      <c r="KWY31" s="167"/>
      <c r="KWZ31" s="167"/>
      <c r="KXA31" s="167"/>
      <c r="KXB31" s="167"/>
      <c r="KXC31" s="167"/>
      <c r="KXD31" s="167"/>
      <c r="KXE31" s="167"/>
      <c r="KXF31" s="167"/>
      <c r="KXG31" s="167"/>
      <c r="KXH31" s="167"/>
      <c r="KXI31" s="167"/>
      <c r="KXJ31" s="167"/>
      <c r="KXK31" s="167"/>
      <c r="KXL31" s="167"/>
      <c r="KXM31" s="167"/>
      <c r="KXN31" s="167"/>
      <c r="KXO31" s="167"/>
      <c r="KXP31" s="167"/>
      <c r="KXQ31" s="167"/>
      <c r="KXR31" s="167"/>
      <c r="KXS31" s="167"/>
      <c r="KXT31" s="167"/>
      <c r="KXU31" s="167"/>
      <c r="KXV31" s="167"/>
      <c r="KXW31" s="167"/>
      <c r="KXX31" s="167"/>
      <c r="KXY31" s="167"/>
      <c r="KXZ31" s="167"/>
      <c r="KYA31" s="167"/>
      <c r="KYB31" s="167"/>
      <c r="KYC31" s="167"/>
      <c r="KYD31" s="167"/>
      <c r="KYE31" s="167"/>
      <c r="KYF31" s="167"/>
      <c r="KYG31" s="167"/>
      <c r="KYH31" s="167"/>
      <c r="KYI31" s="167"/>
      <c r="KYJ31" s="167"/>
      <c r="KYK31" s="167"/>
      <c r="KYL31" s="167"/>
      <c r="KYM31" s="167"/>
      <c r="KYN31" s="167"/>
      <c r="KYO31" s="167"/>
      <c r="KYP31" s="167"/>
      <c r="KYQ31" s="167"/>
      <c r="KYR31" s="167"/>
      <c r="KYS31" s="167"/>
      <c r="KYT31" s="167"/>
      <c r="KYU31" s="167"/>
      <c r="KYV31" s="167"/>
      <c r="KYW31" s="167"/>
      <c r="KYX31" s="167"/>
      <c r="KYY31" s="167"/>
      <c r="KYZ31" s="167"/>
      <c r="KZA31" s="167"/>
      <c r="KZB31" s="167"/>
      <c r="KZC31" s="167"/>
      <c r="KZD31" s="167"/>
      <c r="KZE31" s="167"/>
      <c r="KZF31" s="167"/>
      <c r="KZG31" s="167"/>
      <c r="KZH31" s="167"/>
      <c r="KZI31" s="167"/>
      <c r="KZJ31" s="167"/>
      <c r="KZK31" s="167"/>
      <c r="KZL31" s="167"/>
      <c r="KZM31" s="167"/>
      <c r="KZN31" s="167"/>
      <c r="KZO31" s="167"/>
      <c r="KZP31" s="167"/>
      <c r="KZQ31" s="167"/>
      <c r="KZR31" s="167"/>
      <c r="KZS31" s="167"/>
      <c r="KZT31" s="167"/>
      <c r="KZU31" s="167"/>
      <c r="KZV31" s="167"/>
      <c r="KZW31" s="167"/>
      <c r="KZX31" s="167"/>
      <c r="KZY31" s="167"/>
      <c r="KZZ31" s="167"/>
      <c r="LAA31" s="167"/>
      <c r="LAB31" s="167"/>
      <c r="LAC31" s="167"/>
      <c r="LAD31" s="167"/>
      <c r="LAE31" s="167"/>
      <c r="LAF31" s="167"/>
      <c r="LAG31" s="167"/>
      <c r="LAH31" s="167"/>
      <c r="LAI31" s="167"/>
      <c r="LAJ31" s="167"/>
      <c r="LAK31" s="167"/>
      <c r="LAL31" s="167"/>
      <c r="LAM31" s="167"/>
      <c r="LAN31" s="167"/>
      <c r="LAO31" s="167"/>
      <c r="LAP31" s="167"/>
      <c r="LAQ31" s="167"/>
      <c r="LAR31" s="167"/>
      <c r="LAS31" s="167"/>
      <c r="LAT31" s="167"/>
      <c r="LAU31" s="167"/>
      <c r="LAV31" s="167"/>
      <c r="LAW31" s="167"/>
      <c r="LAX31" s="167"/>
      <c r="LAY31" s="167"/>
      <c r="LAZ31" s="167"/>
      <c r="LBA31" s="167"/>
      <c r="LBB31" s="167"/>
      <c r="LBC31" s="167"/>
      <c r="LBD31" s="167"/>
      <c r="LBE31" s="167"/>
      <c r="LBF31" s="167"/>
      <c r="LBG31" s="167"/>
      <c r="LBH31" s="167"/>
      <c r="LBI31" s="167"/>
      <c r="LBJ31" s="167"/>
      <c r="LBK31" s="167"/>
      <c r="LBL31" s="167"/>
      <c r="LBM31" s="167"/>
      <c r="LBN31" s="167"/>
      <c r="LBO31" s="167"/>
      <c r="LBP31" s="167"/>
      <c r="LBQ31" s="167"/>
      <c r="LBR31" s="167"/>
      <c r="LBS31" s="167"/>
      <c r="LBT31" s="167"/>
      <c r="LBU31" s="167"/>
      <c r="LBV31" s="167"/>
      <c r="LBW31" s="167"/>
      <c r="LBX31" s="167"/>
      <c r="LBY31" s="167"/>
      <c r="LBZ31" s="167"/>
      <c r="LCA31" s="167"/>
      <c r="LCB31" s="167"/>
      <c r="LCC31" s="167"/>
      <c r="LCD31" s="167"/>
      <c r="LCE31" s="167"/>
      <c r="LCF31" s="167"/>
      <c r="LCG31" s="167"/>
      <c r="LCH31" s="167"/>
      <c r="LCI31" s="167"/>
      <c r="LCJ31" s="167"/>
      <c r="LCK31" s="167"/>
      <c r="LCL31" s="167"/>
      <c r="LCM31" s="167"/>
      <c r="LCN31" s="167"/>
      <c r="LCO31" s="167"/>
      <c r="LCP31" s="167"/>
      <c r="LCQ31" s="167"/>
      <c r="LCR31" s="167"/>
      <c r="LCS31" s="167"/>
      <c r="LCT31" s="167"/>
      <c r="LCU31" s="167"/>
      <c r="LCV31" s="167"/>
      <c r="LCW31" s="167"/>
      <c r="LCX31" s="167"/>
      <c r="LCY31" s="167"/>
      <c r="LCZ31" s="167"/>
      <c r="LDA31" s="167"/>
      <c r="LDB31" s="167"/>
      <c r="LDC31" s="167"/>
      <c r="LDD31" s="167"/>
      <c r="LDE31" s="167"/>
      <c r="LDF31" s="167"/>
      <c r="LDG31" s="167"/>
      <c r="LDH31" s="167"/>
      <c r="LDI31" s="167"/>
      <c r="LDJ31" s="167"/>
      <c r="LDK31" s="167"/>
      <c r="LDL31" s="167"/>
      <c r="LDM31" s="167"/>
      <c r="LDN31" s="167"/>
      <c r="LDO31" s="167"/>
      <c r="LDP31" s="167"/>
      <c r="LDQ31" s="167"/>
      <c r="LDR31" s="167"/>
      <c r="LDS31" s="167"/>
      <c r="LDT31" s="167"/>
      <c r="LDU31" s="167"/>
      <c r="LDV31" s="167"/>
      <c r="LDW31" s="167"/>
      <c r="LDX31" s="167"/>
      <c r="LDY31" s="167"/>
      <c r="LDZ31" s="167"/>
      <c r="LEA31" s="167"/>
      <c r="LEB31" s="167"/>
      <c r="LEC31" s="167"/>
      <c r="LED31" s="167"/>
      <c r="LEE31" s="167"/>
      <c r="LEF31" s="167"/>
      <c r="LEG31" s="167"/>
      <c r="LEH31" s="167"/>
      <c r="LEI31" s="167"/>
      <c r="LEJ31" s="167"/>
      <c r="LEK31" s="167"/>
      <c r="LEL31" s="167"/>
      <c r="LEM31" s="167"/>
      <c r="LEN31" s="167"/>
      <c r="LEO31" s="167"/>
      <c r="LEP31" s="167"/>
      <c r="LEQ31" s="167"/>
      <c r="LER31" s="167"/>
      <c r="LES31" s="167"/>
      <c r="LET31" s="167"/>
      <c r="LEU31" s="167"/>
      <c r="LEV31" s="167"/>
      <c r="LEW31" s="167"/>
      <c r="LEX31" s="167"/>
      <c r="LEY31" s="167"/>
      <c r="LEZ31" s="167"/>
      <c r="LFA31" s="167"/>
      <c r="LFB31" s="167"/>
      <c r="LFC31" s="167"/>
      <c r="LFD31" s="167"/>
      <c r="LFE31" s="167"/>
      <c r="LFF31" s="167"/>
      <c r="LFG31" s="167"/>
      <c r="LFH31" s="167"/>
      <c r="LFI31" s="167"/>
      <c r="LFJ31" s="167"/>
      <c r="LFK31" s="167"/>
      <c r="LFL31" s="167"/>
      <c r="LFM31" s="167"/>
      <c r="LFN31" s="167"/>
      <c r="LFO31" s="167"/>
      <c r="LFP31" s="167"/>
      <c r="LFQ31" s="167"/>
      <c r="LFR31" s="167"/>
      <c r="LFS31" s="167"/>
      <c r="LFT31" s="167"/>
      <c r="LFU31" s="167"/>
      <c r="LFV31" s="167"/>
      <c r="LFW31" s="167"/>
      <c r="LFX31" s="167"/>
      <c r="LFY31" s="167"/>
      <c r="LFZ31" s="167"/>
      <c r="LGA31" s="167"/>
      <c r="LGB31" s="167"/>
      <c r="LGC31" s="167"/>
      <c r="LGD31" s="167"/>
      <c r="LGE31" s="167"/>
      <c r="LGF31" s="167"/>
      <c r="LGG31" s="167"/>
      <c r="LGH31" s="167"/>
      <c r="LGI31" s="167"/>
      <c r="LGJ31" s="167"/>
      <c r="LGK31" s="167"/>
      <c r="LGL31" s="167"/>
      <c r="LGM31" s="167"/>
      <c r="LGN31" s="167"/>
      <c r="LGO31" s="167"/>
      <c r="LGP31" s="167"/>
      <c r="LGQ31" s="167"/>
      <c r="LGR31" s="167"/>
      <c r="LGS31" s="167"/>
      <c r="LGT31" s="167"/>
      <c r="LGU31" s="167"/>
      <c r="LGV31" s="167"/>
      <c r="LGW31" s="167"/>
      <c r="LGX31" s="167"/>
      <c r="LGY31" s="167"/>
      <c r="LGZ31" s="167"/>
      <c r="LHA31" s="167"/>
      <c r="LHB31" s="167"/>
      <c r="LHC31" s="167"/>
      <c r="LHD31" s="167"/>
      <c r="LHE31" s="167"/>
      <c r="LHF31" s="167"/>
      <c r="LHG31" s="167"/>
      <c r="LHH31" s="167"/>
      <c r="LHI31" s="167"/>
      <c r="LHJ31" s="167"/>
      <c r="LHK31" s="167"/>
      <c r="LHL31" s="167"/>
      <c r="LHM31" s="167"/>
      <c r="LHN31" s="167"/>
      <c r="LHO31" s="167"/>
      <c r="LHP31" s="167"/>
      <c r="LHQ31" s="167"/>
      <c r="LHR31" s="167"/>
      <c r="LHS31" s="167"/>
      <c r="LHT31" s="167"/>
      <c r="LHU31" s="167"/>
      <c r="LHV31" s="167"/>
      <c r="LHW31" s="167"/>
      <c r="LHX31" s="167"/>
      <c r="LHY31" s="167"/>
      <c r="LHZ31" s="167"/>
      <c r="LIA31" s="167"/>
      <c r="LIB31" s="167"/>
      <c r="LIC31" s="167"/>
      <c r="LID31" s="167"/>
      <c r="LIE31" s="167"/>
      <c r="LIF31" s="167"/>
      <c r="LIG31" s="167"/>
      <c r="LIH31" s="167"/>
      <c r="LII31" s="167"/>
      <c r="LIJ31" s="167"/>
      <c r="LIK31" s="167"/>
      <c r="LIL31" s="167"/>
      <c r="LIM31" s="167"/>
      <c r="LIN31" s="167"/>
      <c r="LIO31" s="167"/>
      <c r="LIP31" s="167"/>
      <c r="LIQ31" s="167"/>
      <c r="LIR31" s="167"/>
      <c r="LIS31" s="167"/>
      <c r="LIT31" s="167"/>
      <c r="LIU31" s="167"/>
      <c r="LIV31" s="167"/>
      <c r="LIW31" s="167"/>
      <c r="LIX31" s="167"/>
      <c r="LIY31" s="167"/>
      <c r="LIZ31" s="167"/>
      <c r="LJA31" s="167"/>
      <c r="LJB31" s="167"/>
      <c r="LJC31" s="167"/>
      <c r="LJD31" s="167"/>
      <c r="LJE31" s="167"/>
      <c r="LJF31" s="167"/>
      <c r="LJG31" s="167"/>
      <c r="LJH31" s="167"/>
      <c r="LJI31" s="167"/>
      <c r="LJJ31" s="167"/>
      <c r="LJK31" s="167"/>
      <c r="LJL31" s="167"/>
      <c r="LJM31" s="167"/>
      <c r="LJN31" s="167"/>
      <c r="LJO31" s="167"/>
      <c r="LJP31" s="167"/>
      <c r="LJQ31" s="167"/>
      <c r="LJR31" s="167"/>
      <c r="LJS31" s="167"/>
      <c r="LJT31" s="167"/>
      <c r="LJU31" s="167"/>
      <c r="LJV31" s="167"/>
      <c r="LJW31" s="167"/>
      <c r="LJX31" s="167"/>
      <c r="LJY31" s="167"/>
      <c r="LJZ31" s="167"/>
      <c r="LKA31" s="167"/>
      <c r="LKB31" s="167"/>
      <c r="LKC31" s="167"/>
      <c r="LKD31" s="167"/>
      <c r="LKE31" s="167"/>
      <c r="LKF31" s="167"/>
      <c r="LKG31" s="167"/>
      <c r="LKH31" s="167"/>
      <c r="LKI31" s="167"/>
      <c r="LKJ31" s="167"/>
      <c r="LKK31" s="167"/>
      <c r="LKL31" s="167"/>
      <c r="LKM31" s="167"/>
      <c r="LKN31" s="167"/>
      <c r="LKO31" s="167"/>
      <c r="LKP31" s="167"/>
      <c r="LKQ31" s="167"/>
      <c r="LKR31" s="167"/>
      <c r="LKS31" s="167"/>
      <c r="LKT31" s="167"/>
      <c r="LKU31" s="167"/>
      <c r="LKV31" s="167"/>
      <c r="LKW31" s="167"/>
      <c r="LKX31" s="167"/>
      <c r="LKY31" s="167"/>
      <c r="LKZ31" s="167"/>
      <c r="LLA31" s="167"/>
      <c r="LLB31" s="167"/>
      <c r="LLC31" s="167"/>
      <c r="LLD31" s="167"/>
      <c r="LLE31" s="167"/>
      <c r="LLF31" s="167"/>
      <c r="LLG31" s="167"/>
      <c r="LLH31" s="167"/>
      <c r="LLI31" s="167"/>
      <c r="LLJ31" s="167"/>
      <c r="LLK31" s="167"/>
      <c r="LLL31" s="167"/>
      <c r="LLM31" s="167"/>
      <c r="LLN31" s="167"/>
      <c r="LLO31" s="167"/>
      <c r="LLP31" s="167"/>
      <c r="LLQ31" s="167"/>
      <c r="LLR31" s="167"/>
      <c r="LLS31" s="167"/>
      <c r="LLT31" s="167"/>
      <c r="LLU31" s="167"/>
      <c r="LLV31" s="167"/>
      <c r="LLW31" s="167"/>
      <c r="LLX31" s="167"/>
      <c r="LLY31" s="167"/>
      <c r="LLZ31" s="167"/>
      <c r="LMA31" s="167"/>
      <c r="LMB31" s="167"/>
      <c r="LMC31" s="167"/>
      <c r="LMD31" s="167"/>
      <c r="LME31" s="167"/>
      <c r="LMF31" s="167"/>
      <c r="LMG31" s="167"/>
      <c r="LMH31" s="167"/>
      <c r="LMI31" s="167"/>
      <c r="LMJ31" s="167"/>
      <c r="LMK31" s="167"/>
      <c r="LML31" s="167"/>
      <c r="LMM31" s="167"/>
      <c r="LMN31" s="167"/>
      <c r="LMO31" s="167"/>
      <c r="LMP31" s="167"/>
      <c r="LMQ31" s="167"/>
      <c r="LMR31" s="167"/>
      <c r="LMS31" s="167"/>
      <c r="LMT31" s="167"/>
      <c r="LMU31" s="167"/>
      <c r="LMV31" s="167"/>
      <c r="LMW31" s="167"/>
      <c r="LMX31" s="167"/>
      <c r="LMY31" s="167"/>
      <c r="LMZ31" s="167"/>
      <c r="LNA31" s="167"/>
      <c r="LNB31" s="167"/>
      <c r="LNC31" s="167"/>
      <c r="LND31" s="167"/>
      <c r="LNE31" s="167"/>
      <c r="LNF31" s="167"/>
      <c r="LNG31" s="167"/>
      <c r="LNH31" s="167"/>
      <c r="LNI31" s="167"/>
      <c r="LNJ31" s="167"/>
      <c r="LNK31" s="167"/>
      <c r="LNL31" s="167"/>
      <c r="LNM31" s="167"/>
      <c r="LNN31" s="167"/>
      <c r="LNO31" s="167"/>
      <c r="LNP31" s="167"/>
      <c r="LNQ31" s="167"/>
      <c r="LNR31" s="167"/>
      <c r="LNS31" s="167"/>
      <c r="LNT31" s="167"/>
      <c r="LNU31" s="167"/>
      <c r="LNV31" s="167"/>
      <c r="LNW31" s="167"/>
      <c r="LNX31" s="167"/>
      <c r="LNY31" s="167"/>
      <c r="LNZ31" s="167"/>
      <c r="LOA31" s="167"/>
      <c r="LOB31" s="167"/>
      <c r="LOC31" s="167"/>
      <c r="LOD31" s="167"/>
      <c r="LOE31" s="167"/>
      <c r="LOF31" s="167"/>
      <c r="LOG31" s="167"/>
      <c r="LOH31" s="167"/>
      <c r="LOI31" s="167"/>
      <c r="LOJ31" s="167"/>
      <c r="LOK31" s="167"/>
      <c r="LOL31" s="167"/>
      <c r="LOM31" s="167"/>
      <c r="LON31" s="167"/>
      <c r="LOO31" s="167"/>
      <c r="LOP31" s="167"/>
      <c r="LOQ31" s="167"/>
      <c r="LOR31" s="167"/>
      <c r="LOS31" s="167"/>
      <c r="LOT31" s="167"/>
      <c r="LOU31" s="167"/>
      <c r="LOV31" s="167"/>
      <c r="LOW31" s="167"/>
      <c r="LOX31" s="167"/>
      <c r="LOY31" s="167"/>
      <c r="LOZ31" s="167"/>
      <c r="LPA31" s="167"/>
      <c r="LPB31" s="167"/>
      <c r="LPC31" s="167"/>
      <c r="LPD31" s="167"/>
      <c r="LPE31" s="167"/>
      <c r="LPF31" s="167"/>
      <c r="LPG31" s="167"/>
      <c r="LPH31" s="167"/>
      <c r="LPI31" s="167"/>
      <c r="LPJ31" s="167"/>
      <c r="LPK31" s="167"/>
      <c r="LPL31" s="167"/>
      <c r="LPM31" s="167"/>
      <c r="LPN31" s="167"/>
      <c r="LPO31" s="167"/>
      <c r="LPP31" s="167"/>
      <c r="LPQ31" s="167"/>
      <c r="LPR31" s="167"/>
    </row>
    <row r="32" spans="2:8546" s="167" customFormat="1" ht="37.5" customHeight="1" x14ac:dyDescent="0.3">
      <c r="B32" s="166" t="s">
        <v>1241</v>
      </c>
      <c r="C32" s="163" t="s">
        <v>1240</v>
      </c>
      <c r="D32" s="163" t="s">
        <v>1239</v>
      </c>
      <c r="E32" s="163" t="s">
        <v>1238</v>
      </c>
      <c r="F32" s="165" t="s">
        <v>1237</v>
      </c>
      <c r="G32" s="164" t="s">
        <v>1240</v>
      </c>
      <c r="H32" s="163" t="s">
        <v>1239</v>
      </c>
      <c r="I32" s="163" t="s">
        <v>1238</v>
      </c>
      <c r="J32" s="165" t="s">
        <v>1237</v>
      </c>
      <c r="K32" s="164" t="s">
        <v>1240</v>
      </c>
      <c r="L32" s="163" t="s">
        <v>1239</v>
      </c>
      <c r="M32" s="163" t="s">
        <v>1238</v>
      </c>
      <c r="N32" s="165" t="s">
        <v>1237</v>
      </c>
      <c r="O32" s="164" t="s">
        <v>1240</v>
      </c>
      <c r="P32" s="163" t="s">
        <v>1239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/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87"/>
      <c r="JM32" s="87"/>
      <c r="JN32" s="87"/>
      <c r="JO32" s="87"/>
      <c r="JP32" s="87"/>
      <c r="JQ32" s="87"/>
      <c r="JR32" s="87"/>
      <c r="JS32" s="87"/>
      <c r="JT32" s="87"/>
      <c r="JU32" s="87"/>
      <c r="JV32" s="87"/>
      <c r="JW32" s="87"/>
      <c r="JX32" s="87"/>
      <c r="JY32" s="87"/>
      <c r="JZ32" s="87"/>
      <c r="KA32" s="87"/>
      <c r="KB32" s="87"/>
      <c r="KC32" s="87"/>
      <c r="KD32" s="87"/>
      <c r="KE32" s="87"/>
      <c r="KF32" s="87"/>
      <c r="KG32" s="87"/>
      <c r="KH32" s="87"/>
      <c r="KI32" s="87"/>
      <c r="KJ32" s="87"/>
      <c r="KK32" s="87"/>
      <c r="KL32" s="87"/>
      <c r="KM32" s="87"/>
      <c r="KN32" s="87"/>
      <c r="KO32" s="87"/>
      <c r="KP32" s="87"/>
      <c r="KQ32" s="87"/>
      <c r="KR32" s="87"/>
      <c r="KS32" s="87"/>
      <c r="KT32" s="87"/>
      <c r="KU32" s="87"/>
      <c r="KV32" s="87"/>
      <c r="KW32" s="87"/>
      <c r="KX32" s="87"/>
      <c r="KY32" s="87"/>
      <c r="KZ32" s="87"/>
      <c r="LA32" s="87"/>
      <c r="LB32" s="87"/>
      <c r="LC32" s="87"/>
      <c r="LD32" s="87"/>
      <c r="LE32" s="87"/>
      <c r="LF32" s="87"/>
      <c r="LG32" s="87"/>
      <c r="LH32" s="87"/>
      <c r="LI32" s="87"/>
      <c r="LJ32" s="87"/>
      <c r="LK32" s="87"/>
      <c r="LL32" s="87"/>
      <c r="LM32" s="87"/>
      <c r="LN32" s="87"/>
      <c r="LO32" s="87"/>
      <c r="LP32" s="87"/>
      <c r="LQ32" s="87"/>
      <c r="LR32" s="87"/>
      <c r="LS32" s="87"/>
      <c r="LT32" s="87"/>
      <c r="LU32" s="87"/>
      <c r="LV32" s="87"/>
      <c r="LW32" s="87"/>
      <c r="LX32" s="87"/>
      <c r="LY32" s="87"/>
      <c r="LZ32" s="87"/>
      <c r="MA32" s="87"/>
      <c r="MB32" s="87"/>
      <c r="MC32" s="87"/>
      <c r="MD32" s="87"/>
      <c r="ME32" s="87"/>
      <c r="MF32" s="87"/>
      <c r="MG32" s="87"/>
      <c r="MH32" s="87"/>
      <c r="MI32" s="87"/>
      <c r="MJ32" s="87"/>
      <c r="MK32" s="87"/>
      <c r="ML32" s="87"/>
      <c r="MM32" s="87"/>
      <c r="MN32" s="87"/>
      <c r="MO32" s="87"/>
      <c r="MP32" s="87"/>
      <c r="MQ32" s="87"/>
      <c r="MR32" s="87"/>
      <c r="MS32" s="87"/>
      <c r="MT32" s="87"/>
      <c r="MU32" s="87"/>
      <c r="MV32" s="87"/>
      <c r="MW32" s="87"/>
      <c r="MX32" s="87"/>
      <c r="MY32" s="87"/>
      <c r="MZ32" s="87"/>
      <c r="NA32" s="87"/>
      <c r="NB32" s="87"/>
      <c r="NC32" s="87"/>
      <c r="ND32" s="87"/>
      <c r="NE32" s="87"/>
      <c r="NF32" s="87"/>
      <c r="NG32" s="87"/>
      <c r="NH32" s="87"/>
      <c r="NI32" s="87"/>
      <c r="NJ32" s="87"/>
      <c r="NK32" s="87"/>
      <c r="NL32" s="87"/>
      <c r="NM32" s="87"/>
      <c r="NN32" s="87"/>
      <c r="NO32" s="87"/>
      <c r="NP32" s="87"/>
      <c r="NQ32" s="87"/>
      <c r="NR32" s="87"/>
      <c r="NS32" s="87"/>
      <c r="NT32" s="87"/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7"/>
      <c r="OF32" s="87"/>
      <c r="OG32" s="87"/>
      <c r="OH32" s="87"/>
      <c r="OI32" s="87"/>
      <c r="OJ32" s="87"/>
      <c r="OK32" s="87"/>
      <c r="OL32" s="87"/>
      <c r="OM32" s="87"/>
      <c r="ON32" s="87"/>
      <c r="OO32" s="87"/>
      <c r="OP32" s="87"/>
      <c r="OQ32" s="87"/>
      <c r="OR32" s="87"/>
      <c r="OS32" s="87"/>
      <c r="OT32" s="87"/>
      <c r="OU32" s="87"/>
      <c r="OV32" s="87"/>
      <c r="OW32" s="87"/>
      <c r="OX32" s="87"/>
      <c r="OY32" s="87"/>
      <c r="OZ32" s="87"/>
      <c r="PA32" s="87"/>
      <c r="PB32" s="87"/>
      <c r="PC32" s="87"/>
      <c r="PD32" s="87"/>
      <c r="PE32" s="87"/>
      <c r="PF32" s="87"/>
      <c r="PG32" s="87"/>
      <c r="PH32" s="87"/>
      <c r="PI32" s="87"/>
      <c r="PJ32" s="87"/>
      <c r="PK32" s="87"/>
      <c r="PL32" s="87"/>
      <c r="PM32" s="87"/>
      <c r="PN32" s="87"/>
      <c r="PO32" s="87"/>
      <c r="PP32" s="87"/>
      <c r="PQ32" s="87"/>
      <c r="PR32" s="87"/>
      <c r="PS32" s="87"/>
      <c r="PT32" s="87"/>
      <c r="PU32" s="87"/>
      <c r="PV32" s="87"/>
      <c r="PW32" s="87"/>
      <c r="PX32" s="87"/>
      <c r="PY32" s="87"/>
      <c r="PZ32" s="87"/>
      <c r="QA32" s="87"/>
      <c r="QB32" s="87"/>
      <c r="QC32" s="87"/>
      <c r="QD32" s="87"/>
      <c r="QE32" s="87"/>
      <c r="QF32" s="87"/>
      <c r="QG32" s="87"/>
      <c r="QH32" s="87"/>
      <c r="QI32" s="87"/>
      <c r="QJ32" s="87"/>
      <c r="QK32" s="87"/>
      <c r="QL32" s="87"/>
      <c r="QM32" s="87"/>
      <c r="QN32" s="87"/>
      <c r="QO32" s="87"/>
      <c r="QP32" s="87"/>
      <c r="QQ32" s="87"/>
      <c r="QR32" s="87"/>
      <c r="QS32" s="87"/>
      <c r="QT32" s="87"/>
      <c r="QU32" s="87"/>
      <c r="QV32" s="87"/>
      <c r="QW32" s="87"/>
      <c r="QX32" s="87"/>
      <c r="QY32" s="87"/>
      <c r="QZ32" s="87"/>
      <c r="RA32" s="87"/>
      <c r="RB32" s="87"/>
      <c r="RC32" s="87"/>
      <c r="RD32" s="87"/>
      <c r="RE32" s="87"/>
      <c r="RF32" s="87"/>
      <c r="RG32" s="87"/>
      <c r="RH32" s="87"/>
      <c r="RI32" s="87"/>
      <c r="RJ32" s="87"/>
      <c r="RK32" s="87"/>
      <c r="RL32" s="87"/>
      <c r="RM32" s="87"/>
      <c r="RN32" s="87"/>
      <c r="RO32" s="87"/>
      <c r="RP32" s="87"/>
      <c r="RQ32" s="87"/>
      <c r="RR32" s="87"/>
      <c r="RS32" s="87"/>
      <c r="RT32" s="87"/>
      <c r="RU32" s="87"/>
      <c r="RV32" s="87"/>
      <c r="RW32" s="87"/>
      <c r="RX32" s="87"/>
      <c r="RY32" s="87"/>
      <c r="RZ32" s="87"/>
      <c r="SA32" s="87"/>
      <c r="SB32" s="87"/>
      <c r="SC32" s="87"/>
      <c r="SD32" s="87"/>
      <c r="SE32" s="87"/>
      <c r="SF32" s="87"/>
      <c r="SG32" s="87"/>
      <c r="SH32" s="87"/>
      <c r="SI32" s="87"/>
      <c r="SJ32" s="87"/>
      <c r="SK32" s="87"/>
      <c r="SL32" s="87"/>
      <c r="SM32" s="87"/>
      <c r="SN32" s="87"/>
      <c r="SO32" s="87"/>
      <c r="SP32" s="87"/>
      <c r="SQ32" s="87"/>
      <c r="SR32" s="87"/>
      <c r="SS32" s="87"/>
      <c r="ST32" s="87"/>
      <c r="SU32" s="87"/>
      <c r="SV32" s="87"/>
      <c r="SW32" s="87"/>
      <c r="SX32" s="87"/>
      <c r="SY32" s="87"/>
      <c r="SZ32" s="87"/>
      <c r="TA32" s="87"/>
      <c r="TB32" s="87"/>
      <c r="TC32" s="87"/>
      <c r="TD32" s="87"/>
      <c r="TE32" s="87"/>
      <c r="TF32" s="87"/>
      <c r="TG32" s="87"/>
      <c r="TH32" s="87"/>
      <c r="TI32" s="87"/>
      <c r="TJ32" s="87"/>
      <c r="TK32" s="87"/>
      <c r="TL32" s="87"/>
      <c r="TM32" s="87"/>
      <c r="TN32" s="87"/>
      <c r="TO32" s="87"/>
      <c r="TP32" s="87"/>
      <c r="TQ32" s="87"/>
      <c r="TR32" s="87"/>
      <c r="TS32" s="87"/>
      <c r="TT32" s="87"/>
      <c r="TU32" s="87"/>
      <c r="TV32" s="87"/>
      <c r="TW32" s="87"/>
      <c r="TX32" s="87"/>
      <c r="TY32" s="87"/>
      <c r="TZ32" s="87"/>
      <c r="UA32" s="87"/>
      <c r="UB32" s="87"/>
      <c r="UC32" s="87"/>
      <c r="UD32" s="87"/>
      <c r="UE32" s="87"/>
      <c r="UF32" s="87"/>
      <c r="UG32" s="87"/>
      <c r="UH32" s="87"/>
      <c r="UI32" s="87"/>
      <c r="UJ32" s="87"/>
      <c r="UK32" s="87"/>
      <c r="UL32" s="87"/>
      <c r="UM32" s="87"/>
      <c r="UN32" s="87"/>
      <c r="UO32" s="87"/>
      <c r="UP32" s="87"/>
      <c r="UQ32" s="87"/>
      <c r="UR32" s="87"/>
      <c r="US32" s="87"/>
      <c r="UT32" s="87"/>
      <c r="UU32" s="87"/>
      <c r="UV32" s="87"/>
      <c r="UW32" s="87"/>
      <c r="UX32" s="87"/>
      <c r="UY32" s="87"/>
      <c r="UZ32" s="87"/>
      <c r="VA32" s="87"/>
      <c r="VB32" s="87"/>
      <c r="VC32" s="87"/>
      <c r="VD32" s="87"/>
      <c r="VE32" s="87"/>
      <c r="VF32" s="87"/>
      <c r="VG32" s="87"/>
      <c r="VH32" s="87"/>
      <c r="VI32" s="87"/>
      <c r="VJ32" s="87"/>
      <c r="VK32" s="87"/>
      <c r="VL32" s="87"/>
      <c r="VM32" s="87"/>
      <c r="VN32" s="87"/>
      <c r="VO32" s="87"/>
      <c r="VP32" s="87"/>
      <c r="VQ32" s="87"/>
      <c r="VR32" s="87"/>
      <c r="VS32" s="87"/>
      <c r="VT32" s="87"/>
      <c r="VU32" s="87"/>
      <c r="VV32" s="87"/>
      <c r="VW32" s="87"/>
      <c r="VX32" s="87"/>
      <c r="VY32" s="87"/>
      <c r="VZ32" s="87"/>
      <c r="WA32" s="87"/>
      <c r="WB32" s="87"/>
      <c r="WC32" s="87"/>
      <c r="WD32" s="87"/>
      <c r="WE32" s="87"/>
      <c r="WF32" s="87"/>
      <c r="WG32" s="87"/>
      <c r="WH32" s="87"/>
      <c r="WI32" s="87"/>
      <c r="WJ32" s="87"/>
      <c r="WK32" s="87"/>
      <c r="WL32" s="87"/>
      <c r="WM32" s="87"/>
      <c r="WN32" s="87"/>
      <c r="WO32" s="87"/>
      <c r="WP32" s="87"/>
      <c r="WQ32" s="87"/>
      <c r="WR32" s="87"/>
      <c r="WS32" s="87"/>
      <c r="WT32" s="87"/>
      <c r="WU32" s="87"/>
      <c r="WV32" s="87"/>
      <c r="WW32" s="87"/>
      <c r="WX32" s="87"/>
      <c r="WY32" s="87"/>
      <c r="WZ32" s="87"/>
      <c r="XA32" s="87"/>
      <c r="XB32" s="87"/>
      <c r="XC32" s="87"/>
      <c r="XD32" s="87"/>
      <c r="XE32" s="87"/>
      <c r="XF32" s="87"/>
      <c r="XG32" s="87"/>
      <c r="XH32" s="87"/>
      <c r="XI32" s="87"/>
      <c r="XJ32" s="87"/>
      <c r="XK32" s="87"/>
      <c r="XL32" s="87"/>
      <c r="XM32" s="87"/>
      <c r="XN32" s="87"/>
      <c r="XO32" s="87"/>
      <c r="XP32" s="87"/>
      <c r="XQ32" s="87"/>
      <c r="XR32" s="87"/>
      <c r="XS32" s="87"/>
      <c r="XT32" s="87"/>
      <c r="XU32" s="87"/>
      <c r="XV32" s="87"/>
      <c r="XW32" s="87"/>
      <c r="XX32" s="87"/>
      <c r="XY32" s="87"/>
      <c r="XZ32" s="87"/>
      <c r="YA32" s="87"/>
      <c r="YB32" s="87"/>
      <c r="YC32" s="87"/>
      <c r="YD32" s="87"/>
      <c r="YE32" s="87"/>
      <c r="YF32" s="87"/>
      <c r="YG32" s="87"/>
      <c r="YH32" s="87"/>
      <c r="YI32" s="87"/>
      <c r="YJ32" s="87"/>
      <c r="YK32" s="87"/>
      <c r="YL32" s="87"/>
      <c r="YM32" s="87"/>
      <c r="YN32" s="87"/>
      <c r="YO32" s="87"/>
      <c r="YP32" s="87"/>
      <c r="YQ32" s="87"/>
      <c r="YR32" s="87"/>
      <c r="YS32" s="87"/>
      <c r="YT32" s="87"/>
      <c r="YU32" s="87"/>
      <c r="YV32" s="87"/>
      <c r="YW32" s="87"/>
      <c r="YX32" s="87"/>
      <c r="YY32" s="87"/>
      <c r="YZ32" s="87"/>
      <c r="ZA32" s="87"/>
      <c r="ZB32" s="87"/>
      <c r="ZC32" s="87"/>
      <c r="ZD32" s="87"/>
      <c r="ZE32" s="87"/>
      <c r="ZF32" s="87"/>
      <c r="ZG32" s="87"/>
      <c r="ZH32" s="87"/>
      <c r="ZI32" s="87"/>
      <c r="ZJ32" s="87"/>
      <c r="ZK32" s="87"/>
      <c r="ZL32" s="87"/>
      <c r="ZM32" s="87"/>
      <c r="ZN32" s="87"/>
      <c r="ZO32" s="87"/>
      <c r="ZP32" s="87"/>
      <c r="ZQ32" s="87"/>
      <c r="ZR32" s="87"/>
      <c r="ZS32" s="87"/>
      <c r="ZT32" s="87"/>
      <c r="ZU32" s="87"/>
      <c r="ZV32" s="87"/>
      <c r="ZW32" s="87"/>
      <c r="ZX32" s="87"/>
      <c r="ZY32" s="87"/>
      <c r="ZZ32" s="87"/>
      <c r="AAA32" s="87"/>
      <c r="AAB32" s="87"/>
      <c r="AAC32" s="87"/>
      <c r="AAD32" s="87"/>
      <c r="AAE32" s="87"/>
      <c r="AAF32" s="87"/>
      <c r="AAG32" s="87"/>
      <c r="AAH32" s="87"/>
      <c r="AAI32" s="87"/>
      <c r="AAJ32" s="87"/>
      <c r="AAK32" s="87"/>
      <c r="AAL32" s="87"/>
      <c r="AAM32" s="87"/>
      <c r="AAN32" s="87"/>
      <c r="AAO32" s="87"/>
      <c r="AAP32" s="87"/>
      <c r="AAQ32" s="87"/>
      <c r="AAR32" s="87"/>
      <c r="AAS32" s="87"/>
      <c r="AAT32" s="87"/>
      <c r="AAU32" s="87"/>
      <c r="AAV32" s="87"/>
      <c r="AAW32" s="87"/>
      <c r="AAX32" s="87"/>
      <c r="AAY32" s="87"/>
      <c r="AAZ32" s="87"/>
      <c r="ABA32" s="87"/>
      <c r="ABB32" s="87"/>
      <c r="ABC32" s="87"/>
      <c r="ABD32" s="87"/>
      <c r="ABE32" s="87"/>
      <c r="ABF32" s="87"/>
      <c r="ABG32" s="87"/>
      <c r="ABH32" s="87"/>
      <c r="ABI32" s="87"/>
      <c r="ABJ32" s="87"/>
      <c r="ABK32" s="87"/>
      <c r="ABL32" s="87"/>
      <c r="ABM32" s="87"/>
      <c r="ABN32" s="87"/>
      <c r="ABO32" s="87"/>
      <c r="ABP32" s="87"/>
      <c r="ABQ32" s="87"/>
      <c r="ABR32" s="87"/>
      <c r="ABS32" s="87"/>
      <c r="ABT32" s="87"/>
      <c r="ABU32" s="87"/>
      <c r="ABV32" s="87"/>
      <c r="ABW32" s="87"/>
      <c r="ABX32" s="87"/>
      <c r="ABY32" s="87"/>
      <c r="ABZ32" s="87"/>
      <c r="ACA32" s="87"/>
      <c r="ACB32" s="87"/>
      <c r="ACC32" s="87"/>
      <c r="ACD32" s="87"/>
      <c r="ACE32" s="87"/>
      <c r="ACF32" s="87"/>
      <c r="ACG32" s="87"/>
      <c r="ACH32" s="87"/>
      <c r="ACI32" s="87"/>
      <c r="ACJ32" s="87"/>
      <c r="ACK32" s="87"/>
      <c r="ACL32" s="87"/>
      <c r="ACM32" s="87"/>
      <c r="ACN32" s="87"/>
      <c r="ACO32" s="87"/>
      <c r="ACP32" s="87"/>
      <c r="ACQ32" s="87"/>
      <c r="ACR32" s="87"/>
      <c r="ACS32" s="87"/>
      <c r="ACT32" s="87"/>
      <c r="ACU32" s="87"/>
      <c r="ACV32" s="87"/>
      <c r="ACW32" s="87"/>
      <c r="ACX32" s="87"/>
      <c r="ACY32" s="87"/>
      <c r="ACZ32" s="87"/>
      <c r="ADA32" s="87"/>
      <c r="ADB32" s="87"/>
      <c r="ADC32" s="87"/>
      <c r="ADD32" s="87"/>
      <c r="ADE32" s="87"/>
      <c r="ADF32" s="87"/>
      <c r="ADG32" s="87"/>
      <c r="ADH32" s="87"/>
      <c r="ADI32" s="87"/>
      <c r="ADJ32" s="87"/>
      <c r="ADK32" s="87"/>
      <c r="ADL32" s="87"/>
      <c r="ADM32" s="87"/>
      <c r="ADN32" s="87"/>
      <c r="ADO32" s="87"/>
      <c r="ADP32" s="87"/>
      <c r="ADQ32" s="87"/>
      <c r="ADR32" s="87"/>
      <c r="ADS32" s="87"/>
      <c r="ADT32" s="87"/>
      <c r="ADU32" s="87"/>
      <c r="ADV32" s="87"/>
      <c r="ADW32" s="87"/>
      <c r="ADX32" s="87"/>
      <c r="ADY32" s="87"/>
      <c r="ADZ32" s="87"/>
      <c r="AEA32" s="87"/>
      <c r="AEB32" s="87"/>
      <c r="AEC32" s="87"/>
      <c r="AED32" s="87"/>
      <c r="AEE32" s="87"/>
      <c r="AEF32" s="87"/>
      <c r="AEG32" s="87"/>
      <c r="AEH32" s="87"/>
      <c r="AEI32" s="87"/>
      <c r="AEJ32" s="87"/>
      <c r="AEK32" s="87"/>
      <c r="AEL32" s="87"/>
      <c r="AEM32" s="87"/>
      <c r="AEN32" s="87"/>
      <c r="AEO32" s="87"/>
      <c r="AEP32" s="87"/>
      <c r="AEQ32" s="87"/>
      <c r="AER32" s="87"/>
      <c r="AES32" s="87"/>
      <c r="AET32" s="87"/>
      <c r="AEU32" s="87"/>
      <c r="AEV32" s="87"/>
      <c r="AEW32" s="87"/>
      <c r="AEX32" s="87"/>
      <c r="AEY32" s="87"/>
      <c r="AEZ32" s="87"/>
      <c r="AFA32" s="87"/>
      <c r="AFB32" s="87"/>
      <c r="AFC32" s="87"/>
      <c r="AFD32" s="87"/>
      <c r="AFE32" s="87"/>
      <c r="AFF32" s="87"/>
      <c r="AFG32" s="87"/>
      <c r="AFH32" s="87"/>
      <c r="AFI32" s="87"/>
      <c r="AFJ32" s="87"/>
      <c r="AFK32" s="87"/>
      <c r="AFL32" s="87"/>
      <c r="AFM32" s="87"/>
      <c r="AFN32" s="87"/>
      <c r="AFO32" s="87"/>
      <c r="AFP32" s="87"/>
      <c r="AFQ32" s="87"/>
      <c r="AFR32" s="87"/>
      <c r="AFS32" s="87"/>
      <c r="AFT32" s="87"/>
      <c r="AFU32" s="87"/>
      <c r="AFV32" s="87"/>
      <c r="AFW32" s="87"/>
      <c r="AFX32" s="87"/>
      <c r="AFY32" s="87"/>
      <c r="AFZ32" s="87"/>
      <c r="AGA32" s="87"/>
      <c r="AGB32" s="87"/>
      <c r="AGC32" s="87"/>
      <c r="AGD32" s="87"/>
      <c r="AGE32" s="87"/>
      <c r="AGF32" s="87"/>
      <c r="AGG32" s="87"/>
      <c r="AGH32" s="87"/>
      <c r="AGI32" s="87"/>
      <c r="AGJ32" s="87"/>
      <c r="AGK32" s="87"/>
      <c r="AGL32" s="87"/>
      <c r="AGM32" s="87"/>
      <c r="AGN32" s="87"/>
      <c r="AGO32" s="87"/>
      <c r="AGP32" s="87"/>
      <c r="AGQ32" s="87"/>
      <c r="AGR32" s="87"/>
      <c r="AGS32" s="87"/>
      <c r="AGT32" s="87"/>
      <c r="AGU32" s="87"/>
      <c r="AGV32" s="87"/>
      <c r="AGW32" s="87"/>
      <c r="AGX32" s="87"/>
      <c r="AGY32" s="87"/>
      <c r="AGZ32" s="87"/>
      <c r="AHA32" s="87"/>
      <c r="AHB32" s="87"/>
      <c r="AHC32" s="87"/>
      <c r="AHD32" s="87"/>
      <c r="AHE32" s="87"/>
      <c r="AHF32" s="87"/>
      <c r="AHG32" s="87"/>
      <c r="AHH32" s="87"/>
      <c r="AHI32" s="87"/>
      <c r="AHJ32" s="87"/>
      <c r="AHK32" s="87"/>
      <c r="AHL32" s="87"/>
      <c r="AHM32" s="87"/>
      <c r="AHN32" s="87"/>
      <c r="AHO32" s="87"/>
      <c r="AHP32" s="87"/>
      <c r="AHQ32" s="87"/>
      <c r="AHR32" s="87"/>
      <c r="AHS32" s="87"/>
      <c r="AHT32" s="87"/>
      <c r="AHU32" s="87"/>
      <c r="AHV32" s="87"/>
      <c r="AHW32" s="87"/>
      <c r="AHX32" s="87"/>
      <c r="AHY32" s="87"/>
      <c r="AHZ32" s="87"/>
      <c r="AIA32" s="87"/>
      <c r="AIB32" s="87"/>
      <c r="AIC32" s="87"/>
      <c r="AID32" s="87"/>
      <c r="AIE32" s="87"/>
      <c r="AIF32" s="87"/>
      <c r="AIG32" s="87"/>
      <c r="AIH32" s="87"/>
      <c r="AII32" s="87"/>
      <c r="AIJ32" s="87"/>
      <c r="AIK32" s="87"/>
      <c r="AIL32" s="87"/>
      <c r="AIM32" s="87"/>
      <c r="AIN32" s="87"/>
      <c r="AIO32" s="87"/>
      <c r="AIP32" s="87"/>
      <c r="AIQ32" s="87"/>
      <c r="AIR32" s="87"/>
      <c r="AIS32" s="87"/>
      <c r="AIT32" s="87"/>
      <c r="AIU32" s="87"/>
      <c r="AIV32" s="87"/>
      <c r="AIW32" s="87"/>
      <c r="AIX32" s="87"/>
      <c r="AIY32" s="87"/>
      <c r="AIZ32" s="87"/>
      <c r="AJA32" s="87"/>
      <c r="AJB32" s="87"/>
      <c r="AJC32" s="87"/>
      <c r="AJD32" s="87"/>
      <c r="AJE32" s="87"/>
      <c r="AJF32" s="87"/>
      <c r="AJG32" s="87"/>
      <c r="AJH32" s="87"/>
      <c r="AJI32" s="87"/>
      <c r="AJJ32" s="87"/>
      <c r="AJK32" s="87"/>
      <c r="AJL32" s="87"/>
      <c r="AJM32" s="87"/>
      <c r="AJN32" s="87"/>
      <c r="AJO32" s="87"/>
      <c r="AJP32" s="87"/>
      <c r="AJQ32" s="87"/>
      <c r="AJR32" s="87"/>
      <c r="AJS32" s="87"/>
      <c r="AJT32" s="87"/>
      <c r="AJU32" s="87"/>
      <c r="AJV32" s="87"/>
      <c r="AJW32" s="87"/>
      <c r="AJX32" s="87"/>
      <c r="AJY32" s="87"/>
      <c r="AJZ32" s="87"/>
      <c r="AKA32" s="87"/>
      <c r="AKB32" s="87"/>
      <c r="AKC32" s="87"/>
      <c r="AKD32" s="87"/>
      <c r="AKE32" s="87"/>
      <c r="AKF32" s="87"/>
      <c r="AKG32" s="87"/>
      <c r="AKH32" s="87"/>
      <c r="AKI32" s="87"/>
      <c r="AKJ32" s="87"/>
      <c r="AKK32" s="87"/>
      <c r="AKL32" s="87"/>
      <c r="AKM32" s="87"/>
      <c r="AKN32" s="87"/>
      <c r="AKO32" s="87"/>
      <c r="AKP32" s="87"/>
      <c r="AKQ32" s="87"/>
      <c r="AKR32" s="87"/>
      <c r="AKS32" s="87"/>
      <c r="AKT32" s="87"/>
      <c r="AKU32" s="87"/>
      <c r="AKV32" s="87"/>
      <c r="AKW32" s="87"/>
      <c r="AKX32" s="87"/>
      <c r="AKY32" s="87"/>
      <c r="AKZ32" s="87"/>
      <c r="ALA32" s="87"/>
      <c r="ALB32" s="87"/>
      <c r="ALC32" s="87"/>
      <c r="ALD32" s="87"/>
      <c r="ALE32" s="87"/>
      <c r="ALF32" s="87"/>
      <c r="ALG32" s="87"/>
      <c r="ALH32" s="87"/>
      <c r="ALI32" s="87"/>
      <c r="ALJ32" s="87"/>
      <c r="ALK32" s="87"/>
      <c r="ALL32" s="87"/>
      <c r="ALM32" s="87"/>
      <c r="ALN32" s="87"/>
      <c r="ALO32" s="87"/>
      <c r="ALP32" s="87"/>
      <c r="ALQ32" s="87"/>
      <c r="ALR32" s="87"/>
      <c r="ALS32" s="87"/>
      <c r="ALT32" s="87"/>
      <c r="ALU32" s="87"/>
      <c r="ALV32" s="87"/>
      <c r="ALW32" s="87"/>
      <c r="ALX32" s="87"/>
      <c r="ALY32" s="87"/>
      <c r="ALZ32" s="87"/>
      <c r="AMA32" s="87"/>
      <c r="AMB32" s="87"/>
      <c r="AMC32" s="87"/>
      <c r="AMD32" s="87"/>
      <c r="AME32" s="87"/>
      <c r="AMF32" s="87"/>
      <c r="AMG32" s="87"/>
      <c r="AMH32" s="87"/>
      <c r="AMI32" s="87"/>
      <c r="AMJ32" s="87"/>
      <c r="AMK32" s="87"/>
      <c r="AML32" s="87"/>
      <c r="AMM32" s="87"/>
      <c r="AMN32" s="87"/>
      <c r="AMO32" s="87"/>
      <c r="AMP32" s="87"/>
      <c r="AMQ32" s="87"/>
      <c r="AMR32" s="87"/>
      <c r="AMS32" s="87"/>
      <c r="AMT32" s="87"/>
      <c r="AMU32" s="87"/>
      <c r="AMV32" s="87"/>
      <c r="AMW32" s="87"/>
      <c r="AMX32" s="87"/>
      <c r="AMY32" s="87"/>
      <c r="AMZ32" s="87"/>
      <c r="ANA32" s="87"/>
      <c r="ANB32" s="87"/>
      <c r="ANC32" s="87"/>
      <c r="AND32" s="87"/>
      <c r="ANE32" s="87"/>
      <c r="ANF32" s="87"/>
      <c r="ANG32" s="87"/>
      <c r="ANH32" s="87"/>
      <c r="ANI32" s="87"/>
      <c r="ANJ32" s="87"/>
      <c r="ANK32" s="87"/>
      <c r="ANL32" s="87"/>
      <c r="ANM32" s="87"/>
      <c r="ANN32" s="87"/>
      <c r="ANO32" s="87"/>
      <c r="ANP32" s="87"/>
      <c r="ANQ32" s="87"/>
      <c r="ANR32" s="87"/>
      <c r="ANS32" s="87"/>
      <c r="ANT32" s="87"/>
      <c r="ANU32" s="87"/>
      <c r="ANV32" s="87"/>
      <c r="ANW32" s="87"/>
      <c r="ANX32" s="87"/>
      <c r="ANY32" s="87"/>
      <c r="ANZ32" s="87"/>
      <c r="AOA32" s="87"/>
      <c r="AOB32" s="87"/>
      <c r="AOC32" s="87"/>
      <c r="AOD32" s="87"/>
      <c r="AOE32" s="87"/>
      <c r="AOF32" s="87"/>
      <c r="AOG32" s="87"/>
      <c r="AOH32" s="87"/>
      <c r="AOI32" s="87"/>
      <c r="AOJ32" s="87"/>
      <c r="AOK32" s="87"/>
      <c r="AOL32" s="87"/>
      <c r="AOM32" s="87"/>
      <c r="AON32" s="87"/>
      <c r="AOO32" s="87"/>
      <c r="AOP32" s="87"/>
      <c r="AOQ32" s="87"/>
      <c r="AOR32" s="87"/>
      <c r="AOS32" s="87"/>
      <c r="AOT32" s="87"/>
      <c r="AOU32" s="87"/>
      <c r="AOV32" s="87"/>
      <c r="AOW32" s="87"/>
      <c r="AOX32" s="87"/>
      <c r="AOY32" s="87"/>
      <c r="AOZ32" s="87"/>
      <c r="APA32" s="87"/>
      <c r="APB32" s="87"/>
      <c r="APC32" s="87"/>
      <c r="APD32" s="87"/>
      <c r="APE32" s="87"/>
      <c r="APF32" s="87"/>
      <c r="APG32" s="87"/>
      <c r="APH32" s="87"/>
      <c r="API32" s="87"/>
      <c r="APJ32" s="87"/>
      <c r="APK32" s="87"/>
      <c r="APL32" s="87"/>
      <c r="APM32" s="87"/>
      <c r="APN32" s="87"/>
      <c r="APO32" s="87"/>
      <c r="APP32" s="87"/>
      <c r="APQ32" s="87"/>
      <c r="APR32" s="87"/>
      <c r="APS32" s="87"/>
      <c r="APT32" s="87"/>
      <c r="APU32" s="87"/>
      <c r="APV32" s="87"/>
      <c r="APW32" s="87"/>
      <c r="APX32" s="87"/>
      <c r="APY32" s="87"/>
      <c r="APZ32" s="87"/>
      <c r="AQA32" s="87"/>
      <c r="AQB32" s="87"/>
      <c r="AQC32" s="87"/>
      <c r="AQD32" s="87"/>
      <c r="AQE32" s="87"/>
      <c r="AQF32" s="87"/>
      <c r="AQG32" s="87"/>
      <c r="AQH32" s="87"/>
      <c r="AQI32" s="87"/>
      <c r="AQJ32" s="87"/>
      <c r="AQK32" s="87"/>
      <c r="AQL32" s="87"/>
      <c r="AQM32" s="87"/>
      <c r="AQN32" s="87"/>
      <c r="AQO32" s="87"/>
      <c r="AQP32" s="87"/>
      <c r="AQQ32" s="87"/>
      <c r="AQR32" s="87"/>
      <c r="AQS32" s="87"/>
      <c r="AQT32" s="87"/>
      <c r="AQU32" s="87"/>
      <c r="AQV32" s="87"/>
      <c r="AQW32" s="87"/>
      <c r="AQX32" s="87"/>
      <c r="AQY32" s="87"/>
      <c r="AQZ32" s="87"/>
      <c r="ARA32" s="87"/>
      <c r="ARB32" s="87"/>
      <c r="ARC32" s="87"/>
      <c r="ARD32" s="87"/>
      <c r="ARE32" s="87"/>
      <c r="ARF32" s="87"/>
      <c r="ARG32" s="87"/>
      <c r="ARH32" s="87"/>
      <c r="ARI32" s="87"/>
      <c r="ARJ32" s="87"/>
      <c r="ARK32" s="87"/>
      <c r="ARL32" s="87"/>
      <c r="ARM32" s="87"/>
      <c r="ARN32" s="87"/>
      <c r="ARO32" s="87"/>
      <c r="ARP32" s="87"/>
      <c r="ARQ32" s="87"/>
      <c r="ARR32" s="87"/>
      <c r="ARS32" s="87"/>
      <c r="ART32" s="87"/>
      <c r="ARU32" s="87"/>
      <c r="ARV32" s="87"/>
      <c r="ARW32" s="87"/>
      <c r="ARX32" s="87"/>
      <c r="ARY32" s="87"/>
      <c r="ARZ32" s="87"/>
      <c r="ASA32" s="87"/>
      <c r="ASB32" s="87"/>
      <c r="ASC32" s="87"/>
      <c r="ASD32" s="87"/>
      <c r="ASE32" s="87"/>
      <c r="ASF32" s="87"/>
      <c r="ASG32" s="87"/>
      <c r="ASH32" s="87"/>
      <c r="ASI32" s="87"/>
      <c r="ASJ32" s="87"/>
      <c r="ASK32" s="87"/>
      <c r="ASL32" s="87"/>
      <c r="ASM32" s="87"/>
      <c r="ASN32" s="87"/>
      <c r="ASO32" s="87"/>
      <c r="ASP32" s="87"/>
      <c r="ASQ32" s="87"/>
      <c r="ASR32" s="87"/>
      <c r="ASS32" s="87"/>
      <c r="AST32" s="87"/>
      <c r="ASU32" s="87"/>
      <c r="ASV32" s="87"/>
      <c r="ASW32" s="87"/>
      <c r="ASX32" s="87"/>
      <c r="ASY32" s="87"/>
      <c r="ASZ32" s="87"/>
      <c r="ATA32" s="87"/>
      <c r="ATB32" s="87"/>
      <c r="ATC32" s="87"/>
      <c r="ATD32" s="87"/>
      <c r="ATE32" s="87"/>
      <c r="ATF32" s="87"/>
      <c r="ATG32" s="87"/>
      <c r="ATH32" s="87"/>
      <c r="ATI32" s="87"/>
      <c r="ATJ32" s="87"/>
      <c r="ATK32" s="87"/>
      <c r="ATL32" s="87"/>
      <c r="ATM32" s="87"/>
      <c r="ATN32" s="87"/>
      <c r="ATO32" s="87"/>
      <c r="ATP32" s="87"/>
      <c r="ATQ32" s="87"/>
      <c r="ATR32" s="87"/>
      <c r="ATS32" s="87"/>
      <c r="ATT32" s="87"/>
      <c r="ATU32" s="87"/>
      <c r="ATV32" s="87"/>
      <c r="ATW32" s="87"/>
      <c r="ATX32" s="87"/>
      <c r="ATY32" s="87"/>
      <c r="ATZ32" s="87"/>
      <c r="AUA32" s="87"/>
      <c r="AUB32" s="87"/>
      <c r="AUC32" s="87"/>
      <c r="AUD32" s="87"/>
      <c r="AUE32" s="87"/>
      <c r="AUF32" s="87"/>
      <c r="AUG32" s="87"/>
      <c r="AUH32" s="87"/>
      <c r="AUI32" s="87"/>
      <c r="AUJ32" s="87"/>
      <c r="AUK32" s="87"/>
      <c r="AUL32" s="87"/>
      <c r="AUM32" s="87"/>
      <c r="AUN32" s="87"/>
      <c r="AUO32" s="87"/>
      <c r="AUP32" s="87"/>
      <c r="AUQ32" s="87"/>
      <c r="AUR32" s="87"/>
      <c r="AUS32" s="87"/>
      <c r="AUT32" s="87"/>
      <c r="AUU32" s="87"/>
      <c r="AUV32" s="87"/>
      <c r="AUW32" s="87"/>
      <c r="AUX32" s="87"/>
      <c r="AUY32" s="87"/>
      <c r="AUZ32" s="87"/>
      <c r="AVA32" s="87"/>
      <c r="AVB32" s="87"/>
      <c r="AVC32" s="87"/>
      <c r="AVD32" s="87"/>
      <c r="AVE32" s="87"/>
      <c r="AVF32" s="87"/>
      <c r="AVG32" s="87"/>
      <c r="AVH32" s="87"/>
      <c r="AVI32" s="87"/>
      <c r="AVJ32" s="87"/>
      <c r="AVK32" s="87"/>
      <c r="AVL32" s="87"/>
      <c r="AVM32" s="87"/>
      <c r="AVN32" s="87"/>
      <c r="AVO32" s="87"/>
      <c r="AVP32" s="87"/>
      <c r="AVQ32" s="87"/>
      <c r="AVR32" s="87"/>
      <c r="AVS32" s="87"/>
      <c r="AVT32" s="87"/>
      <c r="AVU32" s="87"/>
      <c r="AVV32" s="87"/>
      <c r="AVW32" s="87"/>
      <c r="AVX32" s="87"/>
      <c r="AVY32" s="87"/>
      <c r="AVZ32" s="87"/>
      <c r="AWA32" s="87"/>
      <c r="AWB32" s="87"/>
      <c r="AWC32" s="87"/>
      <c r="AWD32" s="87"/>
      <c r="AWE32" s="87"/>
      <c r="AWF32" s="87"/>
      <c r="AWG32" s="87"/>
      <c r="AWH32" s="87"/>
      <c r="AWI32" s="87"/>
      <c r="AWJ32" s="87"/>
      <c r="AWK32" s="87"/>
      <c r="AWL32" s="87"/>
      <c r="AWM32" s="87"/>
      <c r="AWN32" s="87"/>
      <c r="AWO32" s="87"/>
      <c r="AWP32" s="87"/>
      <c r="AWQ32" s="87"/>
      <c r="AWR32" s="87"/>
      <c r="AWS32" s="87"/>
      <c r="AWT32" s="87"/>
      <c r="AWU32" s="87"/>
      <c r="AWV32" s="87"/>
      <c r="AWW32" s="87"/>
      <c r="AWX32" s="87"/>
      <c r="AWY32" s="87"/>
      <c r="AWZ32" s="87"/>
      <c r="AXA32" s="87"/>
      <c r="AXB32" s="87"/>
      <c r="AXC32" s="87"/>
      <c r="AXD32" s="87"/>
      <c r="AXE32" s="87"/>
      <c r="AXF32" s="87"/>
      <c r="AXG32" s="87"/>
      <c r="AXH32" s="87"/>
      <c r="AXI32" s="87"/>
      <c r="AXJ32" s="87"/>
      <c r="AXK32" s="87"/>
      <c r="AXL32" s="87"/>
      <c r="AXM32" s="87"/>
      <c r="AXN32" s="87"/>
      <c r="AXO32" s="87"/>
      <c r="AXP32" s="87"/>
      <c r="AXQ32" s="87"/>
      <c r="AXR32" s="87"/>
      <c r="AXS32" s="87"/>
      <c r="AXT32" s="87"/>
      <c r="AXU32" s="87"/>
      <c r="AXV32" s="87"/>
      <c r="AXW32" s="87"/>
      <c r="AXX32" s="87"/>
      <c r="AXY32" s="87"/>
      <c r="AXZ32" s="87"/>
      <c r="AYA32" s="87"/>
      <c r="AYB32" s="87"/>
      <c r="AYC32" s="87"/>
      <c r="AYD32" s="87"/>
      <c r="AYE32" s="87"/>
      <c r="AYF32" s="87"/>
      <c r="AYG32" s="87"/>
      <c r="AYH32" s="87"/>
      <c r="AYI32" s="87"/>
      <c r="AYJ32" s="87"/>
      <c r="AYK32" s="87"/>
      <c r="AYL32" s="87"/>
      <c r="AYM32" s="87"/>
      <c r="AYN32" s="87"/>
      <c r="AYO32" s="87"/>
      <c r="AYP32" s="87"/>
      <c r="AYQ32" s="87"/>
      <c r="AYR32" s="87"/>
      <c r="AYS32" s="87"/>
      <c r="AYT32" s="87"/>
      <c r="AYU32" s="87"/>
      <c r="AYV32" s="87"/>
      <c r="AYW32" s="87"/>
      <c r="AYX32" s="87"/>
      <c r="AYY32" s="87"/>
      <c r="AYZ32" s="87"/>
      <c r="AZA32" s="87"/>
      <c r="AZB32" s="87"/>
      <c r="AZC32" s="87"/>
      <c r="AZD32" s="87"/>
      <c r="AZE32" s="87"/>
      <c r="AZF32" s="87"/>
      <c r="AZG32" s="87"/>
      <c r="AZH32" s="87"/>
      <c r="AZI32" s="87"/>
      <c r="AZJ32" s="87"/>
      <c r="AZK32" s="87"/>
      <c r="AZL32" s="87"/>
      <c r="AZM32" s="87"/>
      <c r="AZN32" s="87"/>
      <c r="AZO32" s="87"/>
      <c r="AZP32" s="87"/>
      <c r="AZQ32" s="87"/>
      <c r="AZR32" s="87"/>
      <c r="AZS32" s="87"/>
      <c r="AZT32" s="87"/>
      <c r="AZU32" s="87"/>
      <c r="AZV32" s="87"/>
      <c r="AZW32" s="87"/>
      <c r="AZX32" s="87"/>
      <c r="AZY32" s="87"/>
      <c r="AZZ32" s="87"/>
      <c r="BAA32" s="87"/>
      <c r="BAB32" s="87"/>
      <c r="BAC32" s="87"/>
      <c r="BAD32" s="87"/>
      <c r="BAE32" s="87"/>
      <c r="BAF32" s="87"/>
      <c r="BAG32" s="87"/>
      <c r="BAH32" s="87"/>
      <c r="BAI32" s="87"/>
      <c r="BAJ32" s="87"/>
      <c r="BAK32" s="87"/>
      <c r="BAL32" s="87"/>
      <c r="BAM32" s="87"/>
      <c r="BAN32" s="87"/>
      <c r="BAO32" s="87"/>
      <c r="BAP32" s="87"/>
      <c r="BAQ32" s="87"/>
      <c r="BAR32" s="87"/>
      <c r="BAS32" s="87"/>
      <c r="BAT32" s="87"/>
      <c r="BAU32" s="87"/>
      <c r="BAV32" s="87"/>
      <c r="BAW32" s="87"/>
      <c r="BAX32" s="87"/>
      <c r="BAY32" s="87"/>
      <c r="BAZ32" s="87"/>
      <c r="BBA32" s="87"/>
      <c r="BBB32" s="87"/>
      <c r="BBC32" s="87"/>
      <c r="BBD32" s="87"/>
      <c r="BBE32" s="87"/>
      <c r="BBF32" s="87"/>
      <c r="BBG32" s="87"/>
      <c r="BBH32" s="87"/>
      <c r="BBI32" s="87"/>
      <c r="BBJ32" s="87"/>
      <c r="BBK32" s="87"/>
      <c r="BBL32" s="87"/>
      <c r="BBM32" s="87"/>
      <c r="BBN32" s="87"/>
      <c r="BBO32" s="87"/>
      <c r="BBP32" s="87"/>
      <c r="BBQ32" s="87"/>
      <c r="BBR32" s="87"/>
      <c r="BBS32" s="87"/>
      <c r="BBT32" s="87"/>
      <c r="BBU32" s="87"/>
      <c r="BBV32" s="87"/>
      <c r="BBW32" s="87"/>
      <c r="BBX32" s="87"/>
      <c r="BBY32" s="87"/>
      <c r="BBZ32" s="87"/>
      <c r="BCA32" s="87"/>
      <c r="BCB32" s="87"/>
      <c r="BCC32" s="87"/>
      <c r="BCD32" s="87"/>
      <c r="BCE32" s="87"/>
      <c r="BCF32" s="87"/>
      <c r="BCG32" s="87"/>
      <c r="BCH32" s="87"/>
      <c r="BCI32" s="87"/>
      <c r="BCJ32" s="87"/>
      <c r="BCK32" s="87"/>
      <c r="BCL32" s="87"/>
      <c r="BCM32" s="87"/>
      <c r="BCN32" s="87"/>
      <c r="BCO32" s="87"/>
      <c r="BCP32" s="87"/>
      <c r="BCQ32" s="87"/>
      <c r="BCR32" s="87"/>
      <c r="BCS32" s="87"/>
      <c r="BCT32" s="87"/>
      <c r="BCU32" s="87"/>
      <c r="BCV32" s="87"/>
      <c r="BCW32" s="87"/>
      <c r="BCX32" s="87"/>
      <c r="BCY32" s="87"/>
      <c r="BCZ32" s="87"/>
      <c r="BDA32" s="87"/>
      <c r="BDB32" s="87"/>
      <c r="BDC32" s="87"/>
      <c r="BDD32" s="87"/>
      <c r="BDE32" s="87"/>
      <c r="BDF32" s="87"/>
      <c r="BDG32" s="87"/>
      <c r="BDH32" s="87"/>
      <c r="BDI32" s="87"/>
      <c r="BDJ32" s="87"/>
      <c r="BDK32" s="87"/>
      <c r="BDL32" s="87"/>
      <c r="BDM32" s="87"/>
      <c r="BDN32" s="87"/>
      <c r="BDO32" s="87"/>
      <c r="BDP32" s="87"/>
      <c r="BDQ32" s="87"/>
      <c r="BDR32" s="87"/>
      <c r="BDS32" s="87"/>
      <c r="BDT32" s="87"/>
      <c r="BDU32" s="87"/>
      <c r="BDV32" s="87"/>
      <c r="BDW32" s="87"/>
      <c r="BDX32" s="87"/>
      <c r="BDY32" s="87"/>
      <c r="BDZ32" s="87"/>
      <c r="BEA32" s="87"/>
      <c r="BEB32" s="87"/>
      <c r="BEC32" s="87"/>
      <c r="BED32" s="87"/>
      <c r="BEE32" s="87"/>
      <c r="BEF32" s="87"/>
      <c r="BEG32" s="87"/>
      <c r="BEH32" s="87"/>
      <c r="BEI32" s="87"/>
      <c r="BEJ32" s="87"/>
      <c r="BEK32" s="87"/>
      <c r="BEL32" s="87"/>
      <c r="BEM32" s="87"/>
      <c r="BEN32" s="87"/>
      <c r="BEO32" s="87"/>
      <c r="BEP32" s="87"/>
      <c r="BEQ32" s="87"/>
      <c r="BER32" s="87"/>
      <c r="BES32" s="87"/>
      <c r="BET32" s="87"/>
      <c r="BEU32" s="87"/>
      <c r="BEV32" s="87"/>
      <c r="BEW32" s="87"/>
      <c r="BEX32" s="87"/>
      <c r="BEY32" s="87"/>
      <c r="BEZ32" s="87"/>
      <c r="BFA32" s="87"/>
      <c r="BFB32" s="87"/>
      <c r="BFC32" s="87"/>
      <c r="BFD32" s="87"/>
      <c r="BFE32" s="87"/>
      <c r="BFF32" s="87"/>
      <c r="BFG32" s="87"/>
      <c r="BFH32" s="87"/>
      <c r="BFI32" s="87"/>
      <c r="BFJ32" s="87"/>
      <c r="BFK32" s="87"/>
      <c r="BFL32" s="87"/>
      <c r="BFM32" s="87"/>
      <c r="BFN32" s="87"/>
      <c r="BFO32" s="87"/>
      <c r="BFP32" s="87"/>
      <c r="BFQ32" s="87"/>
      <c r="BFR32" s="87"/>
      <c r="BFS32" s="87"/>
      <c r="BFT32" s="87"/>
      <c r="BFU32" s="87"/>
      <c r="BFV32" s="87"/>
      <c r="BFW32" s="87"/>
      <c r="BFX32" s="87"/>
      <c r="BFY32" s="87"/>
      <c r="BFZ32" s="87"/>
      <c r="BGA32" s="87"/>
      <c r="BGB32" s="87"/>
      <c r="BGC32" s="87"/>
      <c r="BGD32" s="87"/>
      <c r="BGE32" s="87"/>
      <c r="BGF32" s="87"/>
      <c r="BGG32" s="87"/>
      <c r="BGH32" s="87"/>
      <c r="BGI32" s="87"/>
      <c r="BGJ32" s="87"/>
      <c r="BGK32" s="87"/>
      <c r="BGL32" s="87"/>
      <c r="BGM32" s="87"/>
      <c r="BGN32" s="87"/>
      <c r="BGO32" s="87"/>
      <c r="BGP32" s="87"/>
      <c r="BGQ32" s="87"/>
      <c r="BGR32" s="87"/>
      <c r="BGS32" s="87"/>
      <c r="BGT32" s="87"/>
      <c r="BGU32" s="87"/>
      <c r="BGV32" s="87"/>
      <c r="BGW32" s="87"/>
      <c r="BGX32" s="87"/>
      <c r="BGY32" s="87"/>
      <c r="BGZ32" s="87"/>
      <c r="BHA32" s="87"/>
      <c r="BHB32" s="87"/>
      <c r="BHC32" s="87"/>
      <c r="BHD32" s="87"/>
      <c r="BHE32" s="87"/>
      <c r="BHF32" s="87"/>
      <c r="BHG32" s="87"/>
      <c r="BHH32" s="87"/>
      <c r="BHI32" s="87"/>
      <c r="BHJ32" s="87"/>
      <c r="BHK32" s="87"/>
      <c r="BHL32" s="87"/>
      <c r="BHM32" s="87"/>
      <c r="BHN32" s="87"/>
      <c r="BHO32" s="87"/>
      <c r="BHP32" s="87"/>
      <c r="BHQ32" s="87"/>
      <c r="BHR32" s="87"/>
      <c r="BHS32" s="87"/>
      <c r="BHT32" s="87"/>
      <c r="BHU32" s="87"/>
      <c r="BHV32" s="87"/>
      <c r="BHW32" s="87"/>
      <c r="BHX32" s="87"/>
      <c r="BHY32" s="87"/>
      <c r="BHZ32" s="87"/>
      <c r="BIA32" s="87"/>
      <c r="BIB32" s="87"/>
      <c r="BIC32" s="87"/>
      <c r="BID32" s="87"/>
      <c r="BIE32" s="87"/>
      <c r="BIF32" s="87"/>
      <c r="BIG32" s="87"/>
      <c r="BIH32" s="87"/>
      <c r="BII32" s="87"/>
      <c r="BIJ32" s="87"/>
      <c r="BIK32" s="87"/>
      <c r="BIL32" s="87"/>
      <c r="BIM32" s="87"/>
      <c r="BIN32" s="87"/>
      <c r="BIO32" s="87"/>
      <c r="BIP32" s="87"/>
      <c r="BIQ32" s="87"/>
      <c r="BIR32" s="87"/>
      <c r="BIS32" s="87"/>
      <c r="BIT32" s="87"/>
      <c r="BIU32" s="87"/>
      <c r="BIV32" s="87"/>
      <c r="BIW32" s="87"/>
      <c r="BIX32" s="87"/>
      <c r="BIY32" s="87"/>
      <c r="BIZ32" s="87"/>
      <c r="BJA32" s="87"/>
      <c r="BJB32" s="87"/>
      <c r="BJC32" s="87"/>
      <c r="BJD32" s="87"/>
      <c r="BJE32" s="87"/>
      <c r="BJF32" s="87"/>
      <c r="BJG32" s="87"/>
      <c r="BJH32" s="87"/>
      <c r="BJI32" s="87"/>
      <c r="BJJ32" s="87"/>
      <c r="BJK32" s="87"/>
      <c r="BJL32" s="87"/>
      <c r="BJM32" s="87"/>
      <c r="BJN32" s="87"/>
      <c r="BJO32" s="87"/>
      <c r="BJP32" s="87"/>
      <c r="BJQ32" s="87"/>
      <c r="BJR32" s="87"/>
      <c r="BJS32" s="87"/>
      <c r="BJT32" s="87"/>
      <c r="BJU32" s="87"/>
      <c r="BJV32" s="87"/>
      <c r="BJW32" s="87"/>
      <c r="BJX32" s="87"/>
      <c r="BJY32" s="87"/>
      <c r="BJZ32" s="87"/>
      <c r="BKA32" s="87"/>
      <c r="BKB32" s="87"/>
      <c r="BKC32" s="87"/>
      <c r="BKD32" s="87"/>
      <c r="BKE32" s="87"/>
      <c r="BKF32" s="87"/>
      <c r="BKG32" s="87"/>
      <c r="BKH32" s="87"/>
      <c r="BKI32" s="87"/>
      <c r="BKJ32" s="87"/>
      <c r="BKK32" s="87"/>
      <c r="BKL32" s="87"/>
      <c r="BKM32" s="87"/>
      <c r="BKN32" s="87"/>
      <c r="BKO32" s="87"/>
      <c r="BKP32" s="87"/>
      <c r="BKQ32" s="87"/>
      <c r="BKR32" s="87"/>
      <c r="BKS32" s="87"/>
      <c r="BKT32" s="87"/>
      <c r="BKU32" s="87"/>
      <c r="BKV32" s="87"/>
      <c r="BKW32" s="87"/>
      <c r="BKX32" s="87"/>
      <c r="BKY32" s="87"/>
      <c r="BKZ32" s="87"/>
      <c r="BLA32" s="87"/>
      <c r="BLB32" s="87"/>
      <c r="BLC32" s="87"/>
      <c r="BLD32" s="87"/>
      <c r="BLE32" s="87"/>
      <c r="BLF32" s="87"/>
      <c r="BLG32" s="87"/>
      <c r="BLH32" s="87"/>
      <c r="BLI32" s="87"/>
      <c r="BLJ32" s="87"/>
      <c r="BLK32" s="87"/>
      <c r="BLL32" s="87"/>
      <c r="BLM32" s="87"/>
      <c r="BLN32" s="87"/>
      <c r="BLO32" s="87"/>
      <c r="BLP32" s="87"/>
      <c r="BLQ32" s="87"/>
      <c r="BLR32" s="87"/>
      <c r="BLS32" s="87"/>
      <c r="BLT32" s="87"/>
      <c r="BLU32" s="87"/>
      <c r="BLV32" s="87"/>
      <c r="BLW32" s="87"/>
      <c r="BLX32" s="87"/>
      <c r="BLY32" s="87"/>
      <c r="BLZ32" s="87"/>
      <c r="BMA32" s="87"/>
      <c r="BMB32" s="87"/>
      <c r="BMC32" s="87"/>
      <c r="BMD32" s="87"/>
      <c r="BME32" s="87"/>
      <c r="BMF32" s="87"/>
      <c r="BMG32" s="87"/>
      <c r="BMH32" s="87"/>
      <c r="BMI32" s="87"/>
      <c r="BMJ32" s="87"/>
      <c r="BMK32" s="87"/>
      <c r="BML32" s="87"/>
      <c r="BMM32" s="87"/>
      <c r="BMN32" s="87"/>
      <c r="BMO32" s="87"/>
      <c r="BMP32" s="87"/>
      <c r="BMQ32" s="87"/>
      <c r="BMR32" s="87"/>
      <c r="BMS32" s="87"/>
      <c r="BMT32" s="87"/>
      <c r="BMU32" s="87"/>
      <c r="BMV32" s="87"/>
      <c r="BMW32" s="87"/>
      <c r="BMX32" s="87"/>
      <c r="BMY32" s="87"/>
      <c r="BMZ32" s="87"/>
      <c r="BNA32" s="87"/>
      <c r="BNB32" s="87"/>
      <c r="BNC32" s="87"/>
      <c r="BND32" s="87"/>
      <c r="BNE32" s="87"/>
      <c r="BNF32" s="87"/>
      <c r="BNG32" s="87"/>
      <c r="BNH32" s="87"/>
      <c r="BNI32" s="87"/>
      <c r="BNJ32" s="87"/>
      <c r="BNK32" s="87"/>
      <c r="BNL32" s="87"/>
      <c r="BNM32" s="87"/>
      <c r="BNN32" s="87"/>
      <c r="BNO32" s="87"/>
      <c r="BNP32" s="87"/>
      <c r="BNQ32" s="87"/>
      <c r="BNR32" s="87"/>
      <c r="BNS32" s="87"/>
      <c r="BNT32" s="87"/>
      <c r="BNU32" s="87"/>
      <c r="BNV32" s="87"/>
      <c r="BNW32" s="87"/>
      <c r="BNX32" s="87"/>
      <c r="BNY32" s="87"/>
      <c r="BNZ32" s="87"/>
      <c r="BOA32" s="87"/>
      <c r="BOB32" s="87"/>
      <c r="BOC32" s="87"/>
      <c r="BOD32" s="87"/>
      <c r="BOE32" s="87"/>
      <c r="BOF32" s="87"/>
      <c r="BOG32" s="87"/>
      <c r="BOH32" s="87"/>
      <c r="BOI32" s="87"/>
      <c r="BOJ32" s="87"/>
      <c r="BOK32" s="87"/>
      <c r="BOL32" s="87"/>
      <c r="BOM32" s="87"/>
      <c r="BON32" s="87"/>
      <c r="BOO32" s="87"/>
      <c r="BOP32" s="87"/>
      <c r="BOQ32" s="87"/>
      <c r="BOR32" s="87"/>
      <c r="BOS32" s="87"/>
      <c r="BOT32" s="87"/>
      <c r="BOU32" s="87"/>
      <c r="BOV32" s="87"/>
      <c r="BOW32" s="87"/>
      <c r="BOX32" s="87"/>
      <c r="BOY32" s="87"/>
      <c r="BOZ32" s="87"/>
      <c r="BPA32" s="87"/>
      <c r="BPB32" s="87"/>
      <c r="BPC32" s="87"/>
      <c r="BPD32" s="87"/>
      <c r="BPE32" s="87"/>
      <c r="BPF32" s="87"/>
      <c r="BPG32" s="87"/>
      <c r="BPH32" s="87"/>
      <c r="BPI32" s="87"/>
      <c r="BPJ32" s="87"/>
      <c r="BPK32" s="87"/>
      <c r="BPL32" s="87"/>
      <c r="BPM32" s="87"/>
      <c r="BPN32" s="87"/>
      <c r="BPO32" s="87"/>
      <c r="BPP32" s="87"/>
      <c r="BPQ32" s="87"/>
      <c r="BPR32" s="87"/>
      <c r="BPS32" s="87"/>
      <c r="BPT32" s="87"/>
      <c r="BPU32" s="87"/>
      <c r="BPV32" s="87"/>
      <c r="BPW32" s="87"/>
      <c r="BPX32" s="87"/>
      <c r="BPY32" s="87"/>
      <c r="BPZ32" s="87"/>
      <c r="BQA32" s="87"/>
      <c r="BQB32" s="87"/>
      <c r="BQC32" s="87"/>
      <c r="BQD32" s="87"/>
      <c r="BQE32" s="87"/>
      <c r="BQF32" s="87"/>
      <c r="BQG32" s="87"/>
      <c r="BQH32" s="87"/>
      <c r="BQI32" s="87"/>
      <c r="BQJ32" s="87"/>
      <c r="BQK32" s="87"/>
      <c r="BQL32" s="87"/>
      <c r="BQM32" s="87"/>
      <c r="BQN32" s="87"/>
      <c r="BQO32" s="87"/>
      <c r="BQP32" s="87"/>
      <c r="BQQ32" s="87"/>
      <c r="BQR32" s="87"/>
      <c r="BQS32" s="87"/>
      <c r="BQT32" s="87"/>
      <c r="BQU32" s="87"/>
      <c r="BQV32" s="87"/>
      <c r="BQW32" s="87"/>
      <c r="BQX32" s="87"/>
      <c r="BQY32" s="87"/>
      <c r="BQZ32" s="87"/>
      <c r="BRA32" s="87"/>
      <c r="BRB32" s="87"/>
      <c r="BRC32" s="87"/>
      <c r="BRD32" s="87"/>
      <c r="BRE32" s="87"/>
      <c r="BRF32" s="87"/>
      <c r="BRG32" s="87"/>
      <c r="BRH32" s="87"/>
      <c r="BRI32" s="87"/>
      <c r="BRJ32" s="87"/>
      <c r="BRK32" s="87"/>
      <c r="BRL32" s="87"/>
      <c r="BRM32" s="87"/>
      <c r="BRN32" s="87"/>
      <c r="BRO32" s="87"/>
      <c r="BRP32" s="87"/>
      <c r="BRQ32" s="87"/>
      <c r="BRR32" s="87"/>
      <c r="BRS32" s="87"/>
      <c r="BRT32" s="87"/>
      <c r="BRU32" s="87"/>
      <c r="BRV32" s="87"/>
      <c r="BRW32" s="87"/>
      <c r="BRX32" s="87"/>
      <c r="BRY32" s="87"/>
      <c r="BRZ32" s="87"/>
      <c r="BSA32" s="87"/>
      <c r="BSB32" s="87"/>
      <c r="BSC32" s="87"/>
      <c r="BSD32" s="87"/>
      <c r="BSE32" s="87"/>
      <c r="BSF32" s="87"/>
      <c r="BSG32" s="87"/>
      <c r="BSH32" s="87"/>
      <c r="BSI32" s="87"/>
      <c r="BSJ32" s="87"/>
      <c r="BSK32" s="87"/>
      <c r="BSL32" s="87"/>
      <c r="BSM32" s="87"/>
      <c r="BSN32" s="87"/>
      <c r="BSO32" s="87"/>
      <c r="BSP32" s="87"/>
      <c r="BSQ32" s="87"/>
      <c r="BSR32" s="87"/>
      <c r="BSS32" s="87"/>
      <c r="BST32" s="87"/>
      <c r="BSU32" s="87"/>
      <c r="BSV32" s="87"/>
      <c r="BSW32" s="87"/>
      <c r="BSX32" s="87"/>
      <c r="BSY32" s="87"/>
      <c r="BSZ32" s="87"/>
      <c r="BTA32" s="87"/>
      <c r="BTB32" s="87"/>
      <c r="BTC32" s="87"/>
      <c r="BTD32" s="87"/>
      <c r="BTE32" s="87"/>
      <c r="BTF32" s="87"/>
      <c r="BTG32" s="87"/>
      <c r="BTH32" s="87"/>
      <c r="BTI32" s="87"/>
      <c r="BTJ32" s="87"/>
      <c r="BTK32" s="87"/>
      <c r="BTL32" s="87"/>
      <c r="BTM32" s="87"/>
      <c r="BTN32" s="87"/>
      <c r="BTO32" s="87"/>
      <c r="BTP32" s="87"/>
      <c r="BTQ32" s="87"/>
      <c r="BTR32" s="87"/>
      <c r="BTS32" s="87"/>
      <c r="BTT32" s="87"/>
      <c r="BTU32" s="87"/>
      <c r="BTV32" s="87"/>
      <c r="BTW32" s="87"/>
      <c r="BTX32" s="87"/>
      <c r="BTY32" s="87"/>
      <c r="BTZ32" s="87"/>
      <c r="BUA32" s="87"/>
      <c r="BUB32" s="87"/>
      <c r="BUC32" s="87"/>
      <c r="BUD32" s="87"/>
      <c r="BUE32" s="87"/>
      <c r="BUF32" s="87"/>
      <c r="BUG32" s="87"/>
      <c r="BUH32" s="87"/>
      <c r="BUI32" s="87"/>
      <c r="BUJ32" s="87"/>
      <c r="BUK32" s="87"/>
      <c r="BUL32" s="87"/>
      <c r="BUM32" s="87"/>
      <c r="BUN32" s="87"/>
      <c r="BUO32" s="87"/>
      <c r="BUP32" s="87"/>
      <c r="BUQ32" s="87"/>
      <c r="BUR32" s="87"/>
      <c r="BUS32" s="87"/>
      <c r="BUT32" s="87"/>
      <c r="BUU32" s="87"/>
      <c r="BUV32" s="87"/>
      <c r="BUW32" s="87"/>
      <c r="BUX32" s="87"/>
      <c r="BUY32" s="87"/>
      <c r="BUZ32" s="87"/>
      <c r="BVA32" s="87"/>
      <c r="BVB32" s="87"/>
      <c r="BVC32" s="87"/>
      <c r="BVD32" s="87"/>
      <c r="BVE32" s="87"/>
      <c r="BVF32" s="87"/>
      <c r="BVG32" s="87"/>
      <c r="BVH32" s="87"/>
      <c r="BVI32" s="87"/>
      <c r="BVJ32" s="87"/>
      <c r="BVK32" s="87"/>
      <c r="BVL32" s="87"/>
      <c r="BVM32" s="87"/>
      <c r="BVN32" s="87"/>
      <c r="BVO32" s="87"/>
      <c r="BVP32" s="87"/>
      <c r="BVQ32" s="87"/>
      <c r="BVR32" s="87"/>
      <c r="BVS32" s="87"/>
      <c r="BVT32" s="87"/>
      <c r="BVU32" s="87"/>
      <c r="BVV32" s="87"/>
      <c r="BVW32" s="87"/>
      <c r="BVX32" s="87"/>
      <c r="BVY32" s="87"/>
      <c r="BVZ32" s="87"/>
      <c r="BWA32" s="87"/>
      <c r="BWB32" s="87"/>
      <c r="BWC32" s="87"/>
      <c r="BWD32" s="87"/>
      <c r="BWE32" s="87"/>
      <c r="BWF32" s="87"/>
      <c r="BWG32" s="87"/>
      <c r="BWH32" s="87"/>
      <c r="BWI32" s="87"/>
      <c r="BWJ32" s="87"/>
      <c r="BWK32" s="87"/>
      <c r="BWL32" s="87"/>
      <c r="BWM32" s="87"/>
      <c r="BWN32" s="87"/>
      <c r="BWO32" s="87"/>
      <c r="BWP32" s="87"/>
      <c r="BWQ32" s="87"/>
      <c r="BWR32" s="87"/>
      <c r="BWS32" s="87"/>
      <c r="BWT32" s="87"/>
      <c r="BWU32" s="87"/>
      <c r="BWV32" s="87"/>
      <c r="BWW32" s="87"/>
      <c r="BWX32" s="87"/>
      <c r="BWY32" s="87"/>
      <c r="BWZ32" s="87"/>
      <c r="BXA32" s="87"/>
      <c r="BXB32" s="87"/>
      <c r="BXC32" s="87"/>
      <c r="BXD32" s="87"/>
      <c r="BXE32" s="87"/>
      <c r="BXF32" s="87"/>
      <c r="BXG32" s="87"/>
      <c r="BXH32" s="87"/>
      <c r="BXI32" s="87"/>
      <c r="BXJ32" s="87"/>
      <c r="BXK32" s="87"/>
      <c r="BXL32" s="87"/>
      <c r="BXM32" s="87"/>
      <c r="BXN32" s="87"/>
      <c r="BXO32" s="87"/>
      <c r="BXP32" s="87"/>
      <c r="BXQ32" s="87"/>
      <c r="BXR32" s="87"/>
      <c r="BXS32" s="87"/>
      <c r="BXT32" s="87"/>
      <c r="BXU32" s="87"/>
      <c r="BXV32" s="87"/>
      <c r="BXW32" s="87"/>
      <c r="BXX32" s="87"/>
      <c r="BXY32" s="87"/>
      <c r="BXZ32" s="87"/>
      <c r="BYA32" s="87"/>
      <c r="BYB32" s="87"/>
      <c r="BYC32" s="87"/>
      <c r="BYD32" s="87"/>
      <c r="BYE32" s="87"/>
      <c r="BYF32" s="87"/>
      <c r="BYG32" s="87"/>
      <c r="BYH32" s="87"/>
      <c r="BYI32" s="87"/>
      <c r="BYJ32" s="87"/>
      <c r="BYK32" s="87"/>
      <c r="BYL32" s="87"/>
      <c r="BYM32" s="87"/>
      <c r="BYN32" s="87"/>
      <c r="BYO32" s="87"/>
      <c r="BYP32" s="87"/>
      <c r="BYQ32" s="87"/>
      <c r="BYR32" s="87"/>
      <c r="BYS32" s="87"/>
      <c r="BYT32" s="87"/>
      <c r="BYU32" s="87"/>
      <c r="BYV32" s="87"/>
      <c r="BYW32" s="87"/>
      <c r="BYX32" s="87"/>
      <c r="BYY32" s="87"/>
      <c r="BYZ32" s="87"/>
      <c r="BZA32" s="87"/>
      <c r="BZB32" s="87"/>
      <c r="BZC32" s="87"/>
      <c r="BZD32" s="87"/>
      <c r="BZE32" s="87"/>
      <c r="BZF32" s="87"/>
      <c r="BZG32" s="87"/>
      <c r="BZH32" s="87"/>
      <c r="BZI32" s="87"/>
      <c r="BZJ32" s="87"/>
      <c r="BZK32" s="87"/>
      <c r="BZL32" s="87"/>
      <c r="BZM32" s="87"/>
      <c r="BZN32" s="87"/>
      <c r="BZO32" s="87"/>
      <c r="BZP32" s="87"/>
      <c r="BZQ32" s="87"/>
      <c r="BZR32" s="87"/>
      <c r="BZS32" s="87"/>
      <c r="BZT32" s="87"/>
      <c r="BZU32" s="87"/>
      <c r="BZV32" s="87"/>
      <c r="BZW32" s="87"/>
      <c r="BZX32" s="87"/>
      <c r="BZY32" s="87"/>
      <c r="BZZ32" s="87"/>
      <c r="CAA32" s="87"/>
      <c r="CAB32" s="87"/>
      <c r="CAC32" s="87"/>
      <c r="CAD32" s="87"/>
      <c r="CAE32" s="87"/>
      <c r="CAF32" s="87"/>
      <c r="CAG32" s="87"/>
      <c r="CAH32" s="87"/>
      <c r="CAI32" s="87"/>
      <c r="CAJ32" s="87"/>
      <c r="CAK32" s="87"/>
      <c r="CAL32" s="87"/>
      <c r="CAM32" s="87"/>
      <c r="CAN32" s="87"/>
      <c r="CAO32" s="87"/>
      <c r="CAP32" s="87"/>
      <c r="CAQ32" s="87"/>
      <c r="CAR32" s="87"/>
      <c r="CAS32" s="87"/>
      <c r="CAT32" s="87"/>
      <c r="CAU32" s="87"/>
      <c r="CAV32" s="87"/>
      <c r="CAW32" s="87"/>
      <c r="CAX32" s="87"/>
      <c r="CAY32" s="87"/>
      <c r="CAZ32" s="87"/>
      <c r="CBA32" s="87"/>
      <c r="CBB32" s="87"/>
      <c r="CBC32" s="87"/>
      <c r="CBD32" s="87"/>
      <c r="CBE32" s="87"/>
      <c r="CBF32" s="87"/>
      <c r="CBG32" s="87"/>
      <c r="CBH32" s="87"/>
      <c r="CBI32" s="87"/>
      <c r="CBJ32" s="87"/>
      <c r="CBK32" s="87"/>
      <c r="CBL32" s="87"/>
      <c r="CBM32" s="87"/>
      <c r="CBN32" s="87"/>
      <c r="CBO32" s="87"/>
      <c r="CBP32" s="87"/>
      <c r="CBQ32" s="87"/>
      <c r="CBR32" s="87"/>
      <c r="CBS32" s="87"/>
      <c r="CBT32" s="87"/>
      <c r="CBU32" s="87"/>
      <c r="CBV32" s="87"/>
      <c r="CBW32" s="87"/>
      <c r="CBX32" s="87"/>
      <c r="CBY32" s="87"/>
      <c r="CBZ32" s="87"/>
      <c r="CCA32" s="87"/>
      <c r="CCB32" s="87"/>
      <c r="CCC32" s="87"/>
      <c r="CCD32" s="87"/>
      <c r="CCE32" s="87"/>
      <c r="CCF32" s="87"/>
      <c r="CCG32" s="87"/>
      <c r="CCH32" s="87"/>
      <c r="CCI32" s="87"/>
      <c r="CCJ32" s="87"/>
      <c r="CCK32" s="87"/>
      <c r="CCL32" s="87"/>
      <c r="CCM32" s="87"/>
      <c r="CCN32" s="87"/>
      <c r="CCO32" s="87"/>
      <c r="CCP32" s="87"/>
      <c r="CCQ32" s="87"/>
      <c r="CCR32" s="87"/>
      <c r="CCS32" s="87"/>
      <c r="CCT32" s="87"/>
      <c r="CCU32" s="87"/>
      <c r="CCV32" s="87"/>
      <c r="CCW32" s="87"/>
      <c r="CCX32" s="87"/>
      <c r="CCY32" s="87"/>
      <c r="CCZ32" s="87"/>
      <c r="CDA32" s="87"/>
      <c r="CDB32" s="87"/>
      <c r="CDC32" s="87"/>
      <c r="CDD32" s="87"/>
      <c r="CDE32" s="87"/>
      <c r="CDF32" s="87"/>
      <c r="CDG32" s="87"/>
      <c r="CDH32" s="87"/>
      <c r="CDI32" s="87"/>
      <c r="CDJ32" s="87"/>
      <c r="CDK32" s="87"/>
      <c r="CDL32" s="87"/>
      <c r="CDM32" s="87"/>
      <c r="CDN32" s="87"/>
      <c r="CDO32" s="87"/>
      <c r="CDP32" s="87"/>
      <c r="CDQ32" s="87"/>
      <c r="CDR32" s="87"/>
      <c r="CDS32" s="87"/>
      <c r="CDT32" s="87"/>
      <c r="CDU32" s="87"/>
      <c r="CDV32" s="87"/>
      <c r="CDW32" s="87"/>
      <c r="CDX32" s="87"/>
      <c r="CDY32" s="87"/>
      <c r="CDZ32" s="87"/>
      <c r="CEA32" s="87"/>
      <c r="CEB32" s="87"/>
      <c r="CEC32" s="87"/>
      <c r="CED32" s="87"/>
      <c r="CEE32" s="87"/>
      <c r="CEF32" s="87"/>
      <c r="CEG32" s="87"/>
      <c r="CEH32" s="87"/>
      <c r="CEI32" s="87"/>
      <c r="CEJ32" s="87"/>
      <c r="CEK32" s="87"/>
      <c r="CEL32" s="87"/>
      <c r="CEM32" s="87"/>
      <c r="CEN32" s="87"/>
      <c r="CEO32" s="87"/>
      <c r="CEP32" s="87"/>
      <c r="CEQ32" s="87"/>
      <c r="CER32" s="87"/>
      <c r="CES32" s="87"/>
      <c r="CET32" s="87"/>
      <c r="CEU32" s="87"/>
      <c r="CEV32" s="87"/>
      <c r="CEW32" s="87"/>
      <c r="CEX32" s="87"/>
      <c r="CEY32" s="87"/>
      <c r="CEZ32" s="87"/>
      <c r="CFA32" s="87"/>
      <c r="CFB32" s="87"/>
      <c r="CFC32" s="87"/>
      <c r="CFD32" s="87"/>
      <c r="CFE32" s="87"/>
      <c r="CFF32" s="87"/>
      <c r="CFG32" s="87"/>
      <c r="CFH32" s="87"/>
      <c r="CFI32" s="87"/>
      <c r="CFJ32" s="87"/>
      <c r="CFK32" s="87"/>
      <c r="CFL32" s="87"/>
      <c r="CFM32" s="87"/>
      <c r="CFN32" s="87"/>
      <c r="CFO32" s="87"/>
      <c r="CFP32" s="87"/>
      <c r="CFQ32" s="87"/>
      <c r="CFR32" s="87"/>
      <c r="CFS32" s="87"/>
      <c r="CFT32" s="87"/>
      <c r="CFU32" s="87"/>
      <c r="CFV32" s="87"/>
      <c r="CFW32" s="87"/>
      <c r="CFX32" s="87"/>
      <c r="CFY32" s="87"/>
      <c r="CFZ32" s="87"/>
      <c r="CGA32" s="87"/>
      <c r="CGB32" s="87"/>
      <c r="CGC32" s="87"/>
      <c r="CGD32" s="87"/>
      <c r="CGE32" s="87"/>
      <c r="CGF32" s="87"/>
      <c r="CGG32" s="87"/>
      <c r="CGH32" s="87"/>
      <c r="CGI32" s="87"/>
      <c r="CGJ32" s="87"/>
      <c r="CGK32" s="87"/>
      <c r="CGL32" s="87"/>
      <c r="CGM32" s="87"/>
      <c r="CGN32" s="87"/>
      <c r="CGO32" s="87"/>
      <c r="CGP32" s="87"/>
      <c r="CGQ32" s="87"/>
      <c r="CGR32" s="87"/>
      <c r="CGS32" s="87"/>
      <c r="CGT32" s="87"/>
      <c r="CGU32" s="87"/>
      <c r="CGV32" s="87"/>
      <c r="CGW32" s="87"/>
      <c r="CGX32" s="87"/>
      <c r="CGY32" s="87"/>
      <c r="CGZ32" s="87"/>
      <c r="CHA32" s="87"/>
      <c r="CHB32" s="87"/>
      <c r="CHC32" s="87"/>
      <c r="CHD32" s="87"/>
      <c r="CHE32" s="87"/>
      <c r="CHF32" s="87"/>
      <c r="CHG32" s="87"/>
      <c r="CHH32" s="87"/>
      <c r="CHI32" s="87"/>
      <c r="CHJ32" s="87"/>
      <c r="CHK32" s="87"/>
      <c r="CHL32" s="87"/>
      <c r="CHM32" s="87"/>
      <c r="CHN32" s="87"/>
      <c r="CHO32" s="87"/>
      <c r="CHP32" s="87"/>
      <c r="CHQ32" s="87"/>
      <c r="CHR32" s="87"/>
      <c r="CHS32" s="87"/>
      <c r="CHT32" s="87"/>
      <c r="CHU32" s="87"/>
      <c r="CHV32" s="87"/>
      <c r="CHW32" s="87"/>
      <c r="CHX32" s="87"/>
      <c r="CHY32" s="87"/>
      <c r="CHZ32" s="87"/>
      <c r="CIA32" s="87"/>
      <c r="CIB32" s="87"/>
      <c r="CIC32" s="87"/>
      <c r="CID32" s="87"/>
      <c r="CIE32" s="87"/>
      <c r="CIF32" s="87"/>
      <c r="CIG32" s="87"/>
      <c r="CIH32" s="87"/>
      <c r="CII32" s="87"/>
      <c r="CIJ32" s="87"/>
      <c r="CIK32" s="87"/>
      <c r="CIL32" s="87"/>
      <c r="CIM32" s="87"/>
      <c r="CIN32" s="87"/>
      <c r="CIO32" s="87"/>
      <c r="CIP32" s="87"/>
      <c r="CIQ32" s="87"/>
      <c r="CIR32" s="87"/>
      <c r="CIS32" s="87"/>
      <c r="CIT32" s="87"/>
      <c r="CIU32" s="87"/>
      <c r="CIV32" s="87"/>
      <c r="CIW32" s="87"/>
      <c r="CIX32" s="87"/>
      <c r="CIY32" s="87"/>
      <c r="CIZ32" s="87"/>
      <c r="CJA32" s="87"/>
      <c r="CJB32" s="87"/>
      <c r="CJC32" s="87"/>
      <c r="CJD32" s="87"/>
      <c r="CJE32" s="87"/>
      <c r="CJF32" s="87"/>
      <c r="CJG32" s="87"/>
      <c r="CJH32" s="87"/>
      <c r="CJI32" s="87"/>
      <c r="CJJ32" s="87"/>
      <c r="CJK32" s="87"/>
      <c r="CJL32" s="87"/>
      <c r="CJM32" s="87"/>
      <c r="CJN32" s="87"/>
      <c r="CJO32" s="87"/>
      <c r="CJP32" s="87"/>
      <c r="CJQ32" s="87"/>
      <c r="CJR32" s="87"/>
      <c r="CJS32" s="87"/>
      <c r="CJT32" s="87"/>
      <c r="CJU32" s="87"/>
      <c r="CJV32" s="87"/>
      <c r="CJW32" s="87"/>
      <c r="CJX32" s="87"/>
      <c r="CJY32" s="87"/>
      <c r="CJZ32" s="87"/>
      <c r="CKA32" s="87"/>
      <c r="CKB32" s="87"/>
      <c r="CKC32" s="87"/>
      <c r="CKD32" s="87"/>
      <c r="CKE32" s="87"/>
      <c r="CKF32" s="87"/>
      <c r="CKG32" s="87"/>
      <c r="CKH32" s="87"/>
      <c r="CKI32" s="87"/>
      <c r="CKJ32" s="87"/>
      <c r="CKK32" s="87"/>
      <c r="CKL32" s="87"/>
      <c r="CKM32" s="87"/>
      <c r="CKN32" s="87"/>
      <c r="CKO32" s="87"/>
      <c r="CKP32" s="87"/>
      <c r="CKQ32" s="87"/>
      <c r="CKR32" s="87"/>
      <c r="CKS32" s="87"/>
      <c r="CKT32" s="87"/>
      <c r="CKU32" s="87"/>
      <c r="CKV32" s="87"/>
      <c r="CKW32" s="87"/>
      <c r="CKX32" s="87"/>
      <c r="CKY32" s="87"/>
      <c r="CKZ32" s="87"/>
      <c r="CLA32" s="87"/>
      <c r="CLB32" s="87"/>
      <c r="CLC32" s="87"/>
      <c r="CLD32" s="87"/>
      <c r="CLE32" s="87"/>
      <c r="CLF32" s="87"/>
      <c r="CLG32" s="87"/>
      <c r="CLH32" s="87"/>
      <c r="CLI32" s="87"/>
      <c r="CLJ32" s="87"/>
      <c r="CLK32" s="87"/>
      <c r="CLL32" s="87"/>
      <c r="CLM32" s="87"/>
      <c r="CLN32" s="87"/>
      <c r="CLO32" s="87"/>
      <c r="CLP32" s="87"/>
      <c r="CLQ32" s="87"/>
      <c r="CLR32" s="87"/>
      <c r="CLS32" s="87"/>
      <c r="CLT32" s="87"/>
      <c r="CLU32" s="87"/>
      <c r="CLV32" s="87"/>
      <c r="CLW32" s="87"/>
      <c r="CLX32" s="87"/>
      <c r="CLY32" s="87"/>
      <c r="CLZ32" s="87"/>
      <c r="CMA32" s="87"/>
      <c r="CMB32" s="87"/>
      <c r="CMC32" s="87"/>
      <c r="CMD32" s="87"/>
      <c r="CME32" s="87"/>
      <c r="CMF32" s="87"/>
      <c r="CMG32" s="87"/>
      <c r="CMH32" s="87"/>
      <c r="CMI32" s="87"/>
      <c r="CMJ32" s="87"/>
      <c r="CMK32" s="87"/>
      <c r="CML32" s="87"/>
      <c r="CMM32" s="87"/>
      <c r="CMN32" s="87"/>
      <c r="CMO32" s="87"/>
      <c r="CMP32" s="87"/>
      <c r="CMQ32" s="87"/>
      <c r="CMR32" s="87"/>
      <c r="CMS32" s="87"/>
      <c r="CMT32" s="87"/>
      <c r="CMU32" s="87"/>
      <c r="CMV32" s="87"/>
      <c r="CMW32" s="87"/>
      <c r="CMX32" s="87"/>
      <c r="CMY32" s="87"/>
      <c r="CMZ32" s="87"/>
      <c r="CNA32" s="87"/>
      <c r="CNB32" s="87"/>
      <c r="CNC32" s="87"/>
      <c r="CND32" s="87"/>
      <c r="CNE32" s="87"/>
      <c r="CNF32" s="87"/>
      <c r="CNG32" s="87"/>
      <c r="CNH32" s="87"/>
      <c r="CNI32" s="87"/>
      <c r="CNJ32" s="87"/>
      <c r="CNK32" s="87"/>
      <c r="CNL32" s="87"/>
      <c r="CNM32" s="87"/>
      <c r="CNN32" s="87"/>
      <c r="CNO32" s="87"/>
      <c r="CNP32" s="87"/>
      <c r="CNQ32" s="87"/>
      <c r="CNR32" s="87"/>
      <c r="CNS32" s="87"/>
      <c r="CNT32" s="87"/>
      <c r="CNU32" s="87"/>
      <c r="CNV32" s="87"/>
      <c r="CNW32" s="87"/>
      <c r="CNX32" s="87"/>
      <c r="CNY32" s="87"/>
      <c r="CNZ32" s="87"/>
      <c r="COA32" s="87"/>
      <c r="COB32" s="87"/>
      <c r="COC32" s="87"/>
      <c r="COD32" s="87"/>
      <c r="COE32" s="87"/>
      <c r="COF32" s="87"/>
      <c r="COG32" s="87"/>
      <c r="COH32" s="87"/>
      <c r="COI32" s="87"/>
      <c r="COJ32" s="87"/>
      <c r="COK32" s="87"/>
      <c r="COL32" s="87"/>
      <c r="COM32" s="87"/>
      <c r="CON32" s="87"/>
      <c r="COO32" s="87"/>
      <c r="COP32" s="87"/>
      <c r="COQ32" s="87"/>
      <c r="COR32" s="87"/>
      <c r="COS32" s="87"/>
      <c r="COT32" s="87"/>
      <c r="COU32" s="87"/>
      <c r="COV32" s="87"/>
      <c r="COW32" s="87"/>
      <c r="COX32" s="87"/>
      <c r="COY32" s="87"/>
      <c r="COZ32" s="87"/>
      <c r="CPA32" s="87"/>
      <c r="CPB32" s="87"/>
      <c r="CPC32" s="87"/>
      <c r="CPD32" s="87"/>
      <c r="CPE32" s="87"/>
      <c r="CPF32" s="87"/>
      <c r="CPG32" s="87"/>
      <c r="CPH32" s="87"/>
      <c r="CPI32" s="87"/>
      <c r="CPJ32" s="87"/>
      <c r="CPK32" s="87"/>
      <c r="CPL32" s="87"/>
      <c r="CPM32" s="87"/>
      <c r="CPN32" s="87"/>
      <c r="CPO32" s="87"/>
      <c r="CPP32" s="87"/>
      <c r="CPQ32" s="87"/>
      <c r="CPR32" s="87"/>
      <c r="CPS32" s="87"/>
      <c r="CPT32" s="87"/>
      <c r="CPU32" s="87"/>
      <c r="CPV32" s="87"/>
      <c r="CPW32" s="87"/>
      <c r="CPX32" s="87"/>
      <c r="CPY32" s="87"/>
      <c r="CPZ32" s="87"/>
      <c r="CQA32" s="87"/>
      <c r="CQB32" s="87"/>
      <c r="CQC32" s="87"/>
      <c r="CQD32" s="87"/>
      <c r="CQE32" s="87"/>
      <c r="CQF32" s="87"/>
      <c r="CQG32" s="87"/>
      <c r="CQH32" s="87"/>
      <c r="CQI32" s="87"/>
      <c r="CQJ32" s="87"/>
      <c r="CQK32" s="87"/>
      <c r="CQL32" s="87"/>
      <c r="CQM32" s="87"/>
      <c r="CQN32" s="87"/>
      <c r="CQO32" s="87"/>
      <c r="CQP32" s="87"/>
      <c r="CQQ32" s="87"/>
      <c r="CQR32" s="87"/>
      <c r="CQS32" s="87"/>
      <c r="CQT32" s="87"/>
      <c r="CQU32" s="87"/>
      <c r="CQV32" s="87"/>
      <c r="CQW32" s="87"/>
      <c r="CQX32" s="87"/>
      <c r="CQY32" s="87"/>
      <c r="CQZ32" s="87"/>
      <c r="CRA32" s="87"/>
      <c r="CRB32" s="87"/>
      <c r="CRC32" s="87"/>
      <c r="CRD32" s="87"/>
      <c r="CRE32" s="87"/>
      <c r="CRF32" s="87"/>
      <c r="CRG32" s="87"/>
      <c r="CRH32" s="87"/>
      <c r="CRI32" s="87"/>
      <c r="CRJ32" s="87"/>
      <c r="CRK32" s="87"/>
      <c r="CRL32" s="87"/>
      <c r="CRM32" s="87"/>
      <c r="CRN32" s="87"/>
      <c r="CRO32" s="87"/>
      <c r="CRP32" s="87"/>
      <c r="CRQ32" s="87"/>
      <c r="CRR32" s="87"/>
      <c r="CRS32" s="87"/>
      <c r="CRT32" s="87"/>
      <c r="CRU32" s="87"/>
      <c r="CRV32" s="87"/>
      <c r="CRW32" s="87"/>
      <c r="CRX32" s="87"/>
      <c r="CRY32" s="87"/>
      <c r="CRZ32" s="87"/>
      <c r="CSA32" s="87"/>
      <c r="CSB32" s="87"/>
      <c r="CSC32" s="87"/>
      <c r="CSD32" s="87"/>
      <c r="CSE32" s="87"/>
      <c r="CSF32" s="87"/>
      <c r="CSG32" s="87"/>
      <c r="CSH32" s="87"/>
      <c r="CSI32" s="87"/>
      <c r="CSJ32" s="87"/>
      <c r="CSK32" s="87"/>
      <c r="CSL32" s="87"/>
      <c r="CSM32" s="87"/>
      <c r="CSN32" s="87"/>
      <c r="CSO32" s="87"/>
      <c r="CSP32" s="87"/>
      <c r="CSQ32" s="87"/>
      <c r="CSR32" s="87"/>
      <c r="CSS32" s="87"/>
      <c r="CST32" s="87"/>
      <c r="CSU32" s="87"/>
      <c r="CSV32" s="87"/>
      <c r="CSW32" s="87"/>
      <c r="CSX32" s="87"/>
      <c r="CSY32" s="87"/>
      <c r="CSZ32" s="87"/>
      <c r="CTA32" s="87"/>
      <c r="CTB32" s="87"/>
      <c r="CTC32" s="87"/>
      <c r="CTD32" s="87"/>
      <c r="CTE32" s="87"/>
      <c r="CTF32" s="87"/>
      <c r="CTG32" s="87"/>
      <c r="CTH32" s="87"/>
      <c r="CTI32" s="87"/>
      <c r="CTJ32" s="87"/>
      <c r="CTK32" s="87"/>
      <c r="CTL32" s="87"/>
      <c r="CTM32" s="87"/>
      <c r="CTN32" s="87"/>
      <c r="CTO32" s="87"/>
      <c r="CTP32" s="87"/>
      <c r="CTQ32" s="87"/>
      <c r="CTR32" s="87"/>
      <c r="CTS32" s="87"/>
      <c r="CTT32" s="87"/>
      <c r="CTU32" s="87"/>
      <c r="CTV32" s="87"/>
      <c r="CTW32" s="87"/>
      <c r="CTX32" s="87"/>
      <c r="CTY32" s="87"/>
      <c r="CTZ32" s="87"/>
      <c r="CUA32" s="87"/>
      <c r="CUB32" s="87"/>
      <c r="CUC32" s="87"/>
      <c r="CUD32" s="87"/>
      <c r="CUE32" s="87"/>
      <c r="CUF32" s="87"/>
      <c r="CUG32" s="87"/>
      <c r="CUH32" s="87"/>
      <c r="CUI32" s="87"/>
      <c r="CUJ32" s="87"/>
      <c r="CUK32" s="87"/>
      <c r="CUL32" s="87"/>
      <c r="CUM32" s="87"/>
      <c r="CUN32" s="87"/>
      <c r="CUO32" s="87"/>
      <c r="CUP32" s="87"/>
      <c r="CUQ32" s="87"/>
      <c r="CUR32" s="87"/>
      <c r="CUS32" s="87"/>
      <c r="CUT32" s="87"/>
      <c r="CUU32" s="87"/>
      <c r="CUV32" s="87"/>
      <c r="CUW32" s="87"/>
      <c r="CUX32" s="87"/>
      <c r="CUY32" s="87"/>
      <c r="CUZ32" s="87"/>
      <c r="CVA32" s="87"/>
      <c r="CVB32" s="87"/>
      <c r="CVC32" s="87"/>
      <c r="CVD32" s="87"/>
      <c r="CVE32" s="87"/>
      <c r="CVF32" s="87"/>
      <c r="CVG32" s="87"/>
      <c r="CVH32" s="87"/>
      <c r="CVI32" s="87"/>
      <c r="CVJ32" s="87"/>
      <c r="CVK32" s="87"/>
      <c r="CVL32" s="87"/>
      <c r="CVM32" s="87"/>
      <c r="CVN32" s="87"/>
      <c r="CVO32" s="87"/>
      <c r="CVP32" s="87"/>
      <c r="CVQ32" s="87"/>
      <c r="CVR32" s="87"/>
      <c r="CVS32" s="87"/>
      <c r="CVT32" s="87"/>
      <c r="CVU32" s="87"/>
      <c r="CVV32" s="87"/>
      <c r="CVW32" s="87"/>
      <c r="CVX32" s="87"/>
      <c r="CVY32" s="87"/>
      <c r="CVZ32" s="87"/>
      <c r="CWA32" s="87"/>
      <c r="CWB32" s="87"/>
      <c r="CWC32" s="87"/>
      <c r="CWD32" s="87"/>
      <c r="CWE32" s="87"/>
      <c r="CWF32" s="87"/>
      <c r="CWG32" s="87"/>
      <c r="CWH32" s="87"/>
      <c r="CWI32" s="87"/>
      <c r="CWJ32" s="87"/>
      <c r="CWK32" s="87"/>
      <c r="CWL32" s="87"/>
      <c r="CWM32" s="87"/>
      <c r="CWN32" s="87"/>
      <c r="CWO32" s="87"/>
      <c r="CWP32" s="87"/>
      <c r="CWQ32" s="87"/>
      <c r="CWR32" s="87"/>
      <c r="CWS32" s="87"/>
      <c r="CWT32" s="87"/>
      <c r="CWU32" s="87"/>
      <c r="CWV32" s="87"/>
      <c r="CWW32" s="87"/>
      <c r="CWX32" s="87"/>
      <c r="CWY32" s="87"/>
      <c r="CWZ32" s="87"/>
      <c r="CXA32" s="87"/>
      <c r="CXB32" s="87"/>
      <c r="CXC32" s="87"/>
      <c r="CXD32" s="87"/>
      <c r="CXE32" s="87"/>
      <c r="CXF32" s="87"/>
      <c r="CXG32" s="87"/>
      <c r="CXH32" s="87"/>
      <c r="CXI32" s="87"/>
      <c r="CXJ32" s="87"/>
      <c r="CXK32" s="87"/>
      <c r="CXL32" s="87"/>
      <c r="CXM32" s="87"/>
      <c r="CXN32" s="87"/>
      <c r="CXO32" s="87"/>
      <c r="CXP32" s="87"/>
      <c r="CXQ32" s="87"/>
      <c r="CXR32" s="87"/>
      <c r="CXS32" s="87"/>
      <c r="CXT32" s="87"/>
      <c r="CXU32" s="87"/>
      <c r="CXV32" s="87"/>
      <c r="CXW32" s="87"/>
      <c r="CXX32" s="87"/>
      <c r="CXY32" s="87"/>
      <c r="CXZ32" s="87"/>
      <c r="CYA32" s="87"/>
      <c r="CYB32" s="87"/>
      <c r="CYC32" s="87"/>
      <c r="CYD32" s="87"/>
      <c r="CYE32" s="87"/>
      <c r="CYF32" s="87"/>
      <c r="CYG32" s="87"/>
      <c r="CYH32" s="87"/>
      <c r="CYI32" s="87"/>
      <c r="CYJ32" s="87"/>
      <c r="CYK32" s="87"/>
      <c r="CYL32" s="87"/>
      <c r="CYM32" s="87"/>
      <c r="CYN32" s="87"/>
      <c r="CYO32" s="87"/>
      <c r="CYP32" s="87"/>
      <c r="CYQ32" s="87"/>
      <c r="CYR32" s="87"/>
      <c r="CYS32" s="87"/>
      <c r="CYT32" s="87"/>
      <c r="CYU32" s="87"/>
      <c r="CYV32" s="87"/>
      <c r="CYW32" s="87"/>
      <c r="CYX32" s="87"/>
      <c r="CYY32" s="87"/>
      <c r="CYZ32" s="87"/>
      <c r="CZA32" s="87"/>
      <c r="CZB32" s="87"/>
      <c r="CZC32" s="87"/>
      <c r="CZD32" s="87"/>
      <c r="CZE32" s="87"/>
      <c r="CZF32" s="87"/>
      <c r="CZG32" s="87"/>
      <c r="CZH32" s="87"/>
      <c r="CZI32" s="87"/>
      <c r="CZJ32" s="87"/>
      <c r="CZK32" s="87"/>
      <c r="CZL32" s="87"/>
      <c r="CZM32" s="87"/>
      <c r="CZN32" s="87"/>
      <c r="CZO32" s="87"/>
      <c r="CZP32" s="87"/>
      <c r="CZQ32" s="87"/>
      <c r="CZR32" s="87"/>
      <c r="CZS32" s="87"/>
      <c r="CZT32" s="87"/>
      <c r="CZU32" s="87"/>
      <c r="CZV32" s="87"/>
      <c r="CZW32" s="87"/>
      <c r="CZX32" s="87"/>
      <c r="CZY32" s="87"/>
      <c r="CZZ32" s="87"/>
      <c r="DAA32" s="87"/>
      <c r="DAB32" s="87"/>
      <c r="DAC32" s="87"/>
      <c r="DAD32" s="87"/>
      <c r="DAE32" s="87"/>
      <c r="DAF32" s="87"/>
      <c r="DAG32" s="87"/>
      <c r="DAH32" s="87"/>
      <c r="DAI32" s="87"/>
      <c r="DAJ32" s="87"/>
      <c r="DAK32" s="87"/>
      <c r="DAL32" s="87"/>
      <c r="DAM32" s="87"/>
      <c r="DAN32" s="87"/>
      <c r="DAO32" s="87"/>
      <c r="DAP32" s="87"/>
      <c r="DAQ32" s="87"/>
      <c r="DAR32" s="87"/>
      <c r="DAS32" s="87"/>
      <c r="DAT32" s="87"/>
      <c r="DAU32" s="87"/>
      <c r="DAV32" s="87"/>
      <c r="DAW32" s="87"/>
      <c r="DAX32" s="87"/>
      <c r="DAY32" s="87"/>
      <c r="DAZ32" s="87"/>
      <c r="DBA32" s="87"/>
      <c r="DBB32" s="87"/>
      <c r="DBC32" s="87"/>
      <c r="DBD32" s="87"/>
      <c r="DBE32" s="87"/>
      <c r="DBF32" s="87"/>
      <c r="DBG32" s="87"/>
      <c r="DBH32" s="87"/>
      <c r="DBI32" s="87"/>
      <c r="DBJ32" s="87"/>
      <c r="DBK32" s="87"/>
      <c r="DBL32" s="87"/>
      <c r="DBM32" s="87"/>
      <c r="DBN32" s="87"/>
      <c r="DBO32" s="87"/>
      <c r="DBP32" s="87"/>
      <c r="DBQ32" s="87"/>
      <c r="DBR32" s="87"/>
      <c r="DBS32" s="87"/>
      <c r="DBT32" s="87"/>
      <c r="DBU32" s="87"/>
      <c r="DBV32" s="87"/>
      <c r="DBW32" s="87"/>
      <c r="DBX32" s="87"/>
      <c r="DBY32" s="87"/>
      <c r="DBZ32" s="87"/>
      <c r="DCA32" s="87"/>
      <c r="DCB32" s="87"/>
      <c r="DCC32" s="87"/>
      <c r="DCD32" s="87"/>
      <c r="DCE32" s="87"/>
      <c r="DCF32" s="87"/>
      <c r="DCG32" s="87"/>
      <c r="DCH32" s="87"/>
      <c r="DCI32" s="87"/>
      <c r="DCJ32" s="87"/>
      <c r="DCK32" s="87"/>
      <c r="DCL32" s="87"/>
      <c r="DCM32" s="87"/>
      <c r="DCN32" s="87"/>
      <c r="DCO32" s="87"/>
      <c r="DCP32" s="87"/>
      <c r="DCQ32" s="87"/>
      <c r="DCR32" s="87"/>
      <c r="DCS32" s="87"/>
      <c r="DCT32" s="87"/>
      <c r="DCU32" s="87"/>
      <c r="DCV32" s="87"/>
      <c r="DCW32" s="87"/>
      <c r="DCX32" s="87"/>
      <c r="DCY32" s="87"/>
      <c r="DCZ32" s="87"/>
      <c r="DDA32" s="87"/>
      <c r="DDB32" s="87"/>
      <c r="DDC32" s="87"/>
      <c r="DDD32" s="87"/>
      <c r="DDE32" s="87"/>
      <c r="DDF32" s="87"/>
      <c r="DDG32" s="87"/>
      <c r="DDH32" s="87"/>
      <c r="DDI32" s="87"/>
      <c r="DDJ32" s="87"/>
      <c r="DDK32" s="87"/>
      <c r="DDL32" s="87"/>
      <c r="DDM32" s="87"/>
      <c r="DDN32" s="87"/>
      <c r="DDO32" s="87"/>
      <c r="DDP32" s="87"/>
      <c r="DDQ32" s="87"/>
      <c r="DDR32" s="87"/>
      <c r="DDS32" s="87"/>
      <c r="DDT32" s="87"/>
      <c r="DDU32" s="87"/>
      <c r="DDV32" s="87"/>
      <c r="DDW32" s="87"/>
      <c r="DDX32" s="87"/>
      <c r="DDY32" s="87"/>
      <c r="DDZ32" s="87"/>
      <c r="DEA32" s="87"/>
      <c r="DEB32" s="87"/>
      <c r="DEC32" s="87"/>
      <c r="DED32" s="87"/>
      <c r="DEE32" s="87"/>
      <c r="DEF32" s="87"/>
      <c r="DEG32" s="87"/>
      <c r="DEH32" s="87"/>
      <c r="DEI32" s="87"/>
      <c r="DEJ32" s="87"/>
      <c r="DEK32" s="87"/>
      <c r="DEL32" s="87"/>
      <c r="DEM32" s="87"/>
      <c r="DEN32" s="87"/>
      <c r="DEO32" s="87"/>
      <c r="DEP32" s="87"/>
      <c r="DEQ32" s="87"/>
      <c r="DER32" s="87"/>
      <c r="DES32" s="87"/>
      <c r="DET32" s="87"/>
      <c r="DEU32" s="87"/>
      <c r="DEV32" s="87"/>
      <c r="DEW32" s="87"/>
      <c r="DEX32" s="87"/>
      <c r="DEY32" s="87"/>
      <c r="DEZ32" s="87"/>
      <c r="DFA32" s="87"/>
      <c r="DFB32" s="87"/>
      <c r="DFC32" s="87"/>
      <c r="DFD32" s="87"/>
      <c r="DFE32" s="87"/>
      <c r="DFF32" s="87"/>
      <c r="DFG32" s="87"/>
      <c r="DFH32" s="87"/>
      <c r="DFI32" s="87"/>
      <c r="DFJ32" s="87"/>
      <c r="DFK32" s="87"/>
      <c r="DFL32" s="87"/>
      <c r="DFM32" s="87"/>
      <c r="DFN32" s="87"/>
      <c r="DFO32" s="87"/>
      <c r="DFP32" s="87"/>
      <c r="DFQ32" s="87"/>
      <c r="DFR32" s="87"/>
      <c r="DFS32" s="87"/>
      <c r="DFT32" s="87"/>
      <c r="DFU32" s="87"/>
      <c r="DFV32" s="87"/>
      <c r="DFW32" s="87"/>
      <c r="DFX32" s="87"/>
      <c r="DFY32" s="87"/>
      <c r="DFZ32" s="87"/>
      <c r="DGA32" s="87"/>
      <c r="DGB32" s="87"/>
      <c r="DGC32" s="87"/>
      <c r="DGD32" s="87"/>
      <c r="DGE32" s="87"/>
      <c r="DGF32" s="87"/>
      <c r="DGG32" s="87"/>
      <c r="DGH32" s="87"/>
      <c r="DGI32" s="87"/>
      <c r="DGJ32" s="87"/>
      <c r="DGK32" s="87"/>
      <c r="DGL32" s="87"/>
      <c r="DGM32" s="87"/>
      <c r="DGN32" s="87"/>
      <c r="DGO32" s="87"/>
      <c r="DGP32" s="87"/>
      <c r="DGQ32" s="87"/>
      <c r="DGR32" s="87"/>
      <c r="DGS32" s="87"/>
      <c r="DGT32" s="87"/>
      <c r="DGU32" s="87"/>
      <c r="DGV32" s="87"/>
      <c r="DGW32" s="87"/>
      <c r="DGX32" s="87"/>
      <c r="DGY32" s="87"/>
      <c r="DGZ32" s="87"/>
      <c r="DHA32" s="87"/>
      <c r="DHB32" s="87"/>
      <c r="DHC32" s="87"/>
      <c r="DHD32" s="87"/>
      <c r="DHE32" s="87"/>
      <c r="DHF32" s="87"/>
      <c r="DHG32" s="87"/>
      <c r="DHH32" s="87"/>
      <c r="DHI32" s="87"/>
      <c r="DHJ32" s="87"/>
      <c r="DHK32" s="87"/>
      <c r="DHL32" s="87"/>
      <c r="DHM32" s="87"/>
      <c r="DHN32" s="87"/>
      <c r="DHO32" s="87"/>
      <c r="DHP32" s="87"/>
      <c r="DHQ32" s="87"/>
      <c r="DHR32" s="87"/>
      <c r="DHS32" s="87"/>
      <c r="DHT32" s="87"/>
      <c r="DHU32" s="87"/>
      <c r="DHV32" s="87"/>
      <c r="DHW32" s="87"/>
      <c r="DHX32" s="87"/>
      <c r="DHY32" s="87"/>
      <c r="DHZ32" s="87"/>
      <c r="DIA32" s="87"/>
      <c r="DIB32" s="87"/>
      <c r="DIC32" s="87"/>
      <c r="DID32" s="87"/>
      <c r="DIE32" s="87"/>
      <c r="DIF32" s="87"/>
      <c r="DIG32" s="87"/>
      <c r="DIH32" s="87"/>
      <c r="DII32" s="87"/>
      <c r="DIJ32" s="87"/>
      <c r="DIK32" s="87"/>
      <c r="DIL32" s="87"/>
      <c r="DIM32" s="87"/>
      <c r="DIN32" s="87"/>
      <c r="DIO32" s="87"/>
      <c r="DIP32" s="87"/>
      <c r="DIQ32" s="87"/>
      <c r="DIR32" s="87"/>
      <c r="DIS32" s="87"/>
      <c r="DIT32" s="87"/>
      <c r="DIU32" s="87"/>
      <c r="DIV32" s="87"/>
      <c r="DIW32" s="87"/>
      <c r="DIX32" s="87"/>
      <c r="DIY32" s="87"/>
      <c r="DIZ32" s="87"/>
      <c r="DJA32" s="87"/>
      <c r="DJB32" s="87"/>
      <c r="DJC32" s="87"/>
      <c r="DJD32" s="87"/>
      <c r="DJE32" s="87"/>
      <c r="DJF32" s="87"/>
      <c r="DJG32" s="87"/>
      <c r="DJH32" s="87"/>
      <c r="DJI32" s="87"/>
      <c r="DJJ32" s="87"/>
      <c r="DJK32" s="87"/>
      <c r="DJL32" s="87"/>
      <c r="DJM32" s="87"/>
      <c r="DJN32" s="87"/>
      <c r="DJO32" s="87"/>
      <c r="DJP32" s="87"/>
      <c r="DJQ32" s="87"/>
      <c r="DJR32" s="87"/>
      <c r="DJS32" s="87"/>
      <c r="DJT32" s="87"/>
      <c r="DJU32" s="87"/>
      <c r="DJV32" s="87"/>
      <c r="DJW32" s="87"/>
      <c r="DJX32" s="87"/>
      <c r="DJY32" s="87"/>
      <c r="DJZ32" s="87"/>
      <c r="DKA32" s="87"/>
      <c r="DKB32" s="87"/>
      <c r="DKC32" s="87"/>
      <c r="DKD32" s="87"/>
      <c r="DKE32" s="87"/>
      <c r="DKF32" s="87"/>
      <c r="DKG32" s="87"/>
      <c r="DKH32" s="87"/>
      <c r="DKI32" s="87"/>
      <c r="DKJ32" s="87"/>
      <c r="DKK32" s="87"/>
      <c r="DKL32" s="87"/>
      <c r="DKM32" s="87"/>
      <c r="DKN32" s="87"/>
      <c r="DKO32" s="87"/>
      <c r="DKP32" s="87"/>
      <c r="DKQ32" s="87"/>
      <c r="DKR32" s="87"/>
      <c r="DKS32" s="87"/>
      <c r="DKT32" s="87"/>
      <c r="DKU32" s="87"/>
      <c r="DKV32" s="87"/>
      <c r="DKW32" s="87"/>
      <c r="DKX32" s="87"/>
      <c r="DKY32" s="87"/>
      <c r="DKZ32" s="87"/>
      <c r="DLA32" s="87"/>
      <c r="DLB32" s="87"/>
      <c r="DLC32" s="87"/>
      <c r="DLD32" s="87"/>
      <c r="DLE32" s="87"/>
      <c r="DLF32" s="87"/>
      <c r="DLG32" s="87"/>
      <c r="DLH32" s="87"/>
      <c r="DLI32" s="87"/>
      <c r="DLJ32" s="87"/>
      <c r="DLK32" s="87"/>
      <c r="DLL32" s="87"/>
      <c r="DLM32" s="87"/>
      <c r="DLN32" s="87"/>
      <c r="DLO32" s="87"/>
      <c r="DLP32" s="87"/>
      <c r="DLQ32" s="87"/>
      <c r="DLR32" s="87"/>
      <c r="DLS32" s="87"/>
      <c r="DLT32" s="87"/>
      <c r="DLU32" s="87"/>
      <c r="DLV32" s="87"/>
      <c r="DLW32" s="87"/>
      <c r="DLX32" s="87"/>
      <c r="DLY32" s="87"/>
      <c r="DLZ32" s="87"/>
      <c r="DMA32" s="87"/>
      <c r="DMB32" s="87"/>
      <c r="DMC32" s="87"/>
      <c r="DMD32" s="87"/>
      <c r="DME32" s="87"/>
      <c r="DMF32" s="87"/>
      <c r="DMG32" s="87"/>
      <c r="DMH32" s="87"/>
      <c r="DMI32" s="87"/>
      <c r="DMJ32" s="87"/>
      <c r="DMK32" s="87"/>
      <c r="DML32" s="87"/>
      <c r="DMM32" s="87"/>
      <c r="DMN32" s="87"/>
      <c r="DMO32" s="87"/>
      <c r="DMP32" s="87"/>
      <c r="DMQ32" s="87"/>
      <c r="DMR32" s="87"/>
      <c r="DMS32" s="87"/>
      <c r="DMT32" s="87"/>
      <c r="DMU32" s="87"/>
      <c r="DMV32" s="87"/>
      <c r="DMW32" s="87"/>
      <c r="DMX32" s="87"/>
      <c r="DMY32" s="87"/>
      <c r="DMZ32" s="87"/>
      <c r="DNA32" s="87"/>
      <c r="DNB32" s="87"/>
      <c r="DNC32" s="87"/>
      <c r="DND32" s="87"/>
      <c r="DNE32" s="87"/>
      <c r="DNF32" s="87"/>
      <c r="DNG32" s="87"/>
      <c r="DNH32" s="87"/>
      <c r="DNI32" s="87"/>
      <c r="DNJ32" s="87"/>
      <c r="DNK32" s="87"/>
      <c r="DNL32" s="87"/>
      <c r="DNM32" s="87"/>
      <c r="DNN32" s="87"/>
      <c r="DNO32" s="87"/>
      <c r="DNP32" s="87"/>
      <c r="DNQ32" s="87"/>
      <c r="DNR32" s="87"/>
      <c r="DNS32" s="87"/>
      <c r="DNT32" s="87"/>
      <c r="DNU32" s="87"/>
      <c r="DNV32" s="87"/>
      <c r="DNW32" s="87"/>
      <c r="DNX32" s="87"/>
      <c r="DNY32" s="87"/>
      <c r="DNZ32" s="87"/>
      <c r="DOA32" s="87"/>
      <c r="DOB32" s="87"/>
      <c r="DOC32" s="87"/>
      <c r="DOD32" s="87"/>
      <c r="DOE32" s="87"/>
      <c r="DOF32" s="87"/>
      <c r="DOG32" s="87"/>
      <c r="DOH32" s="87"/>
      <c r="DOI32" s="87"/>
      <c r="DOJ32" s="87"/>
      <c r="DOK32" s="87"/>
      <c r="DOL32" s="87"/>
      <c r="DOM32" s="87"/>
      <c r="DON32" s="87"/>
      <c r="DOO32" s="87"/>
      <c r="DOP32" s="87"/>
      <c r="DOQ32" s="87"/>
      <c r="DOR32" s="87"/>
      <c r="DOS32" s="87"/>
      <c r="DOT32" s="87"/>
      <c r="DOU32" s="87"/>
      <c r="DOV32" s="87"/>
      <c r="DOW32" s="87"/>
      <c r="DOX32" s="87"/>
      <c r="DOY32" s="87"/>
      <c r="DOZ32" s="87"/>
      <c r="DPA32" s="87"/>
      <c r="DPB32" s="87"/>
      <c r="DPC32" s="87"/>
      <c r="DPD32" s="87"/>
      <c r="DPE32" s="87"/>
      <c r="DPF32" s="87"/>
      <c r="DPG32" s="87"/>
      <c r="DPH32" s="87"/>
      <c r="DPI32" s="87"/>
      <c r="DPJ32" s="87"/>
      <c r="DPK32" s="87"/>
      <c r="DPL32" s="87"/>
      <c r="DPM32" s="87"/>
      <c r="DPN32" s="87"/>
      <c r="DPO32" s="87"/>
      <c r="DPP32" s="87"/>
      <c r="DPQ32" s="87"/>
      <c r="DPR32" s="87"/>
      <c r="DPS32" s="87"/>
      <c r="DPT32" s="87"/>
      <c r="DPU32" s="87"/>
      <c r="DPV32" s="87"/>
      <c r="DPW32" s="87"/>
      <c r="DPX32" s="87"/>
      <c r="DPY32" s="87"/>
      <c r="DPZ32" s="87"/>
      <c r="DQA32" s="87"/>
      <c r="DQB32" s="87"/>
      <c r="DQC32" s="87"/>
      <c r="DQD32" s="87"/>
      <c r="DQE32" s="87"/>
      <c r="DQF32" s="87"/>
      <c r="DQG32" s="87"/>
      <c r="DQH32" s="87"/>
      <c r="DQI32" s="87"/>
      <c r="DQJ32" s="87"/>
      <c r="DQK32" s="87"/>
      <c r="DQL32" s="87"/>
      <c r="DQM32" s="87"/>
      <c r="DQN32" s="87"/>
      <c r="DQO32" s="87"/>
      <c r="DQP32" s="87"/>
      <c r="DQQ32" s="87"/>
      <c r="DQR32" s="87"/>
      <c r="DQS32" s="87"/>
      <c r="DQT32" s="87"/>
      <c r="DQU32" s="87"/>
      <c r="DQV32" s="87"/>
      <c r="DQW32" s="87"/>
      <c r="DQX32" s="87"/>
      <c r="DQY32" s="87"/>
      <c r="DQZ32" s="87"/>
      <c r="DRA32" s="87"/>
      <c r="DRB32" s="87"/>
      <c r="DRC32" s="87"/>
      <c r="DRD32" s="87"/>
      <c r="DRE32" s="87"/>
      <c r="DRF32" s="87"/>
      <c r="DRG32" s="87"/>
      <c r="DRH32" s="87"/>
      <c r="DRI32" s="87"/>
      <c r="DRJ32" s="87"/>
      <c r="DRK32" s="87"/>
      <c r="DRL32" s="87"/>
      <c r="DRM32" s="87"/>
      <c r="DRN32" s="87"/>
      <c r="DRO32" s="87"/>
      <c r="DRP32" s="87"/>
      <c r="DRQ32" s="87"/>
      <c r="DRR32" s="87"/>
      <c r="DRS32" s="87"/>
      <c r="DRT32" s="87"/>
      <c r="DRU32" s="87"/>
      <c r="DRV32" s="87"/>
      <c r="DRW32" s="87"/>
      <c r="DRX32" s="87"/>
      <c r="DRY32" s="87"/>
      <c r="DRZ32" s="87"/>
      <c r="DSA32" s="87"/>
      <c r="DSB32" s="87"/>
      <c r="DSC32" s="87"/>
      <c r="DSD32" s="87"/>
      <c r="DSE32" s="87"/>
      <c r="DSF32" s="87"/>
      <c r="DSG32" s="87"/>
      <c r="DSH32" s="87"/>
      <c r="DSI32" s="87"/>
      <c r="DSJ32" s="87"/>
      <c r="DSK32" s="87"/>
      <c r="DSL32" s="87"/>
      <c r="DSM32" s="87"/>
      <c r="DSN32" s="87"/>
      <c r="DSO32" s="87"/>
      <c r="DSP32" s="87"/>
      <c r="DSQ32" s="87"/>
      <c r="DSR32" s="87"/>
      <c r="DSS32" s="87"/>
      <c r="DST32" s="87"/>
      <c r="DSU32" s="87"/>
      <c r="DSV32" s="87"/>
      <c r="DSW32" s="87"/>
      <c r="DSX32" s="87"/>
      <c r="DSY32" s="87"/>
      <c r="DSZ32" s="87"/>
      <c r="DTA32" s="87"/>
      <c r="DTB32" s="87"/>
      <c r="DTC32" s="87"/>
      <c r="DTD32" s="87"/>
      <c r="DTE32" s="87"/>
      <c r="DTF32" s="87"/>
      <c r="DTG32" s="87"/>
      <c r="DTH32" s="87"/>
      <c r="DTI32" s="87"/>
      <c r="DTJ32" s="87"/>
      <c r="DTK32" s="87"/>
      <c r="DTL32" s="87"/>
      <c r="DTM32" s="87"/>
      <c r="DTN32" s="87"/>
      <c r="DTO32" s="87"/>
      <c r="DTP32" s="87"/>
      <c r="DTQ32" s="87"/>
      <c r="DTR32" s="87"/>
      <c r="DTS32" s="87"/>
      <c r="DTT32" s="87"/>
      <c r="DTU32" s="87"/>
      <c r="DTV32" s="87"/>
      <c r="DTW32" s="87"/>
      <c r="DTX32" s="87"/>
      <c r="DTY32" s="87"/>
      <c r="DTZ32" s="87"/>
      <c r="DUA32" s="87"/>
      <c r="DUB32" s="87"/>
      <c r="DUC32" s="87"/>
      <c r="DUD32" s="87"/>
      <c r="DUE32" s="87"/>
      <c r="DUF32" s="87"/>
      <c r="DUG32" s="87"/>
      <c r="DUH32" s="87"/>
      <c r="DUI32" s="87"/>
      <c r="DUJ32" s="87"/>
      <c r="DUK32" s="87"/>
      <c r="DUL32" s="87"/>
      <c r="DUM32" s="87"/>
      <c r="DUN32" s="87"/>
      <c r="DUO32" s="87"/>
      <c r="DUP32" s="87"/>
      <c r="DUQ32" s="87"/>
      <c r="DUR32" s="87"/>
      <c r="DUS32" s="87"/>
      <c r="DUT32" s="87"/>
      <c r="DUU32" s="87"/>
      <c r="DUV32" s="87"/>
      <c r="DUW32" s="87"/>
      <c r="DUX32" s="87"/>
      <c r="DUY32" s="87"/>
      <c r="DUZ32" s="87"/>
      <c r="DVA32" s="87"/>
      <c r="DVB32" s="87"/>
      <c r="DVC32" s="87"/>
      <c r="DVD32" s="87"/>
      <c r="DVE32" s="87"/>
      <c r="DVF32" s="87"/>
      <c r="DVG32" s="87"/>
      <c r="DVH32" s="87"/>
      <c r="DVI32" s="87"/>
      <c r="DVJ32" s="87"/>
      <c r="DVK32" s="87"/>
      <c r="DVL32" s="87"/>
      <c r="DVM32" s="87"/>
      <c r="DVN32" s="87"/>
      <c r="DVO32" s="87"/>
      <c r="DVP32" s="87"/>
      <c r="DVQ32" s="87"/>
      <c r="DVR32" s="87"/>
      <c r="DVS32" s="87"/>
      <c r="DVT32" s="87"/>
      <c r="DVU32" s="87"/>
      <c r="DVV32" s="87"/>
      <c r="DVW32" s="87"/>
      <c r="DVX32" s="87"/>
      <c r="DVY32" s="87"/>
      <c r="DVZ32" s="87"/>
      <c r="DWA32" s="87"/>
      <c r="DWB32" s="87"/>
      <c r="DWC32" s="87"/>
      <c r="DWD32" s="87"/>
      <c r="DWE32" s="87"/>
      <c r="DWF32" s="87"/>
      <c r="DWG32" s="87"/>
      <c r="DWH32" s="87"/>
      <c r="DWI32" s="87"/>
      <c r="DWJ32" s="87"/>
      <c r="DWK32" s="87"/>
      <c r="DWL32" s="87"/>
      <c r="DWM32" s="87"/>
      <c r="DWN32" s="87"/>
      <c r="DWO32" s="87"/>
      <c r="DWP32" s="87"/>
      <c r="DWQ32" s="87"/>
      <c r="DWR32" s="87"/>
      <c r="DWS32" s="87"/>
      <c r="DWT32" s="87"/>
      <c r="DWU32" s="87"/>
      <c r="DWV32" s="87"/>
      <c r="DWW32" s="87"/>
      <c r="DWX32" s="87"/>
      <c r="DWY32" s="87"/>
      <c r="DWZ32" s="87"/>
      <c r="DXA32" s="87"/>
      <c r="DXB32" s="87"/>
      <c r="DXC32" s="87"/>
      <c r="DXD32" s="87"/>
      <c r="DXE32" s="87"/>
      <c r="DXF32" s="87"/>
      <c r="DXG32" s="87"/>
      <c r="DXH32" s="87"/>
      <c r="DXI32" s="87"/>
      <c r="DXJ32" s="87"/>
      <c r="DXK32" s="87"/>
      <c r="DXL32" s="87"/>
      <c r="DXM32" s="87"/>
      <c r="DXN32" s="87"/>
      <c r="DXO32" s="87"/>
      <c r="DXP32" s="87"/>
      <c r="DXQ32" s="87"/>
      <c r="DXR32" s="87"/>
      <c r="DXS32" s="87"/>
      <c r="DXT32" s="87"/>
      <c r="DXU32" s="87"/>
      <c r="DXV32" s="87"/>
      <c r="DXW32" s="87"/>
      <c r="DXX32" s="87"/>
      <c r="DXY32" s="87"/>
      <c r="DXZ32" s="87"/>
      <c r="DYA32" s="87"/>
      <c r="DYB32" s="87"/>
      <c r="DYC32" s="87"/>
      <c r="DYD32" s="87"/>
      <c r="DYE32" s="87"/>
      <c r="DYF32" s="87"/>
      <c r="DYG32" s="87"/>
      <c r="DYH32" s="87"/>
      <c r="DYI32" s="87"/>
      <c r="DYJ32" s="87"/>
      <c r="DYK32" s="87"/>
      <c r="DYL32" s="87"/>
      <c r="DYM32" s="87"/>
      <c r="DYN32" s="87"/>
      <c r="DYO32" s="87"/>
      <c r="DYP32" s="87"/>
      <c r="DYQ32" s="87"/>
      <c r="DYR32" s="87"/>
      <c r="DYS32" s="87"/>
      <c r="DYT32" s="87"/>
      <c r="DYU32" s="87"/>
      <c r="DYV32" s="87"/>
      <c r="DYW32" s="87"/>
      <c r="DYX32" s="87"/>
      <c r="DYY32" s="87"/>
      <c r="DYZ32" s="87"/>
      <c r="DZA32" s="87"/>
      <c r="DZB32" s="87"/>
      <c r="DZC32" s="87"/>
      <c r="DZD32" s="87"/>
      <c r="DZE32" s="87"/>
      <c r="DZF32" s="87"/>
      <c r="DZG32" s="87"/>
      <c r="DZH32" s="87"/>
      <c r="DZI32" s="87"/>
      <c r="DZJ32" s="87"/>
      <c r="DZK32" s="87"/>
      <c r="DZL32" s="87"/>
      <c r="DZM32" s="87"/>
      <c r="DZN32" s="87"/>
      <c r="DZO32" s="87"/>
      <c r="DZP32" s="87"/>
      <c r="DZQ32" s="87"/>
      <c r="DZR32" s="87"/>
      <c r="DZS32" s="87"/>
      <c r="DZT32" s="87"/>
      <c r="DZU32" s="87"/>
      <c r="DZV32" s="87"/>
      <c r="DZW32" s="87"/>
      <c r="DZX32" s="87"/>
      <c r="DZY32" s="87"/>
      <c r="DZZ32" s="87"/>
      <c r="EAA32" s="87"/>
      <c r="EAB32" s="87"/>
      <c r="EAC32" s="87"/>
      <c r="EAD32" s="87"/>
      <c r="EAE32" s="87"/>
      <c r="EAF32" s="87"/>
      <c r="EAG32" s="87"/>
      <c r="EAH32" s="87"/>
      <c r="EAI32" s="87"/>
      <c r="EAJ32" s="87"/>
      <c r="EAK32" s="87"/>
      <c r="EAL32" s="87"/>
      <c r="EAM32" s="87"/>
      <c r="EAN32" s="87"/>
      <c r="EAO32" s="87"/>
      <c r="EAP32" s="87"/>
      <c r="EAQ32" s="87"/>
      <c r="EAR32" s="87"/>
      <c r="EAS32" s="87"/>
      <c r="EAT32" s="87"/>
      <c r="EAU32" s="87"/>
      <c r="EAV32" s="87"/>
      <c r="EAW32" s="87"/>
      <c r="EAX32" s="87"/>
      <c r="EAY32" s="87"/>
      <c r="EAZ32" s="87"/>
      <c r="EBA32" s="87"/>
      <c r="EBB32" s="87"/>
      <c r="EBC32" s="87"/>
      <c r="EBD32" s="87"/>
      <c r="EBE32" s="87"/>
      <c r="EBF32" s="87"/>
      <c r="EBG32" s="87"/>
      <c r="EBH32" s="87"/>
      <c r="EBI32" s="87"/>
      <c r="EBJ32" s="87"/>
      <c r="EBK32" s="87"/>
      <c r="EBL32" s="87"/>
      <c r="EBM32" s="87"/>
      <c r="EBN32" s="87"/>
      <c r="EBO32" s="87"/>
      <c r="EBP32" s="87"/>
      <c r="EBQ32" s="87"/>
      <c r="EBR32" s="87"/>
      <c r="EBS32" s="87"/>
      <c r="EBT32" s="87"/>
      <c r="EBU32" s="87"/>
      <c r="EBV32" s="87"/>
      <c r="EBW32" s="87"/>
      <c r="EBX32" s="87"/>
      <c r="EBY32" s="87"/>
      <c r="EBZ32" s="87"/>
      <c r="ECA32" s="87"/>
      <c r="ECB32" s="87"/>
      <c r="ECC32" s="87"/>
      <c r="ECD32" s="87"/>
      <c r="ECE32" s="87"/>
      <c r="ECF32" s="87"/>
      <c r="ECG32" s="87"/>
      <c r="ECH32" s="87"/>
      <c r="ECI32" s="87"/>
      <c r="ECJ32" s="87"/>
      <c r="ECK32" s="87"/>
      <c r="ECL32" s="87"/>
      <c r="ECM32" s="87"/>
      <c r="ECN32" s="87"/>
      <c r="ECO32" s="87"/>
      <c r="ECP32" s="87"/>
      <c r="ECQ32" s="87"/>
      <c r="ECR32" s="87"/>
      <c r="ECS32" s="87"/>
      <c r="ECT32" s="87"/>
      <c r="ECU32" s="87"/>
      <c r="ECV32" s="87"/>
      <c r="ECW32" s="87"/>
      <c r="ECX32" s="87"/>
      <c r="ECY32" s="87"/>
      <c r="ECZ32" s="87"/>
      <c r="EDA32" s="87"/>
      <c r="EDB32" s="87"/>
      <c r="EDC32" s="87"/>
      <c r="EDD32" s="87"/>
      <c r="EDE32" s="87"/>
      <c r="EDF32" s="87"/>
      <c r="EDG32" s="87"/>
      <c r="EDH32" s="87"/>
      <c r="EDI32" s="87"/>
      <c r="EDJ32" s="87"/>
      <c r="EDK32" s="87"/>
      <c r="EDL32" s="87"/>
      <c r="EDM32" s="87"/>
      <c r="EDN32" s="87"/>
      <c r="EDO32" s="87"/>
      <c r="EDP32" s="87"/>
      <c r="EDQ32" s="87"/>
      <c r="EDR32" s="87"/>
      <c r="EDS32" s="87"/>
      <c r="EDT32" s="87"/>
      <c r="EDU32" s="87"/>
      <c r="EDV32" s="87"/>
      <c r="EDW32" s="87"/>
      <c r="EDX32" s="87"/>
      <c r="EDY32" s="87"/>
      <c r="EDZ32" s="87"/>
      <c r="EEA32" s="87"/>
      <c r="EEB32" s="87"/>
      <c r="EEC32" s="87"/>
      <c r="EED32" s="87"/>
      <c r="EEE32" s="87"/>
      <c r="EEF32" s="87"/>
      <c r="EEG32" s="87"/>
      <c r="EEH32" s="87"/>
      <c r="EEI32" s="87"/>
      <c r="EEJ32" s="87"/>
      <c r="EEK32" s="87"/>
      <c r="EEL32" s="87"/>
      <c r="EEM32" s="87"/>
      <c r="EEN32" s="87"/>
      <c r="EEO32" s="87"/>
      <c r="EEP32" s="87"/>
      <c r="EEQ32" s="87"/>
      <c r="EER32" s="87"/>
      <c r="EES32" s="87"/>
      <c r="EET32" s="87"/>
      <c r="EEU32" s="87"/>
      <c r="EEV32" s="87"/>
      <c r="EEW32" s="87"/>
      <c r="EEX32" s="87"/>
      <c r="EEY32" s="87"/>
      <c r="EEZ32" s="87"/>
      <c r="EFA32" s="87"/>
      <c r="EFB32" s="87"/>
      <c r="EFC32" s="87"/>
      <c r="EFD32" s="87"/>
      <c r="EFE32" s="87"/>
      <c r="EFF32" s="87"/>
      <c r="EFG32" s="87"/>
      <c r="EFH32" s="87"/>
      <c r="EFI32" s="87"/>
      <c r="EFJ32" s="87"/>
      <c r="EFK32" s="87"/>
      <c r="EFL32" s="87"/>
      <c r="EFM32" s="87"/>
      <c r="EFN32" s="87"/>
      <c r="EFO32" s="87"/>
      <c r="EFP32" s="87"/>
      <c r="EFQ32" s="87"/>
      <c r="EFR32" s="87"/>
      <c r="EFS32" s="87"/>
      <c r="EFT32" s="87"/>
      <c r="EFU32" s="87"/>
      <c r="EFV32" s="87"/>
      <c r="EFW32" s="87"/>
      <c r="EFX32" s="87"/>
      <c r="EFY32" s="87"/>
      <c r="EFZ32" s="87"/>
      <c r="EGA32" s="87"/>
      <c r="EGB32" s="87"/>
      <c r="EGC32" s="87"/>
      <c r="EGD32" s="87"/>
      <c r="EGE32" s="87"/>
      <c r="EGF32" s="87"/>
      <c r="EGG32" s="87"/>
      <c r="EGH32" s="87"/>
      <c r="EGI32" s="87"/>
      <c r="EGJ32" s="87"/>
      <c r="EGK32" s="87"/>
      <c r="EGL32" s="87"/>
      <c r="EGM32" s="87"/>
      <c r="EGN32" s="87"/>
      <c r="EGO32" s="87"/>
      <c r="EGP32" s="87"/>
      <c r="EGQ32" s="87"/>
      <c r="EGR32" s="87"/>
      <c r="EGS32" s="87"/>
      <c r="EGT32" s="87"/>
      <c r="EGU32" s="87"/>
      <c r="EGV32" s="87"/>
      <c r="EGW32" s="87"/>
      <c r="EGX32" s="87"/>
      <c r="EGY32" s="87"/>
      <c r="EGZ32" s="87"/>
      <c r="EHA32" s="87"/>
      <c r="EHB32" s="87"/>
      <c r="EHC32" s="87"/>
      <c r="EHD32" s="87"/>
      <c r="EHE32" s="87"/>
      <c r="EHF32" s="87"/>
      <c r="EHG32" s="87"/>
      <c r="EHH32" s="87"/>
      <c r="EHI32" s="87"/>
      <c r="EHJ32" s="87"/>
      <c r="EHK32" s="87"/>
      <c r="EHL32" s="87"/>
      <c r="EHM32" s="87"/>
      <c r="EHN32" s="87"/>
      <c r="EHO32" s="87"/>
      <c r="EHP32" s="87"/>
      <c r="EHQ32" s="87"/>
      <c r="EHR32" s="87"/>
      <c r="EHS32" s="87"/>
      <c r="EHT32" s="87"/>
      <c r="EHU32" s="87"/>
      <c r="EHV32" s="87"/>
      <c r="EHW32" s="87"/>
      <c r="EHX32" s="87"/>
      <c r="EHY32" s="87"/>
      <c r="EHZ32" s="87"/>
      <c r="EIA32" s="87"/>
      <c r="EIB32" s="87"/>
      <c r="EIC32" s="87"/>
      <c r="EID32" s="87"/>
      <c r="EIE32" s="87"/>
      <c r="EIF32" s="87"/>
      <c r="EIG32" s="87"/>
      <c r="EIH32" s="87"/>
      <c r="EII32" s="87"/>
      <c r="EIJ32" s="87"/>
      <c r="EIK32" s="87"/>
      <c r="EIL32" s="87"/>
      <c r="EIM32" s="87"/>
      <c r="EIN32" s="87"/>
      <c r="EIO32" s="87"/>
      <c r="EIP32" s="87"/>
      <c r="EIQ32" s="87"/>
      <c r="EIR32" s="87"/>
      <c r="EIS32" s="87"/>
      <c r="EIT32" s="87"/>
      <c r="EIU32" s="87"/>
      <c r="EIV32" s="87"/>
      <c r="EIW32" s="87"/>
      <c r="EIX32" s="87"/>
      <c r="EIY32" s="87"/>
      <c r="EIZ32" s="87"/>
      <c r="EJA32" s="87"/>
      <c r="EJB32" s="87"/>
      <c r="EJC32" s="87"/>
      <c r="EJD32" s="87"/>
      <c r="EJE32" s="87"/>
      <c r="EJF32" s="87"/>
      <c r="EJG32" s="87"/>
      <c r="EJH32" s="87"/>
      <c r="EJI32" s="87"/>
      <c r="EJJ32" s="87"/>
      <c r="EJK32" s="87"/>
      <c r="EJL32" s="87"/>
      <c r="EJM32" s="87"/>
      <c r="EJN32" s="87"/>
      <c r="EJO32" s="87"/>
      <c r="EJP32" s="87"/>
      <c r="EJQ32" s="87"/>
      <c r="EJR32" s="87"/>
      <c r="EJS32" s="87"/>
      <c r="EJT32" s="87"/>
      <c r="EJU32" s="87"/>
      <c r="EJV32" s="87"/>
      <c r="EJW32" s="87"/>
      <c r="EJX32" s="87"/>
      <c r="EJY32" s="87"/>
      <c r="EJZ32" s="87"/>
      <c r="EKA32" s="87"/>
      <c r="EKB32" s="87"/>
      <c r="EKC32" s="87"/>
      <c r="EKD32" s="87"/>
      <c r="EKE32" s="87"/>
      <c r="EKF32" s="87"/>
      <c r="EKG32" s="87"/>
      <c r="EKH32" s="87"/>
      <c r="EKI32" s="87"/>
      <c r="EKJ32" s="87"/>
      <c r="EKK32" s="87"/>
      <c r="EKL32" s="87"/>
      <c r="EKM32" s="87"/>
      <c r="EKN32" s="87"/>
      <c r="EKO32" s="87"/>
      <c r="EKP32" s="87"/>
      <c r="EKQ32" s="87"/>
      <c r="EKR32" s="87"/>
      <c r="EKS32" s="87"/>
      <c r="EKT32" s="87"/>
      <c r="EKU32" s="87"/>
      <c r="EKV32" s="87"/>
      <c r="EKW32" s="87"/>
      <c r="EKX32" s="87"/>
      <c r="EKY32" s="87"/>
      <c r="EKZ32" s="87"/>
      <c r="ELA32" s="87"/>
      <c r="ELB32" s="87"/>
      <c r="ELC32" s="87"/>
      <c r="ELD32" s="87"/>
      <c r="ELE32" s="87"/>
      <c r="ELF32" s="87"/>
      <c r="ELG32" s="87"/>
      <c r="ELH32" s="87"/>
      <c r="ELI32" s="87"/>
      <c r="ELJ32" s="87"/>
      <c r="ELK32" s="87"/>
      <c r="ELL32" s="87"/>
      <c r="ELM32" s="87"/>
      <c r="ELN32" s="87"/>
      <c r="ELO32" s="87"/>
      <c r="ELP32" s="87"/>
      <c r="ELQ32" s="87"/>
      <c r="ELR32" s="87"/>
      <c r="ELS32" s="87"/>
      <c r="ELT32" s="87"/>
      <c r="ELU32" s="87"/>
      <c r="ELV32" s="87"/>
      <c r="ELW32" s="87"/>
      <c r="ELX32" s="87"/>
      <c r="ELY32" s="87"/>
      <c r="ELZ32" s="87"/>
      <c r="EMA32" s="87"/>
      <c r="EMB32" s="87"/>
      <c r="EMC32" s="87"/>
      <c r="EMD32" s="87"/>
      <c r="EME32" s="87"/>
      <c r="EMF32" s="87"/>
      <c r="EMG32" s="87"/>
      <c r="EMH32" s="87"/>
      <c r="EMI32" s="87"/>
      <c r="EMJ32" s="87"/>
      <c r="EMK32" s="87"/>
      <c r="EML32" s="87"/>
      <c r="EMM32" s="87"/>
      <c r="EMN32" s="87"/>
      <c r="EMO32" s="87"/>
      <c r="EMP32" s="87"/>
      <c r="EMQ32" s="87"/>
      <c r="EMR32" s="87"/>
      <c r="EMS32" s="87"/>
      <c r="EMT32" s="87"/>
      <c r="EMU32" s="87"/>
      <c r="EMV32" s="87"/>
      <c r="EMW32" s="87"/>
      <c r="EMX32" s="87"/>
      <c r="EMY32" s="87"/>
      <c r="EMZ32" s="87"/>
      <c r="ENA32" s="87"/>
      <c r="ENB32" s="87"/>
      <c r="ENC32" s="87"/>
      <c r="END32" s="87"/>
      <c r="ENE32" s="87"/>
      <c r="ENF32" s="87"/>
      <c r="ENG32" s="87"/>
      <c r="ENH32" s="87"/>
      <c r="ENI32" s="87"/>
      <c r="ENJ32" s="87"/>
      <c r="ENK32" s="87"/>
      <c r="ENL32" s="87"/>
      <c r="ENM32" s="87"/>
      <c r="ENN32" s="87"/>
      <c r="ENO32" s="87"/>
      <c r="ENP32" s="87"/>
      <c r="ENQ32" s="87"/>
      <c r="ENR32" s="87"/>
      <c r="ENS32" s="87"/>
      <c r="ENT32" s="87"/>
      <c r="ENU32" s="87"/>
      <c r="ENV32" s="87"/>
      <c r="ENW32" s="87"/>
      <c r="ENX32" s="87"/>
      <c r="ENY32" s="87"/>
      <c r="ENZ32" s="87"/>
      <c r="EOA32" s="87"/>
      <c r="EOB32" s="87"/>
      <c r="EOC32" s="87"/>
      <c r="EOD32" s="87"/>
      <c r="EOE32" s="87"/>
      <c r="EOF32" s="87"/>
      <c r="EOG32" s="87"/>
      <c r="EOH32" s="87"/>
      <c r="EOI32" s="87"/>
      <c r="EOJ32" s="87"/>
      <c r="EOK32" s="87"/>
      <c r="EOL32" s="87"/>
      <c r="EOM32" s="87"/>
      <c r="EON32" s="87"/>
      <c r="EOO32" s="87"/>
      <c r="EOP32" s="87"/>
      <c r="EOQ32" s="87"/>
      <c r="EOR32" s="87"/>
      <c r="EOS32" s="87"/>
      <c r="EOT32" s="87"/>
      <c r="EOU32" s="87"/>
      <c r="EOV32" s="87"/>
      <c r="EOW32" s="87"/>
      <c r="EOX32" s="87"/>
      <c r="EOY32" s="87"/>
      <c r="EOZ32" s="87"/>
      <c r="EPA32" s="87"/>
      <c r="EPB32" s="87"/>
      <c r="EPC32" s="87"/>
      <c r="EPD32" s="87"/>
      <c r="EPE32" s="87"/>
      <c r="EPF32" s="87"/>
      <c r="EPG32" s="87"/>
      <c r="EPH32" s="87"/>
      <c r="EPI32" s="87"/>
      <c r="EPJ32" s="87"/>
      <c r="EPK32" s="87"/>
      <c r="EPL32" s="87"/>
      <c r="EPM32" s="87"/>
      <c r="EPN32" s="87"/>
      <c r="EPO32" s="87"/>
      <c r="EPP32" s="87"/>
      <c r="EPQ32" s="87"/>
      <c r="EPR32" s="87"/>
      <c r="EPS32" s="87"/>
      <c r="EPT32" s="87"/>
      <c r="EPU32" s="87"/>
      <c r="EPV32" s="87"/>
      <c r="EPW32" s="87"/>
      <c r="EPX32" s="87"/>
      <c r="EPY32" s="87"/>
      <c r="EPZ32" s="87"/>
      <c r="EQA32" s="87"/>
      <c r="EQB32" s="87"/>
      <c r="EQC32" s="87"/>
      <c r="EQD32" s="87"/>
      <c r="EQE32" s="87"/>
      <c r="EQF32" s="87"/>
      <c r="EQG32" s="87"/>
      <c r="EQH32" s="87"/>
      <c r="EQI32" s="87"/>
      <c r="EQJ32" s="87"/>
      <c r="EQK32" s="87"/>
      <c r="EQL32" s="87"/>
      <c r="EQM32" s="87"/>
      <c r="EQN32" s="87"/>
      <c r="EQO32" s="87"/>
      <c r="EQP32" s="87"/>
      <c r="EQQ32" s="87"/>
      <c r="EQR32" s="87"/>
      <c r="EQS32" s="87"/>
      <c r="EQT32" s="87"/>
      <c r="EQU32" s="87"/>
      <c r="EQV32" s="87"/>
      <c r="EQW32" s="87"/>
      <c r="EQX32" s="87"/>
      <c r="EQY32" s="87"/>
      <c r="EQZ32" s="87"/>
      <c r="ERA32" s="87"/>
      <c r="ERB32" s="87"/>
      <c r="ERC32" s="87"/>
      <c r="ERD32" s="87"/>
      <c r="ERE32" s="87"/>
      <c r="ERF32" s="87"/>
      <c r="ERG32" s="87"/>
      <c r="ERH32" s="87"/>
      <c r="ERI32" s="87"/>
      <c r="ERJ32" s="87"/>
      <c r="ERK32" s="87"/>
      <c r="ERL32" s="87"/>
      <c r="ERM32" s="87"/>
      <c r="ERN32" s="87"/>
      <c r="ERO32" s="87"/>
      <c r="ERP32" s="87"/>
      <c r="ERQ32" s="87"/>
      <c r="ERR32" s="87"/>
      <c r="ERS32" s="87"/>
      <c r="ERT32" s="87"/>
      <c r="ERU32" s="87"/>
      <c r="ERV32" s="87"/>
      <c r="ERW32" s="87"/>
      <c r="ERX32" s="87"/>
      <c r="ERY32" s="87"/>
      <c r="ERZ32" s="87"/>
      <c r="ESA32" s="87"/>
      <c r="ESB32" s="87"/>
      <c r="ESC32" s="87"/>
      <c r="ESD32" s="87"/>
      <c r="ESE32" s="87"/>
      <c r="ESF32" s="87"/>
      <c r="ESG32" s="87"/>
      <c r="ESH32" s="87"/>
      <c r="ESI32" s="87"/>
      <c r="ESJ32" s="87"/>
      <c r="ESK32" s="87"/>
      <c r="ESL32" s="87"/>
      <c r="ESM32" s="87"/>
      <c r="ESN32" s="87"/>
      <c r="ESO32" s="87"/>
      <c r="ESP32" s="87"/>
      <c r="ESQ32" s="87"/>
      <c r="ESR32" s="87"/>
      <c r="ESS32" s="87"/>
      <c r="EST32" s="87"/>
      <c r="ESU32" s="87"/>
      <c r="ESV32" s="87"/>
      <c r="ESW32" s="87"/>
      <c r="ESX32" s="87"/>
      <c r="ESY32" s="87"/>
      <c r="ESZ32" s="87"/>
      <c r="ETA32" s="87"/>
      <c r="ETB32" s="87"/>
      <c r="ETC32" s="87"/>
      <c r="ETD32" s="87"/>
      <c r="ETE32" s="87"/>
      <c r="ETF32" s="87"/>
      <c r="ETG32" s="87"/>
      <c r="ETH32" s="87"/>
      <c r="ETI32" s="87"/>
      <c r="ETJ32" s="87"/>
      <c r="ETK32" s="87"/>
      <c r="ETL32" s="87"/>
      <c r="ETM32" s="87"/>
      <c r="ETN32" s="87"/>
      <c r="ETO32" s="87"/>
      <c r="ETP32" s="87"/>
      <c r="ETQ32" s="87"/>
      <c r="ETR32" s="87"/>
      <c r="ETS32" s="87"/>
      <c r="ETT32" s="87"/>
      <c r="ETU32" s="87"/>
      <c r="ETV32" s="87"/>
      <c r="ETW32" s="87"/>
      <c r="ETX32" s="87"/>
      <c r="ETY32" s="87"/>
      <c r="ETZ32" s="87"/>
      <c r="EUA32" s="87"/>
      <c r="EUB32" s="87"/>
      <c r="EUC32" s="87"/>
      <c r="EUD32" s="87"/>
      <c r="EUE32" s="87"/>
      <c r="EUF32" s="87"/>
      <c r="EUG32" s="87"/>
      <c r="EUH32" s="87"/>
      <c r="EUI32" s="87"/>
      <c r="EUJ32" s="87"/>
      <c r="EUK32" s="87"/>
      <c r="EUL32" s="87"/>
      <c r="EUM32" s="87"/>
      <c r="EUN32" s="87"/>
      <c r="EUO32" s="87"/>
      <c r="EUP32" s="87"/>
      <c r="EUQ32" s="87"/>
      <c r="EUR32" s="87"/>
      <c r="EUS32" s="87"/>
      <c r="EUT32" s="87"/>
      <c r="EUU32" s="87"/>
      <c r="EUV32" s="87"/>
      <c r="EUW32" s="87"/>
      <c r="EUX32" s="87"/>
      <c r="EUY32" s="87"/>
      <c r="EUZ32" s="87"/>
      <c r="EVA32" s="87"/>
      <c r="EVB32" s="87"/>
      <c r="EVC32" s="87"/>
      <c r="EVD32" s="87"/>
      <c r="EVE32" s="87"/>
      <c r="EVF32" s="87"/>
      <c r="EVG32" s="87"/>
      <c r="EVH32" s="87"/>
      <c r="EVI32" s="87"/>
      <c r="EVJ32" s="87"/>
      <c r="EVK32" s="87"/>
      <c r="EVL32" s="87"/>
      <c r="EVM32" s="87"/>
      <c r="EVN32" s="87"/>
      <c r="EVO32" s="87"/>
      <c r="EVP32" s="87"/>
      <c r="EVQ32" s="87"/>
      <c r="EVR32" s="87"/>
      <c r="EVS32" s="87"/>
      <c r="EVT32" s="87"/>
      <c r="EVU32" s="87"/>
      <c r="EVV32" s="87"/>
      <c r="EVW32" s="87"/>
      <c r="EVX32" s="87"/>
      <c r="EVY32" s="87"/>
      <c r="EVZ32" s="87"/>
      <c r="EWA32" s="87"/>
      <c r="EWB32" s="87"/>
      <c r="EWC32" s="87"/>
      <c r="EWD32" s="87"/>
      <c r="EWE32" s="87"/>
      <c r="EWF32" s="87"/>
      <c r="EWG32" s="87"/>
      <c r="EWH32" s="87"/>
      <c r="EWI32" s="87"/>
      <c r="EWJ32" s="87"/>
      <c r="EWK32" s="87"/>
      <c r="EWL32" s="87"/>
      <c r="EWM32" s="87"/>
      <c r="EWN32" s="87"/>
      <c r="EWO32" s="87"/>
      <c r="EWP32" s="87"/>
      <c r="EWQ32" s="87"/>
      <c r="EWR32" s="87"/>
      <c r="EWS32" s="87"/>
      <c r="EWT32" s="87"/>
      <c r="EWU32" s="87"/>
      <c r="EWV32" s="87"/>
      <c r="EWW32" s="87"/>
      <c r="EWX32" s="87"/>
      <c r="EWY32" s="87"/>
      <c r="EWZ32" s="87"/>
      <c r="EXA32" s="87"/>
      <c r="EXB32" s="87"/>
      <c r="EXC32" s="87"/>
      <c r="EXD32" s="87"/>
      <c r="EXE32" s="87"/>
      <c r="EXF32" s="87"/>
      <c r="EXG32" s="87"/>
      <c r="EXH32" s="87"/>
      <c r="EXI32" s="87"/>
      <c r="EXJ32" s="87"/>
      <c r="EXK32" s="87"/>
      <c r="EXL32" s="87"/>
      <c r="EXM32" s="87"/>
      <c r="EXN32" s="87"/>
      <c r="EXO32" s="87"/>
      <c r="EXP32" s="87"/>
      <c r="EXQ32" s="87"/>
      <c r="EXR32" s="87"/>
      <c r="EXS32" s="87"/>
      <c r="EXT32" s="87"/>
      <c r="EXU32" s="87"/>
      <c r="EXV32" s="87"/>
      <c r="EXW32" s="87"/>
      <c r="EXX32" s="87"/>
      <c r="EXY32" s="87"/>
      <c r="EXZ32" s="87"/>
      <c r="EYA32" s="87"/>
      <c r="EYB32" s="87"/>
      <c r="EYC32" s="87"/>
      <c r="EYD32" s="87"/>
      <c r="EYE32" s="87"/>
      <c r="EYF32" s="87"/>
      <c r="EYG32" s="87"/>
      <c r="EYH32" s="87"/>
      <c r="EYI32" s="87"/>
      <c r="EYJ32" s="87"/>
      <c r="EYK32" s="87"/>
      <c r="EYL32" s="87"/>
      <c r="EYM32" s="87"/>
      <c r="EYN32" s="87"/>
      <c r="EYO32" s="87"/>
      <c r="EYP32" s="87"/>
      <c r="EYQ32" s="87"/>
      <c r="EYR32" s="87"/>
      <c r="EYS32" s="87"/>
      <c r="EYT32" s="87"/>
      <c r="EYU32" s="87"/>
      <c r="EYV32" s="87"/>
      <c r="EYW32" s="87"/>
      <c r="EYX32" s="87"/>
      <c r="EYY32" s="87"/>
      <c r="EYZ32" s="87"/>
      <c r="EZA32" s="87"/>
      <c r="EZB32" s="87"/>
      <c r="EZC32" s="87"/>
      <c r="EZD32" s="87"/>
      <c r="EZE32" s="87"/>
      <c r="EZF32" s="87"/>
      <c r="EZG32" s="87"/>
      <c r="EZH32" s="87"/>
      <c r="EZI32" s="87"/>
      <c r="EZJ32" s="87"/>
      <c r="EZK32" s="87"/>
      <c r="EZL32" s="87"/>
      <c r="EZM32" s="87"/>
      <c r="EZN32" s="87"/>
      <c r="EZO32" s="87"/>
      <c r="EZP32" s="87"/>
      <c r="EZQ32" s="87"/>
      <c r="EZR32" s="87"/>
      <c r="EZS32" s="87"/>
      <c r="EZT32" s="87"/>
      <c r="EZU32" s="87"/>
      <c r="EZV32" s="87"/>
      <c r="EZW32" s="87"/>
      <c r="EZX32" s="87"/>
      <c r="EZY32" s="87"/>
      <c r="EZZ32" s="87"/>
      <c r="FAA32" s="87"/>
      <c r="FAB32" s="87"/>
      <c r="FAC32" s="87"/>
      <c r="FAD32" s="87"/>
      <c r="FAE32" s="87"/>
      <c r="FAF32" s="87"/>
      <c r="FAG32" s="87"/>
      <c r="FAH32" s="87"/>
      <c r="FAI32" s="87"/>
      <c r="FAJ32" s="87"/>
      <c r="FAK32" s="87"/>
      <c r="FAL32" s="87"/>
      <c r="FAM32" s="87"/>
      <c r="FAN32" s="87"/>
      <c r="FAO32" s="87"/>
      <c r="FAP32" s="87"/>
      <c r="FAQ32" s="87"/>
      <c r="FAR32" s="87"/>
      <c r="FAS32" s="87"/>
      <c r="FAT32" s="87"/>
      <c r="FAU32" s="87"/>
      <c r="FAV32" s="87"/>
      <c r="FAW32" s="87"/>
      <c r="FAX32" s="87"/>
      <c r="FAY32" s="87"/>
      <c r="FAZ32" s="87"/>
      <c r="FBA32" s="87"/>
      <c r="FBB32" s="87"/>
      <c r="FBC32" s="87"/>
      <c r="FBD32" s="87"/>
      <c r="FBE32" s="87"/>
      <c r="FBF32" s="87"/>
      <c r="FBG32" s="87"/>
      <c r="FBH32" s="87"/>
      <c r="FBI32" s="87"/>
      <c r="FBJ32" s="87"/>
      <c r="FBK32" s="87"/>
      <c r="FBL32" s="87"/>
      <c r="FBM32" s="87"/>
      <c r="FBN32" s="87"/>
      <c r="FBO32" s="87"/>
      <c r="FBP32" s="87"/>
      <c r="FBQ32" s="87"/>
      <c r="FBR32" s="87"/>
      <c r="FBS32" s="87"/>
      <c r="FBT32" s="87"/>
      <c r="FBU32" s="87"/>
      <c r="FBV32" s="87"/>
      <c r="FBW32" s="87"/>
      <c r="FBX32" s="87"/>
      <c r="FBY32" s="87"/>
      <c r="FBZ32" s="87"/>
      <c r="FCA32" s="87"/>
      <c r="FCB32" s="87"/>
      <c r="FCC32" s="87"/>
      <c r="FCD32" s="87"/>
      <c r="FCE32" s="87"/>
      <c r="FCF32" s="87"/>
      <c r="FCG32" s="87"/>
      <c r="FCH32" s="87"/>
      <c r="FCI32" s="87"/>
      <c r="FCJ32" s="87"/>
      <c r="FCK32" s="87"/>
      <c r="FCL32" s="87"/>
      <c r="FCM32" s="87"/>
      <c r="FCN32" s="87"/>
      <c r="FCO32" s="87"/>
      <c r="FCP32" s="87"/>
      <c r="FCQ32" s="87"/>
      <c r="FCR32" s="87"/>
      <c r="FCS32" s="87"/>
      <c r="FCT32" s="87"/>
      <c r="FCU32" s="87"/>
      <c r="FCV32" s="87"/>
      <c r="FCW32" s="87"/>
      <c r="FCX32" s="87"/>
      <c r="FCY32" s="87"/>
      <c r="FCZ32" s="87"/>
      <c r="FDA32" s="87"/>
      <c r="FDB32" s="87"/>
      <c r="FDC32" s="87"/>
      <c r="FDD32" s="87"/>
      <c r="FDE32" s="87"/>
      <c r="FDF32" s="87"/>
      <c r="FDG32" s="87"/>
      <c r="FDH32" s="87"/>
      <c r="FDI32" s="87"/>
      <c r="FDJ32" s="87"/>
      <c r="FDK32" s="87"/>
      <c r="FDL32" s="87"/>
      <c r="FDM32" s="87"/>
      <c r="FDN32" s="87"/>
      <c r="FDO32" s="87"/>
      <c r="FDP32" s="87"/>
      <c r="FDQ32" s="87"/>
      <c r="FDR32" s="87"/>
      <c r="FDS32" s="87"/>
      <c r="FDT32" s="87"/>
      <c r="FDU32" s="87"/>
      <c r="FDV32" s="87"/>
      <c r="FDW32" s="87"/>
      <c r="FDX32" s="87"/>
      <c r="FDY32" s="87"/>
      <c r="FDZ32" s="87"/>
      <c r="FEA32" s="87"/>
      <c r="FEB32" s="87"/>
      <c r="FEC32" s="87"/>
      <c r="FED32" s="87"/>
      <c r="FEE32" s="87"/>
      <c r="FEF32" s="87"/>
      <c r="FEG32" s="87"/>
      <c r="FEH32" s="87"/>
      <c r="FEI32" s="87"/>
      <c r="FEJ32" s="87"/>
      <c r="FEK32" s="87"/>
      <c r="FEL32" s="87"/>
      <c r="FEM32" s="87"/>
      <c r="FEN32" s="87"/>
      <c r="FEO32" s="87"/>
      <c r="FEP32" s="87"/>
      <c r="FEQ32" s="87"/>
      <c r="FER32" s="87"/>
      <c r="FES32" s="87"/>
      <c r="FET32" s="87"/>
      <c r="FEU32" s="87"/>
      <c r="FEV32" s="87"/>
      <c r="FEW32" s="87"/>
      <c r="FEX32" s="87"/>
      <c r="FEY32" s="87"/>
      <c r="FEZ32" s="87"/>
      <c r="FFA32" s="87"/>
      <c r="FFB32" s="87"/>
      <c r="FFC32" s="87"/>
      <c r="FFD32" s="87"/>
      <c r="FFE32" s="87"/>
      <c r="FFF32" s="87"/>
      <c r="FFG32" s="87"/>
      <c r="FFH32" s="87"/>
      <c r="FFI32" s="87"/>
      <c r="FFJ32" s="87"/>
      <c r="FFK32" s="87"/>
      <c r="FFL32" s="87"/>
      <c r="FFM32" s="87"/>
      <c r="FFN32" s="87"/>
      <c r="FFO32" s="87"/>
      <c r="FFP32" s="87"/>
      <c r="FFQ32" s="87"/>
      <c r="FFR32" s="87"/>
      <c r="FFS32" s="87"/>
      <c r="FFT32" s="87"/>
      <c r="FFU32" s="87"/>
      <c r="FFV32" s="87"/>
      <c r="FFW32" s="87"/>
      <c r="FFX32" s="87"/>
      <c r="FFY32" s="87"/>
      <c r="FFZ32" s="87"/>
      <c r="FGA32" s="87"/>
      <c r="FGB32" s="87"/>
      <c r="FGC32" s="87"/>
      <c r="FGD32" s="87"/>
      <c r="FGE32" s="87"/>
      <c r="FGF32" s="87"/>
      <c r="FGG32" s="87"/>
      <c r="FGH32" s="87"/>
      <c r="FGI32" s="87"/>
      <c r="FGJ32" s="87"/>
      <c r="FGK32" s="87"/>
      <c r="FGL32" s="87"/>
      <c r="FGM32" s="87"/>
      <c r="FGN32" s="87"/>
      <c r="FGO32" s="87"/>
      <c r="FGP32" s="87"/>
      <c r="FGQ32" s="87"/>
      <c r="FGR32" s="87"/>
      <c r="FGS32" s="87"/>
      <c r="FGT32" s="87"/>
      <c r="FGU32" s="87"/>
      <c r="FGV32" s="87"/>
      <c r="FGW32" s="87"/>
      <c r="FGX32" s="87"/>
      <c r="FGY32" s="87"/>
      <c r="FGZ32" s="87"/>
      <c r="FHA32" s="87"/>
      <c r="FHB32" s="87"/>
      <c r="FHC32" s="87"/>
      <c r="FHD32" s="87"/>
      <c r="FHE32" s="87"/>
      <c r="FHF32" s="87"/>
      <c r="FHG32" s="87"/>
      <c r="FHH32" s="87"/>
      <c r="FHI32" s="87"/>
      <c r="FHJ32" s="87"/>
      <c r="FHK32" s="87"/>
      <c r="FHL32" s="87"/>
      <c r="FHM32" s="87"/>
      <c r="FHN32" s="87"/>
      <c r="FHO32" s="87"/>
      <c r="FHP32" s="87"/>
      <c r="FHQ32" s="87"/>
      <c r="FHR32" s="87"/>
      <c r="FHS32" s="87"/>
      <c r="FHT32" s="87"/>
      <c r="FHU32" s="87"/>
      <c r="FHV32" s="87"/>
      <c r="FHW32" s="87"/>
      <c r="FHX32" s="87"/>
      <c r="FHY32" s="87"/>
      <c r="FHZ32" s="87"/>
      <c r="FIA32" s="87"/>
      <c r="FIB32" s="87"/>
      <c r="FIC32" s="87"/>
      <c r="FID32" s="87"/>
      <c r="FIE32" s="87"/>
      <c r="FIF32" s="87"/>
      <c r="FIG32" s="87"/>
      <c r="FIH32" s="87"/>
      <c r="FII32" s="87"/>
      <c r="FIJ32" s="87"/>
      <c r="FIK32" s="87"/>
      <c r="FIL32" s="87"/>
      <c r="FIM32" s="87"/>
      <c r="FIN32" s="87"/>
      <c r="FIO32" s="87"/>
      <c r="FIP32" s="87"/>
      <c r="FIQ32" s="87"/>
      <c r="FIR32" s="87"/>
      <c r="FIS32" s="87"/>
      <c r="FIT32" s="87"/>
      <c r="FIU32" s="87"/>
      <c r="FIV32" s="87"/>
      <c r="FIW32" s="87"/>
      <c r="FIX32" s="87"/>
      <c r="FIY32" s="87"/>
      <c r="FIZ32" s="87"/>
      <c r="FJA32" s="87"/>
      <c r="FJB32" s="87"/>
      <c r="FJC32" s="87"/>
      <c r="FJD32" s="87"/>
      <c r="FJE32" s="87"/>
      <c r="FJF32" s="87"/>
      <c r="FJG32" s="87"/>
      <c r="FJH32" s="87"/>
      <c r="FJI32" s="87"/>
      <c r="FJJ32" s="87"/>
      <c r="FJK32" s="87"/>
      <c r="FJL32" s="87"/>
      <c r="FJM32" s="87"/>
      <c r="FJN32" s="87"/>
      <c r="FJO32" s="87"/>
      <c r="FJP32" s="87"/>
      <c r="FJQ32" s="87"/>
      <c r="FJR32" s="87"/>
      <c r="FJS32" s="87"/>
      <c r="FJT32" s="87"/>
      <c r="FJU32" s="87"/>
      <c r="FJV32" s="87"/>
      <c r="FJW32" s="87"/>
      <c r="FJX32" s="87"/>
      <c r="FJY32" s="87"/>
      <c r="FJZ32" s="87"/>
      <c r="FKA32" s="87"/>
      <c r="FKB32" s="87"/>
      <c r="FKC32" s="87"/>
      <c r="FKD32" s="87"/>
      <c r="FKE32" s="87"/>
      <c r="FKF32" s="87"/>
      <c r="FKG32" s="87"/>
      <c r="FKH32" s="87"/>
      <c r="FKI32" s="87"/>
      <c r="FKJ32" s="87"/>
      <c r="FKK32" s="87"/>
      <c r="FKL32" s="87"/>
      <c r="FKM32" s="87"/>
      <c r="FKN32" s="87"/>
      <c r="FKO32" s="87"/>
      <c r="FKP32" s="87"/>
      <c r="FKQ32" s="87"/>
      <c r="FKR32" s="87"/>
      <c r="FKS32" s="87"/>
      <c r="FKT32" s="87"/>
      <c r="FKU32" s="87"/>
      <c r="FKV32" s="87"/>
      <c r="FKW32" s="87"/>
      <c r="FKX32" s="87"/>
      <c r="FKY32" s="87"/>
      <c r="FKZ32" s="87"/>
      <c r="FLA32" s="87"/>
      <c r="FLB32" s="87"/>
      <c r="FLC32" s="87"/>
      <c r="FLD32" s="87"/>
      <c r="FLE32" s="87"/>
      <c r="FLF32" s="87"/>
      <c r="FLG32" s="87"/>
      <c r="FLH32" s="87"/>
      <c r="FLI32" s="87"/>
      <c r="FLJ32" s="87"/>
      <c r="FLK32" s="87"/>
      <c r="FLL32" s="87"/>
      <c r="FLM32" s="87"/>
      <c r="FLN32" s="87"/>
      <c r="FLO32" s="87"/>
      <c r="FLP32" s="87"/>
      <c r="FLQ32" s="87"/>
      <c r="FLR32" s="87"/>
      <c r="FLS32" s="87"/>
      <c r="FLT32" s="87"/>
      <c r="FLU32" s="87"/>
      <c r="FLV32" s="87"/>
      <c r="FLW32" s="87"/>
      <c r="FLX32" s="87"/>
      <c r="FLY32" s="87"/>
      <c r="FLZ32" s="87"/>
      <c r="FMA32" s="87"/>
      <c r="FMB32" s="87"/>
      <c r="FMC32" s="87"/>
      <c r="FMD32" s="87"/>
      <c r="FME32" s="87"/>
      <c r="FMF32" s="87"/>
      <c r="FMG32" s="87"/>
      <c r="FMH32" s="87"/>
      <c r="FMI32" s="87"/>
      <c r="FMJ32" s="87"/>
      <c r="FMK32" s="87"/>
      <c r="FML32" s="87"/>
      <c r="FMM32" s="87"/>
      <c r="FMN32" s="87"/>
      <c r="FMO32" s="87"/>
      <c r="FMP32" s="87"/>
      <c r="FMQ32" s="87"/>
      <c r="FMR32" s="87"/>
      <c r="FMS32" s="87"/>
      <c r="FMT32" s="87"/>
      <c r="FMU32" s="87"/>
      <c r="FMV32" s="87"/>
      <c r="FMW32" s="87"/>
      <c r="FMX32" s="87"/>
      <c r="FMY32" s="87"/>
      <c r="FMZ32" s="87"/>
      <c r="FNA32" s="87"/>
      <c r="FNB32" s="87"/>
      <c r="FNC32" s="87"/>
      <c r="FND32" s="87"/>
      <c r="FNE32" s="87"/>
      <c r="FNF32" s="87"/>
      <c r="FNG32" s="87"/>
      <c r="FNH32" s="87"/>
      <c r="FNI32" s="87"/>
      <c r="FNJ32" s="87"/>
      <c r="FNK32" s="87"/>
      <c r="FNL32" s="87"/>
      <c r="FNM32" s="87"/>
      <c r="FNN32" s="87"/>
      <c r="FNO32" s="87"/>
      <c r="FNP32" s="87"/>
      <c r="FNQ32" s="87"/>
      <c r="FNR32" s="87"/>
      <c r="FNS32" s="87"/>
      <c r="FNT32" s="87"/>
      <c r="FNU32" s="87"/>
      <c r="FNV32" s="87"/>
      <c r="FNW32" s="87"/>
      <c r="FNX32" s="87"/>
      <c r="FNY32" s="87"/>
      <c r="FNZ32" s="87"/>
      <c r="FOA32" s="87"/>
      <c r="FOB32" s="87"/>
      <c r="FOC32" s="87"/>
      <c r="FOD32" s="87"/>
      <c r="FOE32" s="87"/>
      <c r="FOF32" s="87"/>
      <c r="FOG32" s="87"/>
      <c r="FOH32" s="87"/>
      <c r="FOI32" s="87"/>
      <c r="FOJ32" s="87"/>
      <c r="FOK32" s="87"/>
      <c r="FOL32" s="87"/>
      <c r="FOM32" s="87"/>
      <c r="FON32" s="87"/>
      <c r="FOO32" s="87"/>
      <c r="FOP32" s="87"/>
      <c r="FOQ32" s="87"/>
      <c r="FOR32" s="87"/>
      <c r="FOS32" s="87"/>
      <c r="FOT32" s="87"/>
      <c r="FOU32" s="87"/>
      <c r="FOV32" s="87"/>
      <c r="FOW32" s="87"/>
      <c r="FOX32" s="87"/>
      <c r="FOY32" s="87"/>
      <c r="FOZ32" s="87"/>
      <c r="FPA32" s="87"/>
      <c r="FPB32" s="87"/>
      <c r="FPC32" s="87"/>
      <c r="FPD32" s="87"/>
      <c r="FPE32" s="87"/>
      <c r="FPF32" s="87"/>
      <c r="FPG32" s="87"/>
      <c r="FPH32" s="87"/>
      <c r="FPI32" s="87"/>
      <c r="FPJ32" s="87"/>
      <c r="FPK32" s="87"/>
      <c r="FPL32" s="87"/>
      <c r="FPM32" s="87"/>
      <c r="FPN32" s="87"/>
      <c r="FPO32" s="87"/>
      <c r="FPP32" s="87"/>
      <c r="FPQ32" s="87"/>
      <c r="FPR32" s="87"/>
      <c r="FPS32" s="87"/>
      <c r="FPT32" s="87"/>
      <c r="FPU32" s="87"/>
      <c r="FPV32" s="87"/>
      <c r="FPW32" s="87"/>
      <c r="FPX32" s="87"/>
      <c r="FPY32" s="87"/>
      <c r="FPZ32" s="87"/>
      <c r="FQA32" s="87"/>
      <c r="FQB32" s="87"/>
      <c r="FQC32" s="87"/>
      <c r="FQD32" s="87"/>
      <c r="FQE32" s="87"/>
      <c r="FQF32" s="87"/>
      <c r="FQG32" s="87"/>
      <c r="FQH32" s="87"/>
      <c r="FQI32" s="87"/>
      <c r="FQJ32" s="87"/>
      <c r="FQK32" s="87"/>
      <c r="FQL32" s="87"/>
      <c r="FQM32" s="87"/>
      <c r="FQN32" s="87"/>
      <c r="FQO32" s="87"/>
      <c r="FQP32" s="87"/>
      <c r="FQQ32" s="87"/>
      <c r="FQR32" s="87"/>
      <c r="FQS32" s="87"/>
      <c r="FQT32" s="87"/>
      <c r="FQU32" s="87"/>
      <c r="FQV32" s="87"/>
      <c r="FQW32" s="87"/>
      <c r="FQX32" s="87"/>
      <c r="FQY32" s="87"/>
      <c r="FQZ32" s="87"/>
      <c r="FRA32" s="87"/>
      <c r="FRB32" s="87"/>
      <c r="FRC32" s="87"/>
      <c r="FRD32" s="87"/>
      <c r="FRE32" s="87"/>
      <c r="FRF32" s="87"/>
      <c r="FRG32" s="87"/>
      <c r="FRH32" s="87"/>
      <c r="FRI32" s="87"/>
      <c r="FRJ32" s="87"/>
      <c r="FRK32" s="87"/>
      <c r="FRL32" s="87"/>
      <c r="FRM32" s="87"/>
      <c r="FRN32" s="87"/>
      <c r="FRO32" s="87"/>
      <c r="FRP32" s="87"/>
      <c r="FRQ32" s="87"/>
      <c r="FRR32" s="87"/>
      <c r="FRS32" s="87"/>
      <c r="FRT32" s="87"/>
      <c r="FRU32" s="87"/>
      <c r="FRV32" s="87"/>
      <c r="FRW32" s="87"/>
      <c r="FRX32" s="87"/>
      <c r="FRY32" s="87"/>
      <c r="FRZ32" s="87"/>
      <c r="FSA32" s="87"/>
      <c r="FSB32" s="87"/>
      <c r="FSC32" s="87"/>
      <c r="FSD32" s="87"/>
      <c r="FSE32" s="87"/>
      <c r="FSF32" s="87"/>
      <c r="FSG32" s="87"/>
      <c r="FSH32" s="87"/>
      <c r="FSI32" s="87"/>
      <c r="FSJ32" s="87"/>
      <c r="FSK32" s="87"/>
      <c r="FSL32" s="87"/>
      <c r="FSM32" s="87"/>
      <c r="FSN32" s="87"/>
      <c r="FSO32" s="87"/>
      <c r="FSP32" s="87"/>
      <c r="FSQ32" s="87"/>
      <c r="FSR32" s="87"/>
      <c r="FSS32" s="87"/>
      <c r="FST32" s="87"/>
      <c r="FSU32" s="87"/>
      <c r="FSV32" s="87"/>
      <c r="FSW32" s="87"/>
      <c r="FSX32" s="87"/>
      <c r="FSY32" s="87"/>
      <c r="FSZ32" s="87"/>
      <c r="FTA32" s="87"/>
      <c r="FTB32" s="87"/>
      <c r="FTC32" s="87"/>
      <c r="FTD32" s="87"/>
      <c r="FTE32" s="87"/>
      <c r="FTF32" s="87"/>
      <c r="FTG32" s="87"/>
      <c r="FTH32" s="87"/>
      <c r="FTI32" s="87"/>
      <c r="FTJ32" s="87"/>
      <c r="FTK32" s="87"/>
      <c r="FTL32" s="87"/>
      <c r="FTM32" s="87"/>
      <c r="FTN32" s="87"/>
      <c r="FTO32" s="87"/>
      <c r="FTP32" s="87"/>
      <c r="FTQ32" s="87"/>
      <c r="FTR32" s="87"/>
      <c r="FTS32" s="87"/>
      <c r="FTT32" s="87"/>
      <c r="FTU32" s="87"/>
      <c r="FTV32" s="87"/>
      <c r="FTW32" s="87"/>
      <c r="FTX32" s="87"/>
      <c r="FTY32" s="87"/>
      <c r="FTZ32" s="87"/>
      <c r="FUA32" s="87"/>
      <c r="FUB32" s="87"/>
      <c r="FUC32" s="87"/>
      <c r="FUD32" s="87"/>
      <c r="FUE32" s="87"/>
      <c r="FUF32" s="87"/>
      <c r="FUG32" s="87"/>
      <c r="FUH32" s="87"/>
      <c r="FUI32" s="87"/>
      <c r="FUJ32" s="87"/>
      <c r="FUK32" s="87"/>
      <c r="FUL32" s="87"/>
      <c r="FUM32" s="87"/>
      <c r="FUN32" s="87"/>
      <c r="FUO32" s="87"/>
      <c r="FUP32" s="87"/>
      <c r="FUQ32" s="87"/>
      <c r="FUR32" s="87"/>
      <c r="FUS32" s="87"/>
      <c r="FUT32" s="87"/>
      <c r="FUU32" s="87"/>
      <c r="FUV32" s="87"/>
      <c r="FUW32" s="87"/>
      <c r="FUX32" s="87"/>
      <c r="FUY32" s="87"/>
      <c r="FUZ32" s="87"/>
      <c r="FVA32" s="87"/>
      <c r="FVB32" s="87"/>
      <c r="FVC32" s="87"/>
      <c r="FVD32" s="87"/>
      <c r="FVE32" s="87"/>
      <c r="FVF32" s="87"/>
      <c r="FVG32" s="87"/>
      <c r="FVH32" s="87"/>
      <c r="FVI32" s="87"/>
      <c r="FVJ32" s="87"/>
      <c r="FVK32" s="87"/>
      <c r="FVL32" s="87"/>
      <c r="FVM32" s="87"/>
      <c r="FVN32" s="87"/>
      <c r="FVO32" s="87"/>
      <c r="FVP32" s="87"/>
      <c r="FVQ32" s="87"/>
      <c r="FVR32" s="87"/>
      <c r="FVS32" s="87"/>
      <c r="FVT32" s="87"/>
      <c r="FVU32" s="87"/>
      <c r="FVV32" s="87"/>
      <c r="FVW32" s="87"/>
      <c r="FVX32" s="87"/>
      <c r="FVY32" s="87"/>
      <c r="FVZ32" s="87"/>
      <c r="FWA32" s="87"/>
      <c r="FWB32" s="87"/>
      <c r="FWC32" s="87"/>
      <c r="FWD32" s="87"/>
      <c r="FWE32" s="87"/>
      <c r="FWF32" s="87"/>
      <c r="FWG32" s="87"/>
      <c r="FWH32" s="87"/>
      <c r="FWI32" s="87"/>
      <c r="FWJ32" s="87"/>
      <c r="FWK32" s="87"/>
      <c r="FWL32" s="87"/>
      <c r="FWM32" s="87"/>
      <c r="FWN32" s="87"/>
      <c r="FWO32" s="87"/>
      <c r="FWP32" s="87"/>
      <c r="FWQ32" s="87"/>
      <c r="FWR32" s="87"/>
      <c r="FWS32" s="87"/>
      <c r="FWT32" s="87"/>
      <c r="FWU32" s="87"/>
      <c r="FWV32" s="87"/>
      <c r="FWW32" s="87"/>
      <c r="FWX32" s="87"/>
      <c r="FWY32" s="87"/>
      <c r="FWZ32" s="87"/>
      <c r="FXA32" s="87"/>
      <c r="FXB32" s="87"/>
      <c r="FXC32" s="87"/>
      <c r="FXD32" s="87"/>
      <c r="FXE32" s="87"/>
      <c r="FXF32" s="87"/>
      <c r="FXG32" s="87"/>
      <c r="FXH32" s="87"/>
      <c r="FXI32" s="87"/>
      <c r="FXJ32" s="87"/>
      <c r="FXK32" s="87"/>
      <c r="FXL32" s="87"/>
      <c r="FXM32" s="87"/>
      <c r="FXN32" s="87"/>
      <c r="FXO32" s="87"/>
      <c r="FXP32" s="87"/>
      <c r="FXQ32" s="87"/>
      <c r="FXR32" s="87"/>
      <c r="FXS32" s="87"/>
      <c r="FXT32" s="87"/>
      <c r="FXU32" s="87"/>
      <c r="FXV32" s="87"/>
      <c r="FXW32" s="87"/>
      <c r="FXX32" s="87"/>
      <c r="FXY32" s="87"/>
      <c r="FXZ32" s="87"/>
      <c r="FYA32" s="87"/>
      <c r="FYB32" s="87"/>
      <c r="FYC32" s="87"/>
      <c r="FYD32" s="87"/>
      <c r="FYE32" s="87"/>
      <c r="FYF32" s="87"/>
      <c r="FYG32" s="87"/>
      <c r="FYH32" s="87"/>
      <c r="FYI32" s="87"/>
      <c r="FYJ32" s="87"/>
      <c r="FYK32" s="87"/>
      <c r="FYL32" s="87"/>
      <c r="FYM32" s="87"/>
      <c r="FYN32" s="87"/>
      <c r="FYO32" s="87"/>
      <c r="FYP32" s="87"/>
      <c r="FYQ32" s="87"/>
      <c r="FYR32" s="87"/>
      <c r="FYS32" s="87"/>
      <c r="FYT32" s="87"/>
      <c r="FYU32" s="87"/>
      <c r="FYV32" s="87"/>
      <c r="FYW32" s="87"/>
      <c r="FYX32" s="87"/>
      <c r="FYY32" s="87"/>
      <c r="FYZ32" s="87"/>
      <c r="FZA32" s="87"/>
      <c r="FZB32" s="87"/>
      <c r="FZC32" s="87"/>
      <c r="FZD32" s="87"/>
      <c r="FZE32" s="87"/>
      <c r="FZF32" s="87"/>
      <c r="FZG32" s="87"/>
      <c r="FZH32" s="87"/>
      <c r="FZI32" s="87"/>
      <c r="FZJ32" s="87"/>
      <c r="FZK32" s="87"/>
      <c r="FZL32" s="87"/>
      <c r="FZM32" s="87"/>
      <c r="FZN32" s="87"/>
      <c r="FZO32" s="87"/>
      <c r="FZP32" s="87"/>
      <c r="FZQ32" s="87"/>
      <c r="FZR32" s="87"/>
      <c r="FZS32" s="87"/>
      <c r="FZT32" s="87"/>
      <c r="FZU32" s="87"/>
      <c r="FZV32" s="87"/>
      <c r="FZW32" s="87"/>
      <c r="FZX32" s="87"/>
      <c r="FZY32" s="87"/>
      <c r="FZZ32" s="87"/>
      <c r="GAA32" s="87"/>
      <c r="GAB32" s="87"/>
      <c r="GAC32" s="87"/>
      <c r="GAD32" s="87"/>
      <c r="GAE32" s="87"/>
      <c r="GAF32" s="87"/>
      <c r="GAG32" s="87"/>
      <c r="GAH32" s="87"/>
      <c r="GAI32" s="87"/>
      <c r="GAJ32" s="87"/>
      <c r="GAK32" s="87"/>
      <c r="GAL32" s="87"/>
      <c r="GAM32" s="87"/>
      <c r="GAN32" s="87"/>
      <c r="GAO32" s="87"/>
      <c r="GAP32" s="87"/>
      <c r="GAQ32" s="87"/>
      <c r="GAR32" s="87"/>
      <c r="GAS32" s="87"/>
      <c r="GAT32" s="87"/>
      <c r="GAU32" s="87"/>
      <c r="GAV32" s="87"/>
      <c r="GAW32" s="87"/>
      <c r="GAX32" s="87"/>
      <c r="GAY32" s="87"/>
      <c r="GAZ32" s="87"/>
      <c r="GBA32" s="87"/>
      <c r="GBB32" s="87"/>
      <c r="GBC32" s="87"/>
      <c r="GBD32" s="87"/>
      <c r="GBE32" s="87"/>
      <c r="GBF32" s="87"/>
      <c r="GBG32" s="87"/>
      <c r="GBH32" s="87"/>
      <c r="GBI32" s="87"/>
      <c r="GBJ32" s="87"/>
      <c r="GBK32" s="87"/>
      <c r="GBL32" s="87"/>
      <c r="GBM32" s="87"/>
      <c r="GBN32" s="87"/>
      <c r="GBO32" s="87"/>
      <c r="GBP32" s="87"/>
      <c r="GBQ32" s="87"/>
      <c r="GBR32" s="87"/>
      <c r="GBS32" s="87"/>
      <c r="GBT32" s="87"/>
      <c r="GBU32" s="87"/>
      <c r="GBV32" s="87"/>
      <c r="GBW32" s="87"/>
      <c r="GBX32" s="87"/>
      <c r="GBY32" s="87"/>
      <c r="GBZ32" s="87"/>
      <c r="GCA32" s="87"/>
      <c r="GCB32" s="87"/>
      <c r="GCC32" s="87"/>
      <c r="GCD32" s="87"/>
      <c r="GCE32" s="87"/>
      <c r="GCF32" s="87"/>
      <c r="GCG32" s="87"/>
      <c r="GCH32" s="87"/>
      <c r="GCI32" s="87"/>
      <c r="GCJ32" s="87"/>
      <c r="GCK32" s="87"/>
      <c r="GCL32" s="87"/>
      <c r="GCM32" s="87"/>
      <c r="GCN32" s="87"/>
      <c r="GCO32" s="87"/>
      <c r="GCP32" s="87"/>
      <c r="GCQ32" s="87"/>
      <c r="GCR32" s="87"/>
      <c r="GCS32" s="87"/>
      <c r="GCT32" s="87"/>
      <c r="GCU32" s="87"/>
      <c r="GCV32" s="87"/>
      <c r="GCW32" s="87"/>
      <c r="GCX32" s="87"/>
      <c r="GCY32" s="87"/>
      <c r="GCZ32" s="87"/>
      <c r="GDA32" s="87"/>
      <c r="GDB32" s="87"/>
      <c r="GDC32" s="87"/>
      <c r="GDD32" s="87"/>
      <c r="GDE32" s="87"/>
      <c r="GDF32" s="87"/>
      <c r="GDG32" s="87"/>
      <c r="GDH32" s="87"/>
      <c r="GDI32" s="87"/>
      <c r="GDJ32" s="87"/>
      <c r="GDK32" s="87"/>
      <c r="GDL32" s="87"/>
      <c r="GDM32" s="87"/>
      <c r="GDN32" s="87"/>
      <c r="GDO32" s="87"/>
      <c r="GDP32" s="87"/>
      <c r="GDQ32" s="87"/>
      <c r="GDR32" s="87"/>
      <c r="GDS32" s="87"/>
      <c r="GDT32" s="87"/>
      <c r="GDU32" s="87"/>
      <c r="GDV32" s="87"/>
      <c r="GDW32" s="87"/>
      <c r="GDX32" s="87"/>
      <c r="GDY32" s="87"/>
      <c r="GDZ32" s="87"/>
      <c r="GEA32" s="87"/>
      <c r="GEB32" s="87"/>
      <c r="GEC32" s="87"/>
      <c r="GED32" s="87"/>
      <c r="GEE32" s="87"/>
      <c r="GEF32" s="87"/>
      <c r="GEG32" s="87"/>
      <c r="GEH32" s="87"/>
      <c r="GEI32" s="87"/>
      <c r="GEJ32" s="87"/>
      <c r="GEK32" s="87"/>
      <c r="GEL32" s="87"/>
      <c r="GEM32" s="87"/>
      <c r="GEN32" s="87"/>
      <c r="GEO32" s="87"/>
      <c r="GEP32" s="87"/>
      <c r="GEQ32" s="87"/>
      <c r="GER32" s="87"/>
      <c r="GES32" s="87"/>
      <c r="GET32" s="87"/>
      <c r="GEU32" s="87"/>
      <c r="GEV32" s="87"/>
      <c r="GEW32" s="87"/>
      <c r="GEX32" s="87"/>
      <c r="GEY32" s="87"/>
      <c r="GEZ32" s="87"/>
      <c r="GFA32" s="87"/>
      <c r="GFB32" s="87"/>
      <c r="GFC32" s="87"/>
      <c r="GFD32" s="87"/>
      <c r="GFE32" s="87"/>
      <c r="GFF32" s="87"/>
      <c r="GFG32" s="87"/>
      <c r="GFH32" s="87"/>
      <c r="GFI32" s="87"/>
      <c r="GFJ32" s="87"/>
      <c r="GFK32" s="87"/>
      <c r="GFL32" s="87"/>
      <c r="GFM32" s="87"/>
      <c r="GFN32" s="87"/>
      <c r="GFO32" s="87"/>
      <c r="GFP32" s="87"/>
      <c r="GFQ32" s="87"/>
      <c r="GFR32" s="87"/>
      <c r="GFS32" s="87"/>
      <c r="GFT32" s="87"/>
      <c r="GFU32" s="87"/>
      <c r="GFV32" s="87"/>
      <c r="GFW32" s="87"/>
      <c r="GFX32" s="87"/>
      <c r="GFY32" s="87"/>
      <c r="GFZ32" s="87"/>
      <c r="GGA32" s="87"/>
      <c r="GGB32" s="87"/>
      <c r="GGC32" s="87"/>
      <c r="GGD32" s="87"/>
      <c r="GGE32" s="87"/>
      <c r="GGF32" s="87"/>
      <c r="GGG32" s="87"/>
      <c r="GGH32" s="87"/>
      <c r="GGI32" s="87"/>
      <c r="GGJ32" s="87"/>
      <c r="GGK32" s="87"/>
      <c r="GGL32" s="87"/>
      <c r="GGM32" s="87"/>
      <c r="GGN32" s="87"/>
      <c r="GGO32" s="87"/>
      <c r="GGP32" s="87"/>
      <c r="GGQ32" s="87"/>
      <c r="GGR32" s="87"/>
      <c r="GGS32" s="87"/>
      <c r="GGT32" s="87"/>
      <c r="GGU32" s="87"/>
      <c r="GGV32" s="87"/>
      <c r="GGW32" s="87"/>
      <c r="GGX32" s="87"/>
      <c r="GGY32" s="87"/>
      <c r="GGZ32" s="87"/>
      <c r="GHA32" s="87"/>
      <c r="GHB32" s="87"/>
      <c r="GHC32" s="87"/>
      <c r="GHD32" s="87"/>
      <c r="GHE32" s="87"/>
      <c r="GHF32" s="87"/>
      <c r="GHG32" s="87"/>
      <c r="GHH32" s="87"/>
      <c r="GHI32" s="87"/>
      <c r="GHJ32" s="87"/>
      <c r="GHK32" s="87"/>
      <c r="GHL32" s="87"/>
      <c r="GHM32" s="87"/>
      <c r="GHN32" s="87"/>
      <c r="GHO32" s="87"/>
      <c r="GHP32" s="87"/>
      <c r="GHQ32" s="87"/>
      <c r="GHR32" s="87"/>
      <c r="GHS32" s="87"/>
      <c r="GHT32" s="87"/>
      <c r="GHU32" s="87"/>
      <c r="GHV32" s="87"/>
      <c r="GHW32" s="87"/>
      <c r="GHX32" s="87"/>
      <c r="GHY32" s="87"/>
      <c r="GHZ32" s="87"/>
      <c r="GIA32" s="87"/>
      <c r="GIB32" s="87"/>
      <c r="GIC32" s="87"/>
      <c r="GID32" s="87"/>
      <c r="GIE32" s="87"/>
      <c r="GIF32" s="87"/>
      <c r="GIG32" s="87"/>
      <c r="GIH32" s="87"/>
      <c r="GII32" s="87"/>
      <c r="GIJ32" s="87"/>
      <c r="GIK32" s="87"/>
      <c r="GIL32" s="87"/>
      <c r="GIM32" s="87"/>
      <c r="GIN32" s="87"/>
      <c r="GIO32" s="87"/>
      <c r="GIP32" s="87"/>
      <c r="GIQ32" s="87"/>
      <c r="GIR32" s="87"/>
      <c r="GIS32" s="87"/>
      <c r="GIT32" s="87"/>
      <c r="GIU32" s="87"/>
      <c r="GIV32" s="87"/>
      <c r="GIW32" s="87"/>
      <c r="GIX32" s="87"/>
      <c r="GIY32" s="87"/>
      <c r="GIZ32" s="87"/>
      <c r="GJA32" s="87"/>
      <c r="GJB32" s="87"/>
      <c r="GJC32" s="87"/>
      <c r="GJD32" s="87"/>
      <c r="GJE32" s="87"/>
      <c r="GJF32" s="87"/>
      <c r="GJG32" s="87"/>
      <c r="GJH32" s="87"/>
      <c r="GJI32" s="87"/>
      <c r="GJJ32" s="87"/>
      <c r="GJK32" s="87"/>
      <c r="GJL32" s="87"/>
      <c r="GJM32" s="87"/>
      <c r="GJN32" s="87"/>
      <c r="GJO32" s="87"/>
      <c r="GJP32" s="87"/>
      <c r="GJQ32" s="87"/>
      <c r="GJR32" s="87"/>
      <c r="GJS32" s="87"/>
      <c r="GJT32" s="87"/>
      <c r="GJU32" s="87"/>
      <c r="GJV32" s="87"/>
      <c r="GJW32" s="87"/>
      <c r="GJX32" s="87"/>
      <c r="GJY32" s="87"/>
      <c r="GJZ32" s="87"/>
      <c r="GKA32" s="87"/>
      <c r="GKB32" s="87"/>
      <c r="GKC32" s="87"/>
      <c r="GKD32" s="87"/>
      <c r="GKE32" s="87"/>
      <c r="GKF32" s="87"/>
      <c r="GKG32" s="87"/>
      <c r="GKH32" s="87"/>
      <c r="GKI32" s="87"/>
      <c r="GKJ32" s="87"/>
      <c r="GKK32" s="87"/>
      <c r="GKL32" s="87"/>
      <c r="GKM32" s="87"/>
      <c r="GKN32" s="87"/>
      <c r="GKO32" s="87"/>
      <c r="GKP32" s="87"/>
      <c r="GKQ32" s="87"/>
      <c r="GKR32" s="87"/>
      <c r="GKS32" s="87"/>
      <c r="GKT32" s="87"/>
      <c r="GKU32" s="87"/>
      <c r="GKV32" s="87"/>
      <c r="GKW32" s="87"/>
      <c r="GKX32" s="87"/>
      <c r="GKY32" s="87"/>
      <c r="GKZ32" s="87"/>
      <c r="GLA32" s="87"/>
      <c r="GLB32" s="87"/>
      <c r="GLC32" s="87"/>
      <c r="GLD32" s="87"/>
      <c r="GLE32" s="87"/>
      <c r="GLF32" s="87"/>
      <c r="GLG32" s="87"/>
      <c r="GLH32" s="87"/>
      <c r="GLI32" s="87"/>
      <c r="GLJ32" s="87"/>
      <c r="GLK32" s="87"/>
      <c r="GLL32" s="87"/>
      <c r="GLM32" s="87"/>
      <c r="GLN32" s="87"/>
      <c r="GLO32" s="87"/>
      <c r="GLP32" s="87"/>
      <c r="GLQ32" s="87"/>
      <c r="GLR32" s="87"/>
      <c r="GLS32" s="87"/>
      <c r="GLT32" s="87"/>
      <c r="GLU32" s="87"/>
      <c r="GLV32" s="87"/>
      <c r="GLW32" s="87"/>
      <c r="GLX32" s="87"/>
      <c r="GLY32" s="87"/>
      <c r="GLZ32" s="87"/>
      <c r="GMA32" s="87"/>
      <c r="GMB32" s="87"/>
      <c r="GMC32" s="87"/>
      <c r="GMD32" s="87"/>
      <c r="GME32" s="87"/>
      <c r="GMF32" s="87"/>
      <c r="GMG32" s="87"/>
      <c r="GMH32" s="87"/>
      <c r="GMI32" s="87"/>
      <c r="GMJ32" s="87"/>
      <c r="GMK32" s="87"/>
      <c r="GML32" s="87"/>
      <c r="GMM32" s="87"/>
      <c r="GMN32" s="87"/>
      <c r="GMO32" s="87"/>
      <c r="GMP32" s="87"/>
      <c r="GMQ32" s="87"/>
      <c r="GMR32" s="87"/>
      <c r="GMS32" s="87"/>
      <c r="GMT32" s="87"/>
      <c r="GMU32" s="87"/>
      <c r="GMV32" s="87"/>
      <c r="GMW32" s="87"/>
      <c r="GMX32" s="87"/>
      <c r="GMY32" s="87"/>
      <c r="GMZ32" s="87"/>
      <c r="GNA32" s="87"/>
      <c r="GNB32" s="87"/>
      <c r="GNC32" s="87"/>
      <c r="GND32" s="87"/>
      <c r="GNE32" s="87"/>
      <c r="GNF32" s="87"/>
      <c r="GNG32" s="87"/>
      <c r="GNH32" s="87"/>
      <c r="GNI32" s="87"/>
      <c r="GNJ32" s="87"/>
      <c r="GNK32" s="87"/>
      <c r="GNL32" s="87"/>
      <c r="GNM32" s="87"/>
      <c r="GNN32" s="87"/>
      <c r="GNO32" s="87"/>
      <c r="GNP32" s="87"/>
      <c r="GNQ32" s="87"/>
      <c r="GNR32" s="87"/>
      <c r="GNS32" s="87"/>
      <c r="GNT32" s="87"/>
      <c r="GNU32" s="87"/>
      <c r="GNV32" s="87"/>
      <c r="GNW32" s="87"/>
      <c r="GNX32" s="87"/>
      <c r="GNY32" s="87"/>
      <c r="GNZ32" s="87"/>
      <c r="GOA32" s="87"/>
      <c r="GOB32" s="87"/>
      <c r="GOC32" s="87"/>
      <c r="GOD32" s="87"/>
      <c r="GOE32" s="87"/>
      <c r="GOF32" s="87"/>
      <c r="GOG32" s="87"/>
      <c r="GOH32" s="87"/>
      <c r="GOI32" s="87"/>
      <c r="GOJ32" s="87"/>
      <c r="GOK32" s="87"/>
      <c r="GOL32" s="87"/>
      <c r="GOM32" s="87"/>
      <c r="GON32" s="87"/>
      <c r="GOO32" s="87"/>
      <c r="GOP32" s="87"/>
      <c r="GOQ32" s="87"/>
      <c r="GOR32" s="87"/>
      <c r="GOS32" s="87"/>
      <c r="GOT32" s="87"/>
      <c r="GOU32" s="87"/>
      <c r="GOV32" s="87"/>
      <c r="GOW32" s="87"/>
      <c r="GOX32" s="87"/>
      <c r="GOY32" s="87"/>
      <c r="GOZ32" s="87"/>
      <c r="GPA32" s="87"/>
      <c r="GPB32" s="87"/>
      <c r="GPC32" s="87"/>
      <c r="GPD32" s="87"/>
      <c r="GPE32" s="87"/>
      <c r="GPF32" s="87"/>
      <c r="GPG32" s="87"/>
      <c r="GPH32" s="87"/>
      <c r="GPI32" s="87"/>
      <c r="GPJ32" s="87"/>
      <c r="GPK32" s="87"/>
      <c r="GPL32" s="87"/>
      <c r="GPM32" s="87"/>
      <c r="GPN32" s="87"/>
      <c r="GPO32" s="87"/>
      <c r="GPP32" s="87"/>
      <c r="GPQ32" s="87"/>
      <c r="GPR32" s="87"/>
      <c r="GPS32" s="87"/>
      <c r="GPT32" s="87"/>
      <c r="GPU32" s="87"/>
      <c r="GPV32" s="87"/>
      <c r="GPW32" s="87"/>
      <c r="GPX32" s="87"/>
      <c r="GPY32" s="87"/>
      <c r="GPZ32" s="87"/>
      <c r="GQA32" s="87"/>
      <c r="GQB32" s="87"/>
      <c r="GQC32" s="87"/>
      <c r="GQD32" s="87"/>
      <c r="GQE32" s="87"/>
      <c r="GQF32" s="87"/>
      <c r="GQG32" s="87"/>
      <c r="GQH32" s="87"/>
      <c r="GQI32" s="87"/>
      <c r="GQJ32" s="87"/>
      <c r="GQK32" s="87"/>
      <c r="GQL32" s="87"/>
      <c r="GQM32" s="87"/>
      <c r="GQN32" s="87"/>
      <c r="GQO32" s="87"/>
      <c r="GQP32" s="87"/>
      <c r="GQQ32" s="87"/>
      <c r="GQR32" s="87"/>
      <c r="GQS32" s="87"/>
      <c r="GQT32" s="87"/>
      <c r="GQU32" s="87"/>
      <c r="GQV32" s="87"/>
      <c r="GQW32" s="87"/>
      <c r="GQX32" s="87"/>
      <c r="GQY32" s="87"/>
      <c r="GQZ32" s="87"/>
      <c r="GRA32" s="87"/>
      <c r="GRB32" s="87"/>
      <c r="GRC32" s="87"/>
      <c r="GRD32" s="87"/>
      <c r="GRE32" s="87"/>
      <c r="GRF32" s="87"/>
      <c r="GRG32" s="87"/>
      <c r="GRH32" s="87"/>
      <c r="GRI32" s="87"/>
      <c r="GRJ32" s="87"/>
      <c r="GRK32" s="87"/>
      <c r="GRL32" s="87"/>
      <c r="GRM32" s="87"/>
      <c r="GRN32" s="87"/>
      <c r="GRO32" s="87"/>
      <c r="GRP32" s="87"/>
      <c r="GRQ32" s="87"/>
      <c r="GRR32" s="87"/>
      <c r="GRS32" s="87"/>
      <c r="GRT32" s="87"/>
      <c r="GRU32" s="87"/>
      <c r="GRV32" s="87"/>
      <c r="GRW32" s="87"/>
      <c r="GRX32" s="87"/>
      <c r="GRY32" s="87"/>
      <c r="GRZ32" s="87"/>
      <c r="GSA32" s="87"/>
      <c r="GSB32" s="87"/>
      <c r="GSC32" s="87"/>
      <c r="GSD32" s="87"/>
      <c r="GSE32" s="87"/>
      <c r="GSF32" s="87"/>
      <c r="GSG32" s="87"/>
      <c r="GSH32" s="87"/>
      <c r="GSI32" s="87"/>
      <c r="GSJ32" s="87"/>
      <c r="GSK32" s="87"/>
      <c r="GSL32" s="87"/>
      <c r="GSM32" s="87"/>
      <c r="GSN32" s="87"/>
      <c r="GSO32" s="87"/>
      <c r="GSP32" s="87"/>
      <c r="GSQ32" s="87"/>
      <c r="GSR32" s="87"/>
      <c r="GSS32" s="87"/>
      <c r="GST32" s="87"/>
      <c r="GSU32" s="87"/>
      <c r="GSV32" s="87"/>
      <c r="GSW32" s="87"/>
      <c r="GSX32" s="87"/>
      <c r="GSY32" s="87"/>
      <c r="GSZ32" s="87"/>
      <c r="GTA32" s="87"/>
      <c r="GTB32" s="87"/>
      <c r="GTC32" s="87"/>
      <c r="GTD32" s="87"/>
      <c r="GTE32" s="87"/>
      <c r="GTF32" s="87"/>
      <c r="GTG32" s="87"/>
      <c r="GTH32" s="87"/>
      <c r="GTI32" s="87"/>
      <c r="GTJ32" s="87"/>
      <c r="GTK32" s="87"/>
      <c r="GTL32" s="87"/>
      <c r="GTM32" s="87"/>
      <c r="GTN32" s="87"/>
      <c r="GTO32" s="87"/>
      <c r="GTP32" s="87"/>
      <c r="GTQ32" s="87"/>
      <c r="GTR32" s="87"/>
      <c r="GTS32" s="87"/>
      <c r="GTT32" s="87"/>
      <c r="GTU32" s="87"/>
      <c r="GTV32" s="87"/>
      <c r="GTW32" s="87"/>
      <c r="GTX32" s="87"/>
      <c r="GTY32" s="87"/>
      <c r="GTZ32" s="87"/>
      <c r="GUA32" s="87"/>
      <c r="GUB32" s="87"/>
      <c r="GUC32" s="87"/>
      <c r="GUD32" s="87"/>
      <c r="GUE32" s="87"/>
      <c r="GUF32" s="87"/>
      <c r="GUG32" s="87"/>
      <c r="GUH32" s="87"/>
      <c r="GUI32" s="87"/>
      <c r="GUJ32" s="87"/>
      <c r="GUK32" s="87"/>
      <c r="GUL32" s="87"/>
      <c r="GUM32" s="87"/>
      <c r="GUN32" s="87"/>
      <c r="GUO32" s="87"/>
      <c r="GUP32" s="87"/>
      <c r="GUQ32" s="87"/>
      <c r="GUR32" s="87"/>
      <c r="GUS32" s="87"/>
      <c r="GUT32" s="87"/>
      <c r="GUU32" s="87"/>
      <c r="GUV32" s="87"/>
      <c r="GUW32" s="87"/>
      <c r="GUX32" s="87"/>
      <c r="GUY32" s="87"/>
      <c r="GUZ32" s="87"/>
      <c r="GVA32" s="87"/>
      <c r="GVB32" s="87"/>
      <c r="GVC32" s="87"/>
      <c r="GVD32" s="87"/>
      <c r="GVE32" s="87"/>
      <c r="GVF32" s="87"/>
      <c r="GVG32" s="87"/>
      <c r="GVH32" s="87"/>
      <c r="GVI32" s="87"/>
      <c r="GVJ32" s="87"/>
      <c r="GVK32" s="87"/>
      <c r="GVL32" s="87"/>
      <c r="GVM32" s="87"/>
      <c r="GVN32" s="87"/>
      <c r="GVO32" s="87"/>
      <c r="GVP32" s="87"/>
      <c r="GVQ32" s="87"/>
      <c r="GVR32" s="87"/>
      <c r="GVS32" s="87"/>
      <c r="GVT32" s="87"/>
      <c r="GVU32" s="87"/>
      <c r="GVV32" s="87"/>
      <c r="GVW32" s="87"/>
      <c r="GVX32" s="87"/>
      <c r="GVY32" s="87"/>
      <c r="GVZ32" s="87"/>
      <c r="GWA32" s="87"/>
      <c r="GWB32" s="87"/>
      <c r="GWC32" s="87"/>
      <c r="GWD32" s="87"/>
      <c r="GWE32" s="87"/>
      <c r="GWF32" s="87"/>
      <c r="GWG32" s="87"/>
      <c r="GWH32" s="87"/>
      <c r="GWI32" s="87"/>
      <c r="GWJ32" s="87"/>
      <c r="GWK32" s="87"/>
      <c r="GWL32" s="87"/>
      <c r="GWM32" s="87"/>
      <c r="GWN32" s="87"/>
      <c r="GWO32" s="87"/>
      <c r="GWP32" s="87"/>
      <c r="GWQ32" s="87"/>
      <c r="GWR32" s="87"/>
      <c r="GWS32" s="87"/>
      <c r="GWT32" s="87"/>
      <c r="GWU32" s="87"/>
      <c r="GWV32" s="87"/>
      <c r="GWW32" s="87"/>
      <c r="GWX32" s="87"/>
      <c r="GWY32" s="87"/>
      <c r="GWZ32" s="87"/>
      <c r="GXA32" s="87"/>
      <c r="GXB32" s="87"/>
      <c r="GXC32" s="87"/>
      <c r="GXD32" s="87"/>
      <c r="GXE32" s="87"/>
      <c r="GXF32" s="87"/>
      <c r="GXG32" s="87"/>
      <c r="GXH32" s="87"/>
      <c r="GXI32" s="87"/>
      <c r="GXJ32" s="87"/>
      <c r="GXK32" s="87"/>
      <c r="GXL32" s="87"/>
      <c r="GXM32" s="87"/>
      <c r="GXN32" s="87"/>
      <c r="GXO32" s="87"/>
      <c r="GXP32" s="87"/>
      <c r="GXQ32" s="87"/>
      <c r="GXR32" s="87"/>
      <c r="GXS32" s="87"/>
      <c r="GXT32" s="87"/>
      <c r="GXU32" s="87"/>
      <c r="GXV32" s="87"/>
      <c r="GXW32" s="87"/>
      <c r="GXX32" s="87"/>
      <c r="GXY32" s="87"/>
      <c r="GXZ32" s="87"/>
      <c r="GYA32" s="87"/>
      <c r="GYB32" s="87"/>
      <c r="GYC32" s="87"/>
      <c r="GYD32" s="87"/>
      <c r="GYE32" s="87"/>
      <c r="GYF32" s="87"/>
      <c r="GYG32" s="87"/>
      <c r="GYH32" s="87"/>
      <c r="GYI32" s="87"/>
      <c r="GYJ32" s="87"/>
      <c r="GYK32" s="87"/>
      <c r="GYL32" s="87"/>
      <c r="GYM32" s="87"/>
      <c r="GYN32" s="87"/>
      <c r="GYO32" s="87"/>
      <c r="GYP32" s="87"/>
      <c r="GYQ32" s="87"/>
      <c r="GYR32" s="87"/>
      <c r="GYS32" s="87"/>
      <c r="GYT32" s="87"/>
      <c r="GYU32" s="87"/>
      <c r="GYV32" s="87"/>
      <c r="GYW32" s="87"/>
      <c r="GYX32" s="87"/>
      <c r="GYY32" s="87"/>
      <c r="GYZ32" s="87"/>
      <c r="GZA32" s="87"/>
      <c r="GZB32" s="87"/>
      <c r="GZC32" s="87"/>
      <c r="GZD32" s="87"/>
      <c r="GZE32" s="87"/>
      <c r="GZF32" s="87"/>
      <c r="GZG32" s="87"/>
      <c r="GZH32" s="87"/>
      <c r="GZI32" s="87"/>
      <c r="GZJ32" s="87"/>
      <c r="GZK32" s="87"/>
      <c r="GZL32" s="87"/>
      <c r="GZM32" s="87"/>
      <c r="GZN32" s="87"/>
      <c r="GZO32" s="87"/>
      <c r="GZP32" s="87"/>
      <c r="GZQ32" s="87"/>
      <c r="GZR32" s="87"/>
      <c r="GZS32" s="87"/>
      <c r="GZT32" s="87"/>
      <c r="GZU32" s="87"/>
      <c r="GZV32" s="87"/>
      <c r="GZW32" s="87"/>
      <c r="GZX32" s="87"/>
      <c r="GZY32" s="87"/>
      <c r="GZZ32" s="87"/>
      <c r="HAA32" s="87"/>
      <c r="HAB32" s="87"/>
      <c r="HAC32" s="87"/>
      <c r="HAD32" s="87"/>
      <c r="HAE32" s="87"/>
      <c r="HAF32" s="87"/>
      <c r="HAG32" s="87"/>
      <c r="HAH32" s="87"/>
      <c r="HAI32" s="87"/>
      <c r="HAJ32" s="87"/>
      <c r="HAK32" s="87"/>
      <c r="HAL32" s="87"/>
      <c r="HAM32" s="87"/>
      <c r="HAN32" s="87"/>
      <c r="HAO32" s="87"/>
      <c r="HAP32" s="87"/>
      <c r="HAQ32" s="87"/>
      <c r="HAR32" s="87"/>
      <c r="HAS32" s="87"/>
      <c r="HAT32" s="87"/>
      <c r="HAU32" s="87"/>
      <c r="HAV32" s="87"/>
      <c r="HAW32" s="87"/>
      <c r="HAX32" s="87"/>
      <c r="HAY32" s="87"/>
      <c r="HAZ32" s="87"/>
      <c r="HBA32" s="87"/>
      <c r="HBB32" s="87"/>
      <c r="HBC32" s="87"/>
      <c r="HBD32" s="87"/>
      <c r="HBE32" s="87"/>
      <c r="HBF32" s="87"/>
      <c r="HBG32" s="87"/>
      <c r="HBH32" s="87"/>
      <c r="HBI32" s="87"/>
      <c r="HBJ32" s="87"/>
      <c r="HBK32" s="87"/>
      <c r="HBL32" s="87"/>
      <c r="HBM32" s="87"/>
      <c r="HBN32" s="87"/>
      <c r="HBO32" s="87"/>
      <c r="HBP32" s="87"/>
      <c r="HBQ32" s="87"/>
      <c r="HBR32" s="87"/>
      <c r="HBS32" s="87"/>
      <c r="HBT32" s="87"/>
      <c r="HBU32" s="87"/>
      <c r="HBV32" s="87"/>
      <c r="HBW32" s="87"/>
      <c r="HBX32" s="87"/>
      <c r="HBY32" s="87"/>
      <c r="HBZ32" s="87"/>
      <c r="HCA32" s="87"/>
      <c r="HCB32" s="87"/>
      <c r="HCC32" s="87"/>
      <c r="HCD32" s="87"/>
      <c r="HCE32" s="87"/>
      <c r="HCF32" s="87"/>
      <c r="HCG32" s="87"/>
      <c r="HCH32" s="87"/>
      <c r="HCI32" s="87"/>
      <c r="HCJ32" s="87"/>
      <c r="HCK32" s="87"/>
      <c r="HCL32" s="87"/>
      <c r="HCM32" s="87"/>
      <c r="HCN32" s="87"/>
      <c r="HCO32" s="87"/>
      <c r="HCP32" s="87"/>
      <c r="HCQ32" s="87"/>
      <c r="HCR32" s="87"/>
      <c r="HCS32" s="87"/>
      <c r="HCT32" s="87"/>
      <c r="HCU32" s="87"/>
      <c r="HCV32" s="87"/>
      <c r="HCW32" s="87"/>
      <c r="HCX32" s="87"/>
      <c r="HCY32" s="87"/>
      <c r="HCZ32" s="87"/>
      <c r="HDA32" s="87"/>
      <c r="HDB32" s="87"/>
      <c r="HDC32" s="87"/>
      <c r="HDD32" s="87"/>
      <c r="HDE32" s="87"/>
      <c r="HDF32" s="87"/>
      <c r="HDG32" s="87"/>
      <c r="HDH32" s="87"/>
      <c r="HDI32" s="87"/>
      <c r="HDJ32" s="87"/>
      <c r="HDK32" s="87"/>
      <c r="HDL32" s="87"/>
      <c r="HDM32" s="87"/>
      <c r="HDN32" s="87"/>
      <c r="HDO32" s="87"/>
      <c r="HDP32" s="87"/>
      <c r="HDQ32" s="87"/>
      <c r="HDR32" s="87"/>
      <c r="HDS32" s="87"/>
      <c r="HDT32" s="87"/>
      <c r="HDU32" s="87"/>
      <c r="HDV32" s="87"/>
      <c r="HDW32" s="87"/>
      <c r="HDX32" s="87"/>
      <c r="HDY32" s="87"/>
      <c r="HDZ32" s="87"/>
      <c r="HEA32" s="87"/>
      <c r="HEB32" s="87"/>
      <c r="HEC32" s="87"/>
      <c r="HED32" s="87"/>
      <c r="HEE32" s="87"/>
      <c r="HEF32" s="87"/>
      <c r="HEG32" s="87"/>
      <c r="HEH32" s="87"/>
      <c r="HEI32" s="87"/>
      <c r="HEJ32" s="87"/>
      <c r="HEK32" s="87"/>
      <c r="HEL32" s="87"/>
      <c r="HEM32" s="87"/>
      <c r="HEN32" s="87"/>
      <c r="HEO32" s="87"/>
      <c r="HEP32" s="87"/>
      <c r="HEQ32" s="87"/>
      <c r="HER32" s="87"/>
      <c r="HES32" s="87"/>
      <c r="HET32" s="87"/>
      <c r="HEU32" s="87"/>
      <c r="HEV32" s="87"/>
      <c r="HEW32" s="87"/>
      <c r="HEX32" s="87"/>
      <c r="HEY32" s="87"/>
      <c r="HEZ32" s="87"/>
      <c r="HFA32" s="87"/>
      <c r="HFB32" s="87"/>
      <c r="HFC32" s="87"/>
      <c r="HFD32" s="87"/>
      <c r="HFE32" s="87"/>
      <c r="HFF32" s="87"/>
      <c r="HFG32" s="87"/>
      <c r="HFH32" s="87"/>
      <c r="HFI32" s="87"/>
      <c r="HFJ32" s="87"/>
      <c r="HFK32" s="87"/>
      <c r="HFL32" s="87"/>
      <c r="HFM32" s="87"/>
      <c r="HFN32" s="87"/>
      <c r="HFO32" s="87"/>
      <c r="HFP32" s="87"/>
      <c r="HFQ32" s="87"/>
      <c r="HFR32" s="87"/>
      <c r="HFS32" s="87"/>
      <c r="HFT32" s="87"/>
      <c r="HFU32" s="87"/>
      <c r="HFV32" s="87"/>
      <c r="HFW32" s="87"/>
      <c r="HFX32" s="87"/>
      <c r="HFY32" s="87"/>
      <c r="HFZ32" s="87"/>
      <c r="HGA32" s="87"/>
      <c r="HGB32" s="87"/>
      <c r="HGC32" s="87"/>
      <c r="HGD32" s="87"/>
      <c r="HGE32" s="87"/>
      <c r="HGF32" s="87"/>
      <c r="HGG32" s="87"/>
      <c r="HGH32" s="87"/>
      <c r="HGI32" s="87"/>
      <c r="HGJ32" s="87"/>
      <c r="HGK32" s="87"/>
      <c r="HGL32" s="87"/>
      <c r="HGM32" s="87"/>
      <c r="HGN32" s="87"/>
      <c r="HGO32" s="87"/>
      <c r="HGP32" s="87"/>
      <c r="HGQ32" s="87"/>
      <c r="HGR32" s="87"/>
      <c r="HGS32" s="87"/>
      <c r="HGT32" s="87"/>
      <c r="HGU32" s="87"/>
      <c r="HGV32" s="87"/>
      <c r="HGW32" s="87"/>
      <c r="HGX32" s="87"/>
      <c r="HGY32" s="87"/>
      <c r="HGZ32" s="87"/>
      <c r="HHA32" s="87"/>
      <c r="HHB32" s="87"/>
      <c r="HHC32" s="87"/>
      <c r="HHD32" s="87"/>
      <c r="HHE32" s="87"/>
      <c r="HHF32" s="87"/>
      <c r="HHG32" s="87"/>
      <c r="HHH32" s="87"/>
      <c r="HHI32" s="87"/>
      <c r="HHJ32" s="87"/>
      <c r="HHK32" s="87"/>
      <c r="HHL32" s="87"/>
      <c r="HHM32" s="87"/>
      <c r="HHN32" s="87"/>
      <c r="HHO32" s="87"/>
      <c r="HHP32" s="87"/>
      <c r="HHQ32" s="87"/>
      <c r="HHR32" s="87"/>
      <c r="HHS32" s="87"/>
      <c r="HHT32" s="87"/>
      <c r="HHU32" s="87"/>
      <c r="HHV32" s="87"/>
      <c r="HHW32" s="87"/>
      <c r="HHX32" s="87"/>
      <c r="HHY32" s="87"/>
      <c r="HHZ32" s="87"/>
      <c r="HIA32" s="87"/>
      <c r="HIB32" s="87"/>
      <c r="HIC32" s="87"/>
      <c r="HID32" s="87"/>
      <c r="HIE32" s="87"/>
      <c r="HIF32" s="87"/>
      <c r="HIG32" s="87"/>
      <c r="HIH32" s="87"/>
      <c r="HII32" s="87"/>
      <c r="HIJ32" s="87"/>
      <c r="HIK32" s="87"/>
      <c r="HIL32" s="87"/>
      <c r="HIM32" s="87"/>
      <c r="HIN32" s="87"/>
      <c r="HIO32" s="87"/>
      <c r="HIP32" s="87"/>
      <c r="HIQ32" s="87"/>
      <c r="HIR32" s="87"/>
      <c r="HIS32" s="87"/>
      <c r="HIT32" s="87"/>
      <c r="HIU32" s="87"/>
      <c r="HIV32" s="87"/>
      <c r="HIW32" s="87"/>
      <c r="HIX32" s="87"/>
      <c r="HIY32" s="87"/>
      <c r="HIZ32" s="87"/>
      <c r="HJA32" s="87"/>
      <c r="HJB32" s="87"/>
      <c r="HJC32" s="87"/>
      <c r="HJD32" s="87"/>
      <c r="HJE32" s="87"/>
      <c r="HJF32" s="87"/>
      <c r="HJG32" s="87"/>
      <c r="HJH32" s="87"/>
      <c r="HJI32" s="87"/>
      <c r="HJJ32" s="87"/>
      <c r="HJK32" s="87"/>
      <c r="HJL32" s="87"/>
      <c r="HJM32" s="87"/>
      <c r="HJN32" s="87"/>
      <c r="HJO32" s="87"/>
      <c r="HJP32" s="87"/>
      <c r="HJQ32" s="87"/>
      <c r="HJR32" s="87"/>
      <c r="HJS32" s="87"/>
      <c r="HJT32" s="87"/>
      <c r="HJU32" s="87"/>
      <c r="HJV32" s="87"/>
      <c r="HJW32" s="87"/>
      <c r="HJX32" s="87"/>
      <c r="HJY32" s="87"/>
      <c r="HJZ32" s="87"/>
      <c r="HKA32" s="87"/>
      <c r="HKB32" s="87"/>
      <c r="HKC32" s="87"/>
      <c r="HKD32" s="87"/>
      <c r="HKE32" s="87"/>
      <c r="HKF32" s="87"/>
      <c r="HKG32" s="87"/>
      <c r="HKH32" s="87"/>
      <c r="HKI32" s="87"/>
      <c r="HKJ32" s="87"/>
      <c r="HKK32" s="87"/>
      <c r="HKL32" s="87"/>
      <c r="HKM32" s="87"/>
      <c r="HKN32" s="87"/>
      <c r="HKO32" s="87"/>
      <c r="HKP32" s="87"/>
      <c r="HKQ32" s="87"/>
      <c r="HKR32" s="87"/>
      <c r="HKS32" s="87"/>
      <c r="HKT32" s="87"/>
      <c r="HKU32" s="87"/>
      <c r="HKV32" s="87"/>
      <c r="HKW32" s="87"/>
      <c r="HKX32" s="87"/>
      <c r="HKY32" s="87"/>
      <c r="HKZ32" s="87"/>
      <c r="HLA32" s="87"/>
      <c r="HLB32" s="87"/>
      <c r="HLC32" s="87"/>
      <c r="HLD32" s="87"/>
      <c r="HLE32" s="87"/>
      <c r="HLF32" s="87"/>
      <c r="HLG32" s="87"/>
      <c r="HLH32" s="87"/>
      <c r="HLI32" s="87"/>
      <c r="HLJ32" s="87"/>
      <c r="HLK32" s="87"/>
      <c r="HLL32" s="87"/>
      <c r="HLM32" s="87"/>
      <c r="HLN32" s="87"/>
      <c r="HLO32" s="87"/>
      <c r="HLP32" s="87"/>
      <c r="HLQ32" s="87"/>
      <c r="HLR32" s="87"/>
      <c r="HLS32" s="87"/>
      <c r="HLT32" s="87"/>
      <c r="HLU32" s="87"/>
      <c r="HLV32" s="87"/>
      <c r="HLW32" s="87"/>
      <c r="HLX32" s="87"/>
      <c r="HLY32" s="87"/>
      <c r="HLZ32" s="87"/>
      <c r="HMA32" s="87"/>
      <c r="HMB32" s="87"/>
      <c r="HMC32" s="87"/>
      <c r="HMD32" s="87"/>
      <c r="HME32" s="87"/>
      <c r="HMF32" s="87"/>
      <c r="HMG32" s="87"/>
      <c r="HMH32" s="87"/>
      <c r="HMI32" s="87"/>
      <c r="HMJ32" s="87"/>
      <c r="HMK32" s="87"/>
      <c r="HML32" s="87"/>
      <c r="HMM32" s="87"/>
      <c r="HMN32" s="87"/>
      <c r="HMO32" s="87"/>
      <c r="HMP32" s="87"/>
      <c r="HMQ32" s="87"/>
      <c r="HMR32" s="87"/>
      <c r="HMS32" s="87"/>
      <c r="HMT32" s="87"/>
      <c r="HMU32" s="87"/>
      <c r="HMV32" s="87"/>
      <c r="HMW32" s="87"/>
      <c r="HMX32" s="87"/>
      <c r="HMY32" s="87"/>
      <c r="HMZ32" s="87"/>
      <c r="HNA32" s="87"/>
      <c r="HNB32" s="87"/>
      <c r="HNC32" s="87"/>
      <c r="HND32" s="87"/>
      <c r="HNE32" s="87"/>
      <c r="HNF32" s="87"/>
      <c r="HNG32" s="87"/>
      <c r="HNH32" s="87"/>
      <c r="HNI32" s="87"/>
      <c r="HNJ32" s="87"/>
      <c r="HNK32" s="87"/>
      <c r="HNL32" s="87"/>
      <c r="HNM32" s="87"/>
      <c r="HNN32" s="87"/>
      <c r="HNO32" s="87"/>
      <c r="HNP32" s="87"/>
      <c r="HNQ32" s="87"/>
      <c r="HNR32" s="87"/>
      <c r="HNS32" s="87"/>
      <c r="HNT32" s="87"/>
      <c r="HNU32" s="87"/>
      <c r="HNV32" s="87"/>
      <c r="HNW32" s="87"/>
      <c r="HNX32" s="87"/>
      <c r="HNY32" s="87"/>
      <c r="HNZ32" s="87"/>
      <c r="HOA32" s="87"/>
      <c r="HOB32" s="87"/>
      <c r="HOC32" s="87"/>
      <c r="HOD32" s="87"/>
      <c r="HOE32" s="87"/>
      <c r="HOF32" s="87"/>
      <c r="HOG32" s="87"/>
      <c r="HOH32" s="87"/>
      <c r="HOI32" s="87"/>
      <c r="HOJ32" s="87"/>
      <c r="HOK32" s="87"/>
      <c r="HOL32" s="87"/>
      <c r="HOM32" s="87"/>
      <c r="HON32" s="87"/>
      <c r="HOO32" s="87"/>
      <c r="HOP32" s="87"/>
      <c r="HOQ32" s="87"/>
      <c r="HOR32" s="87"/>
      <c r="HOS32" s="87"/>
      <c r="HOT32" s="87"/>
      <c r="HOU32" s="87"/>
      <c r="HOV32" s="87"/>
      <c r="HOW32" s="87"/>
      <c r="HOX32" s="87"/>
      <c r="HOY32" s="87"/>
      <c r="HOZ32" s="87"/>
      <c r="HPA32" s="87"/>
      <c r="HPB32" s="87"/>
      <c r="HPC32" s="87"/>
      <c r="HPD32" s="87"/>
      <c r="HPE32" s="87"/>
      <c r="HPF32" s="87"/>
      <c r="HPG32" s="87"/>
      <c r="HPH32" s="87"/>
      <c r="HPI32" s="87"/>
      <c r="HPJ32" s="87"/>
      <c r="HPK32" s="87"/>
      <c r="HPL32" s="87"/>
      <c r="HPM32" s="87"/>
      <c r="HPN32" s="87"/>
      <c r="HPO32" s="87"/>
      <c r="HPP32" s="87"/>
      <c r="HPQ32" s="87"/>
      <c r="HPR32" s="87"/>
      <c r="HPS32" s="87"/>
      <c r="HPT32" s="87"/>
      <c r="HPU32" s="87"/>
      <c r="HPV32" s="87"/>
      <c r="HPW32" s="87"/>
      <c r="HPX32" s="87"/>
      <c r="HPY32" s="87"/>
      <c r="HPZ32" s="87"/>
      <c r="HQA32" s="87"/>
      <c r="HQB32" s="87"/>
      <c r="HQC32" s="87"/>
      <c r="HQD32" s="87"/>
      <c r="HQE32" s="87"/>
      <c r="HQF32" s="87"/>
      <c r="HQG32" s="87"/>
      <c r="HQH32" s="87"/>
      <c r="HQI32" s="87"/>
      <c r="HQJ32" s="87"/>
      <c r="HQK32" s="87"/>
      <c r="HQL32" s="87"/>
      <c r="HQM32" s="87"/>
      <c r="HQN32" s="87"/>
      <c r="HQO32" s="87"/>
      <c r="HQP32" s="87"/>
      <c r="HQQ32" s="87"/>
      <c r="HQR32" s="87"/>
      <c r="HQS32" s="87"/>
      <c r="HQT32" s="87"/>
      <c r="HQU32" s="87"/>
      <c r="HQV32" s="87"/>
      <c r="HQW32" s="87"/>
      <c r="HQX32" s="87"/>
      <c r="HQY32" s="87"/>
      <c r="HQZ32" s="87"/>
      <c r="HRA32" s="87"/>
      <c r="HRB32" s="87"/>
      <c r="HRC32" s="87"/>
      <c r="HRD32" s="87"/>
      <c r="HRE32" s="87"/>
      <c r="HRF32" s="87"/>
      <c r="HRG32" s="87"/>
      <c r="HRH32" s="87"/>
      <c r="HRI32" s="87"/>
      <c r="HRJ32" s="87"/>
      <c r="HRK32" s="87"/>
      <c r="HRL32" s="87"/>
      <c r="HRM32" s="87"/>
      <c r="HRN32" s="87"/>
      <c r="HRO32" s="87"/>
      <c r="HRP32" s="87"/>
      <c r="HRQ32" s="87"/>
      <c r="HRR32" s="87"/>
      <c r="HRS32" s="87"/>
      <c r="HRT32" s="87"/>
      <c r="HRU32" s="87"/>
      <c r="HRV32" s="87"/>
      <c r="HRW32" s="87"/>
      <c r="HRX32" s="87"/>
      <c r="HRY32" s="87"/>
      <c r="HRZ32" s="87"/>
      <c r="HSA32" s="87"/>
      <c r="HSB32" s="87"/>
      <c r="HSC32" s="87"/>
      <c r="HSD32" s="87"/>
      <c r="HSE32" s="87"/>
      <c r="HSF32" s="87"/>
      <c r="HSG32" s="87"/>
      <c r="HSH32" s="87"/>
      <c r="HSI32" s="87"/>
      <c r="HSJ32" s="87"/>
      <c r="HSK32" s="87"/>
      <c r="HSL32" s="87"/>
      <c r="HSM32" s="87"/>
      <c r="HSN32" s="87"/>
      <c r="HSO32" s="87"/>
      <c r="HSP32" s="87"/>
      <c r="HSQ32" s="87"/>
      <c r="HSR32" s="87"/>
      <c r="HSS32" s="87"/>
      <c r="HST32" s="87"/>
      <c r="HSU32" s="87"/>
      <c r="HSV32" s="87"/>
      <c r="HSW32" s="87"/>
      <c r="HSX32" s="87"/>
      <c r="HSY32" s="87"/>
      <c r="HSZ32" s="87"/>
      <c r="HTA32" s="87"/>
      <c r="HTB32" s="87"/>
      <c r="HTC32" s="87"/>
      <c r="HTD32" s="87"/>
      <c r="HTE32" s="87"/>
      <c r="HTF32" s="87"/>
      <c r="HTG32" s="87"/>
      <c r="HTH32" s="87"/>
      <c r="HTI32" s="87"/>
      <c r="HTJ32" s="87"/>
      <c r="HTK32" s="87"/>
      <c r="HTL32" s="87"/>
      <c r="HTM32" s="87"/>
      <c r="HTN32" s="87"/>
      <c r="HTO32" s="87"/>
      <c r="HTP32" s="87"/>
      <c r="HTQ32" s="87"/>
      <c r="HTR32" s="87"/>
      <c r="HTS32" s="87"/>
      <c r="HTT32" s="87"/>
      <c r="HTU32" s="87"/>
      <c r="HTV32" s="87"/>
      <c r="HTW32" s="87"/>
      <c r="HTX32" s="87"/>
      <c r="HTY32" s="87"/>
      <c r="HTZ32" s="87"/>
      <c r="HUA32" s="87"/>
      <c r="HUB32" s="87"/>
      <c r="HUC32" s="87"/>
      <c r="HUD32" s="87"/>
      <c r="HUE32" s="87"/>
      <c r="HUF32" s="87"/>
      <c r="HUG32" s="87"/>
      <c r="HUH32" s="87"/>
      <c r="HUI32" s="87"/>
      <c r="HUJ32" s="87"/>
      <c r="HUK32" s="87"/>
      <c r="HUL32" s="87"/>
      <c r="HUM32" s="87"/>
      <c r="HUN32" s="87"/>
      <c r="HUO32" s="87"/>
      <c r="HUP32" s="87"/>
      <c r="HUQ32" s="87"/>
      <c r="HUR32" s="87"/>
      <c r="HUS32" s="87"/>
      <c r="HUT32" s="87"/>
      <c r="HUU32" s="87"/>
      <c r="HUV32" s="87"/>
      <c r="HUW32" s="87"/>
      <c r="HUX32" s="87"/>
      <c r="HUY32" s="87"/>
      <c r="HUZ32" s="87"/>
      <c r="HVA32" s="87"/>
      <c r="HVB32" s="87"/>
      <c r="HVC32" s="87"/>
      <c r="HVD32" s="87"/>
      <c r="HVE32" s="87"/>
      <c r="HVF32" s="87"/>
      <c r="HVG32" s="87"/>
      <c r="HVH32" s="87"/>
      <c r="HVI32" s="87"/>
      <c r="HVJ32" s="87"/>
      <c r="HVK32" s="87"/>
      <c r="HVL32" s="87"/>
      <c r="HVM32" s="87"/>
      <c r="HVN32" s="87"/>
      <c r="HVO32" s="87"/>
      <c r="HVP32" s="87"/>
      <c r="HVQ32" s="87"/>
      <c r="HVR32" s="87"/>
      <c r="HVS32" s="87"/>
      <c r="HVT32" s="87"/>
      <c r="HVU32" s="87"/>
      <c r="HVV32" s="87"/>
      <c r="HVW32" s="87"/>
      <c r="HVX32" s="87"/>
      <c r="HVY32" s="87"/>
      <c r="HVZ32" s="87"/>
      <c r="HWA32" s="87"/>
      <c r="HWB32" s="87"/>
      <c r="HWC32" s="87"/>
      <c r="HWD32" s="87"/>
      <c r="HWE32" s="87"/>
      <c r="HWF32" s="87"/>
      <c r="HWG32" s="87"/>
      <c r="HWH32" s="87"/>
      <c r="HWI32" s="87"/>
      <c r="HWJ32" s="87"/>
      <c r="HWK32" s="87"/>
      <c r="HWL32" s="87"/>
      <c r="HWM32" s="87"/>
      <c r="HWN32" s="87"/>
      <c r="HWO32" s="87"/>
      <c r="HWP32" s="87"/>
      <c r="HWQ32" s="87"/>
      <c r="HWR32" s="87"/>
      <c r="HWS32" s="87"/>
      <c r="HWT32" s="87"/>
      <c r="HWU32" s="87"/>
      <c r="HWV32" s="87"/>
      <c r="HWW32" s="87"/>
      <c r="HWX32" s="87"/>
      <c r="HWY32" s="87"/>
      <c r="HWZ32" s="87"/>
      <c r="HXA32" s="87"/>
      <c r="HXB32" s="87"/>
      <c r="HXC32" s="87"/>
      <c r="HXD32" s="87"/>
      <c r="HXE32" s="87"/>
      <c r="HXF32" s="87"/>
      <c r="HXG32" s="87"/>
      <c r="HXH32" s="87"/>
      <c r="HXI32" s="87"/>
      <c r="HXJ32" s="87"/>
      <c r="HXK32" s="87"/>
      <c r="HXL32" s="87"/>
      <c r="HXM32" s="87"/>
      <c r="HXN32" s="87"/>
      <c r="HXO32" s="87"/>
      <c r="HXP32" s="87"/>
      <c r="HXQ32" s="87"/>
      <c r="HXR32" s="87"/>
      <c r="HXS32" s="87"/>
      <c r="HXT32" s="87"/>
      <c r="HXU32" s="87"/>
      <c r="HXV32" s="87"/>
      <c r="HXW32" s="87"/>
      <c r="HXX32" s="87"/>
      <c r="HXY32" s="87"/>
      <c r="HXZ32" s="87"/>
      <c r="HYA32" s="87"/>
      <c r="HYB32" s="87"/>
      <c r="HYC32" s="87"/>
      <c r="HYD32" s="87"/>
      <c r="HYE32" s="87"/>
      <c r="HYF32" s="87"/>
      <c r="HYG32" s="87"/>
      <c r="HYH32" s="87"/>
      <c r="HYI32" s="87"/>
      <c r="HYJ32" s="87"/>
      <c r="HYK32" s="87"/>
      <c r="HYL32" s="87"/>
      <c r="HYM32" s="87"/>
      <c r="HYN32" s="87"/>
      <c r="HYO32" s="87"/>
      <c r="HYP32" s="87"/>
      <c r="HYQ32" s="87"/>
      <c r="HYR32" s="87"/>
      <c r="HYS32" s="87"/>
      <c r="HYT32" s="87"/>
      <c r="HYU32" s="87"/>
      <c r="HYV32" s="87"/>
      <c r="HYW32" s="87"/>
      <c r="HYX32" s="87"/>
      <c r="HYY32" s="87"/>
      <c r="HYZ32" s="87"/>
      <c r="HZA32" s="87"/>
      <c r="HZB32" s="87"/>
      <c r="HZC32" s="87"/>
      <c r="HZD32" s="87"/>
      <c r="HZE32" s="87"/>
      <c r="HZF32" s="87"/>
      <c r="HZG32" s="87"/>
      <c r="HZH32" s="87"/>
      <c r="HZI32" s="87"/>
      <c r="HZJ32" s="87"/>
      <c r="HZK32" s="87"/>
      <c r="HZL32" s="87"/>
      <c r="HZM32" s="87"/>
      <c r="HZN32" s="87"/>
      <c r="HZO32" s="87"/>
      <c r="HZP32" s="87"/>
      <c r="HZQ32" s="87"/>
      <c r="HZR32" s="87"/>
      <c r="HZS32" s="87"/>
      <c r="HZT32" s="87"/>
      <c r="HZU32" s="87"/>
      <c r="HZV32" s="87"/>
      <c r="HZW32" s="87"/>
      <c r="HZX32" s="87"/>
      <c r="HZY32" s="87"/>
      <c r="HZZ32" s="87"/>
      <c r="IAA32" s="87"/>
      <c r="IAB32" s="87"/>
      <c r="IAC32" s="87"/>
      <c r="IAD32" s="87"/>
      <c r="IAE32" s="87"/>
      <c r="IAF32" s="87"/>
      <c r="IAG32" s="87"/>
      <c r="IAH32" s="87"/>
      <c r="IAI32" s="87"/>
      <c r="IAJ32" s="87"/>
      <c r="IAK32" s="87"/>
      <c r="IAL32" s="87"/>
      <c r="IAM32" s="87"/>
      <c r="IAN32" s="87"/>
      <c r="IAO32" s="87"/>
      <c r="IAP32" s="87"/>
      <c r="IAQ32" s="87"/>
      <c r="IAR32" s="87"/>
      <c r="IAS32" s="87"/>
      <c r="IAT32" s="87"/>
      <c r="IAU32" s="87"/>
      <c r="IAV32" s="87"/>
      <c r="IAW32" s="87"/>
      <c r="IAX32" s="87"/>
      <c r="IAY32" s="87"/>
      <c r="IAZ32" s="87"/>
      <c r="IBA32" s="87"/>
      <c r="IBB32" s="87"/>
      <c r="IBC32" s="87"/>
      <c r="IBD32" s="87"/>
      <c r="IBE32" s="87"/>
      <c r="IBF32" s="87"/>
      <c r="IBG32" s="87"/>
      <c r="IBH32" s="87"/>
      <c r="IBI32" s="87"/>
      <c r="IBJ32" s="87"/>
      <c r="IBK32" s="87"/>
      <c r="IBL32" s="87"/>
      <c r="IBM32" s="87"/>
      <c r="IBN32" s="87"/>
      <c r="IBO32" s="87"/>
      <c r="IBP32" s="87"/>
      <c r="IBQ32" s="87"/>
      <c r="IBR32" s="87"/>
      <c r="IBS32" s="87"/>
      <c r="IBT32" s="87"/>
      <c r="IBU32" s="87"/>
      <c r="IBV32" s="87"/>
      <c r="IBW32" s="87"/>
      <c r="IBX32" s="87"/>
      <c r="IBY32" s="87"/>
      <c r="IBZ32" s="87"/>
      <c r="ICA32" s="87"/>
      <c r="ICB32" s="87"/>
      <c r="ICC32" s="87"/>
      <c r="ICD32" s="87"/>
      <c r="ICE32" s="87"/>
      <c r="ICF32" s="87"/>
      <c r="ICG32" s="87"/>
      <c r="ICH32" s="87"/>
      <c r="ICI32" s="87"/>
      <c r="ICJ32" s="87"/>
      <c r="ICK32" s="87"/>
      <c r="ICL32" s="87"/>
      <c r="ICM32" s="87"/>
      <c r="ICN32" s="87"/>
      <c r="ICO32" s="87"/>
      <c r="ICP32" s="87"/>
      <c r="ICQ32" s="87"/>
      <c r="ICR32" s="87"/>
      <c r="ICS32" s="87"/>
      <c r="ICT32" s="87"/>
      <c r="ICU32" s="87"/>
      <c r="ICV32" s="87"/>
      <c r="ICW32" s="87"/>
      <c r="ICX32" s="87"/>
      <c r="ICY32" s="87"/>
      <c r="ICZ32" s="87"/>
      <c r="IDA32" s="87"/>
      <c r="IDB32" s="87"/>
      <c r="IDC32" s="87"/>
      <c r="IDD32" s="87"/>
      <c r="IDE32" s="87"/>
      <c r="IDF32" s="87"/>
      <c r="IDG32" s="87"/>
      <c r="IDH32" s="87"/>
      <c r="IDI32" s="87"/>
      <c r="IDJ32" s="87"/>
      <c r="IDK32" s="87"/>
      <c r="IDL32" s="87"/>
      <c r="IDM32" s="87"/>
      <c r="IDN32" s="87"/>
      <c r="IDO32" s="87"/>
      <c r="IDP32" s="87"/>
      <c r="IDQ32" s="87"/>
      <c r="IDR32" s="87"/>
      <c r="IDS32" s="87"/>
      <c r="IDT32" s="87"/>
      <c r="IDU32" s="87"/>
      <c r="IDV32" s="87"/>
      <c r="IDW32" s="87"/>
      <c r="IDX32" s="87"/>
      <c r="IDY32" s="87"/>
      <c r="IDZ32" s="87"/>
      <c r="IEA32" s="87"/>
      <c r="IEB32" s="87"/>
      <c r="IEC32" s="87"/>
      <c r="IED32" s="87"/>
      <c r="IEE32" s="87"/>
      <c r="IEF32" s="87"/>
      <c r="IEG32" s="87"/>
      <c r="IEH32" s="87"/>
      <c r="IEI32" s="87"/>
      <c r="IEJ32" s="87"/>
      <c r="IEK32" s="87"/>
      <c r="IEL32" s="87"/>
      <c r="IEM32" s="87"/>
      <c r="IEN32" s="87"/>
      <c r="IEO32" s="87"/>
      <c r="IEP32" s="87"/>
      <c r="IEQ32" s="87"/>
      <c r="IER32" s="87"/>
      <c r="IES32" s="87"/>
      <c r="IET32" s="87"/>
      <c r="IEU32" s="87"/>
      <c r="IEV32" s="87"/>
      <c r="IEW32" s="87"/>
      <c r="IEX32" s="87"/>
      <c r="IEY32" s="87"/>
      <c r="IEZ32" s="87"/>
      <c r="IFA32" s="87"/>
      <c r="IFB32" s="87"/>
      <c r="IFC32" s="87"/>
      <c r="IFD32" s="87"/>
      <c r="IFE32" s="87"/>
      <c r="IFF32" s="87"/>
      <c r="IFG32" s="87"/>
      <c r="IFH32" s="87"/>
      <c r="IFI32" s="87"/>
      <c r="IFJ32" s="87"/>
      <c r="IFK32" s="87"/>
      <c r="IFL32" s="87"/>
      <c r="IFM32" s="87"/>
      <c r="IFN32" s="87"/>
      <c r="IFO32" s="87"/>
      <c r="IFP32" s="87"/>
      <c r="IFQ32" s="87"/>
      <c r="IFR32" s="87"/>
      <c r="IFS32" s="87"/>
      <c r="IFT32" s="87"/>
      <c r="IFU32" s="87"/>
      <c r="IFV32" s="87"/>
      <c r="IFW32" s="87"/>
      <c r="IFX32" s="87"/>
      <c r="IFY32" s="87"/>
      <c r="IFZ32" s="87"/>
      <c r="IGA32" s="87"/>
      <c r="IGB32" s="87"/>
      <c r="IGC32" s="87"/>
      <c r="IGD32" s="87"/>
      <c r="IGE32" s="87"/>
      <c r="IGF32" s="87"/>
      <c r="IGG32" s="87"/>
      <c r="IGH32" s="87"/>
      <c r="IGI32" s="87"/>
      <c r="IGJ32" s="87"/>
      <c r="IGK32" s="87"/>
      <c r="IGL32" s="87"/>
      <c r="IGM32" s="87"/>
      <c r="IGN32" s="87"/>
      <c r="IGO32" s="87"/>
      <c r="IGP32" s="87"/>
      <c r="IGQ32" s="87"/>
      <c r="IGR32" s="87"/>
      <c r="IGS32" s="87"/>
      <c r="IGT32" s="87"/>
      <c r="IGU32" s="87"/>
      <c r="IGV32" s="87"/>
      <c r="IGW32" s="87"/>
      <c r="IGX32" s="87"/>
      <c r="IGY32" s="87"/>
      <c r="IGZ32" s="87"/>
      <c r="IHA32" s="87"/>
      <c r="IHB32" s="87"/>
      <c r="IHC32" s="87"/>
      <c r="IHD32" s="87"/>
      <c r="IHE32" s="87"/>
      <c r="IHF32" s="87"/>
      <c r="IHG32" s="87"/>
      <c r="IHH32" s="87"/>
      <c r="IHI32" s="87"/>
      <c r="IHJ32" s="87"/>
      <c r="IHK32" s="87"/>
      <c r="IHL32" s="87"/>
      <c r="IHM32" s="87"/>
      <c r="IHN32" s="87"/>
      <c r="IHO32" s="87"/>
      <c r="IHP32" s="87"/>
      <c r="IHQ32" s="87"/>
      <c r="IHR32" s="87"/>
      <c r="IHS32" s="87"/>
      <c r="IHT32" s="87"/>
      <c r="IHU32" s="87"/>
      <c r="IHV32" s="87"/>
      <c r="IHW32" s="87"/>
      <c r="IHX32" s="87"/>
      <c r="IHY32" s="87"/>
      <c r="IHZ32" s="87"/>
      <c r="IIA32" s="87"/>
      <c r="IIB32" s="87"/>
      <c r="IIC32" s="87"/>
      <c r="IID32" s="87"/>
      <c r="IIE32" s="87"/>
      <c r="IIF32" s="87"/>
      <c r="IIG32" s="87"/>
      <c r="IIH32" s="87"/>
      <c r="III32" s="87"/>
      <c r="IIJ32" s="87"/>
      <c r="IIK32" s="87"/>
      <c r="IIL32" s="87"/>
      <c r="IIM32" s="87"/>
      <c r="IIN32" s="87"/>
      <c r="IIO32" s="87"/>
      <c r="IIP32" s="87"/>
      <c r="IIQ32" s="87"/>
      <c r="IIR32" s="87"/>
      <c r="IIS32" s="87"/>
      <c r="IIT32" s="87"/>
      <c r="IIU32" s="87"/>
      <c r="IIV32" s="87"/>
      <c r="IIW32" s="87"/>
      <c r="IIX32" s="87"/>
      <c r="IIY32" s="87"/>
      <c r="IIZ32" s="87"/>
      <c r="IJA32" s="87"/>
      <c r="IJB32" s="87"/>
      <c r="IJC32" s="87"/>
      <c r="IJD32" s="87"/>
      <c r="IJE32" s="87"/>
      <c r="IJF32" s="87"/>
      <c r="IJG32" s="87"/>
      <c r="IJH32" s="87"/>
      <c r="IJI32" s="87"/>
      <c r="IJJ32" s="87"/>
      <c r="IJK32" s="87"/>
      <c r="IJL32" s="87"/>
      <c r="IJM32" s="87"/>
      <c r="IJN32" s="87"/>
      <c r="IJO32" s="87"/>
      <c r="IJP32" s="87"/>
      <c r="IJQ32" s="87"/>
      <c r="IJR32" s="87"/>
      <c r="IJS32" s="87"/>
      <c r="IJT32" s="87"/>
      <c r="IJU32" s="87"/>
      <c r="IJV32" s="87"/>
      <c r="IJW32" s="87"/>
      <c r="IJX32" s="87"/>
      <c r="IJY32" s="87"/>
      <c r="IJZ32" s="87"/>
      <c r="IKA32" s="87"/>
      <c r="IKB32" s="87"/>
      <c r="IKC32" s="87"/>
      <c r="IKD32" s="87"/>
      <c r="IKE32" s="87"/>
      <c r="IKF32" s="87"/>
      <c r="IKG32" s="87"/>
      <c r="IKH32" s="87"/>
      <c r="IKI32" s="87"/>
      <c r="IKJ32" s="87"/>
      <c r="IKK32" s="87"/>
      <c r="IKL32" s="87"/>
      <c r="IKM32" s="87"/>
      <c r="IKN32" s="87"/>
      <c r="IKO32" s="87"/>
      <c r="IKP32" s="87"/>
      <c r="IKQ32" s="87"/>
      <c r="IKR32" s="87"/>
      <c r="IKS32" s="87"/>
      <c r="IKT32" s="87"/>
      <c r="IKU32" s="87"/>
      <c r="IKV32" s="87"/>
      <c r="IKW32" s="87"/>
      <c r="IKX32" s="87"/>
      <c r="IKY32" s="87"/>
      <c r="IKZ32" s="87"/>
      <c r="ILA32" s="87"/>
      <c r="ILB32" s="87"/>
      <c r="ILC32" s="87"/>
      <c r="ILD32" s="87"/>
      <c r="ILE32" s="87"/>
      <c r="ILF32" s="87"/>
      <c r="ILG32" s="87"/>
      <c r="ILH32" s="87"/>
      <c r="ILI32" s="87"/>
      <c r="ILJ32" s="87"/>
      <c r="ILK32" s="87"/>
      <c r="ILL32" s="87"/>
      <c r="ILM32" s="87"/>
      <c r="ILN32" s="87"/>
      <c r="ILO32" s="87"/>
      <c r="ILP32" s="87"/>
      <c r="ILQ32" s="87"/>
      <c r="ILR32" s="87"/>
      <c r="ILS32" s="87"/>
      <c r="ILT32" s="87"/>
      <c r="ILU32" s="87"/>
      <c r="ILV32" s="87"/>
      <c r="ILW32" s="87"/>
      <c r="ILX32" s="87"/>
      <c r="ILY32" s="87"/>
      <c r="ILZ32" s="87"/>
      <c r="IMA32" s="87"/>
      <c r="IMB32" s="87"/>
      <c r="IMC32" s="87"/>
      <c r="IMD32" s="87"/>
      <c r="IME32" s="87"/>
      <c r="IMF32" s="87"/>
      <c r="IMG32" s="87"/>
      <c r="IMH32" s="87"/>
      <c r="IMI32" s="87"/>
      <c r="IMJ32" s="87"/>
      <c r="IMK32" s="87"/>
      <c r="IML32" s="87"/>
      <c r="IMM32" s="87"/>
      <c r="IMN32" s="87"/>
      <c r="IMO32" s="87"/>
      <c r="IMP32" s="87"/>
      <c r="IMQ32" s="87"/>
      <c r="IMR32" s="87"/>
      <c r="IMS32" s="87"/>
      <c r="IMT32" s="87"/>
      <c r="IMU32" s="87"/>
      <c r="IMV32" s="87"/>
      <c r="IMW32" s="87"/>
      <c r="IMX32" s="87"/>
      <c r="IMY32" s="87"/>
      <c r="IMZ32" s="87"/>
      <c r="INA32" s="87"/>
      <c r="INB32" s="87"/>
      <c r="INC32" s="87"/>
      <c r="IND32" s="87"/>
      <c r="INE32" s="87"/>
      <c r="INF32" s="87"/>
      <c r="ING32" s="87"/>
      <c r="INH32" s="87"/>
      <c r="INI32" s="87"/>
      <c r="INJ32" s="87"/>
      <c r="INK32" s="87"/>
      <c r="INL32" s="87"/>
      <c r="INM32" s="87"/>
      <c r="INN32" s="87"/>
      <c r="INO32" s="87"/>
      <c r="INP32" s="87"/>
      <c r="INQ32" s="87"/>
      <c r="INR32" s="87"/>
      <c r="INS32" s="87"/>
      <c r="INT32" s="87"/>
      <c r="INU32" s="87"/>
      <c r="INV32" s="87"/>
      <c r="INW32" s="87"/>
      <c r="INX32" s="87"/>
      <c r="INY32" s="87"/>
      <c r="INZ32" s="87"/>
      <c r="IOA32" s="87"/>
      <c r="IOB32" s="87"/>
      <c r="IOC32" s="87"/>
      <c r="IOD32" s="87"/>
      <c r="IOE32" s="87"/>
      <c r="IOF32" s="87"/>
      <c r="IOG32" s="87"/>
      <c r="IOH32" s="87"/>
      <c r="IOI32" s="87"/>
      <c r="IOJ32" s="87"/>
      <c r="IOK32" s="87"/>
      <c r="IOL32" s="87"/>
      <c r="IOM32" s="87"/>
      <c r="ION32" s="87"/>
      <c r="IOO32" s="87"/>
      <c r="IOP32" s="87"/>
      <c r="IOQ32" s="87"/>
      <c r="IOR32" s="87"/>
      <c r="IOS32" s="87"/>
      <c r="IOT32" s="87"/>
      <c r="IOU32" s="87"/>
      <c r="IOV32" s="87"/>
      <c r="IOW32" s="87"/>
      <c r="IOX32" s="87"/>
      <c r="IOY32" s="87"/>
      <c r="IOZ32" s="87"/>
      <c r="IPA32" s="87"/>
      <c r="IPB32" s="87"/>
      <c r="IPC32" s="87"/>
      <c r="IPD32" s="87"/>
      <c r="IPE32" s="87"/>
      <c r="IPF32" s="87"/>
      <c r="IPG32" s="87"/>
      <c r="IPH32" s="87"/>
      <c r="IPI32" s="87"/>
      <c r="IPJ32" s="87"/>
      <c r="IPK32" s="87"/>
      <c r="IPL32" s="87"/>
      <c r="IPM32" s="87"/>
      <c r="IPN32" s="87"/>
      <c r="IPO32" s="87"/>
      <c r="IPP32" s="87"/>
      <c r="IPQ32" s="87"/>
      <c r="IPR32" s="87"/>
      <c r="IPS32" s="87"/>
      <c r="IPT32" s="87"/>
      <c r="IPU32" s="87"/>
      <c r="IPV32" s="87"/>
      <c r="IPW32" s="87"/>
      <c r="IPX32" s="87"/>
      <c r="IPY32" s="87"/>
      <c r="IPZ32" s="87"/>
      <c r="IQA32" s="87"/>
      <c r="IQB32" s="87"/>
      <c r="IQC32" s="87"/>
      <c r="IQD32" s="87"/>
      <c r="IQE32" s="87"/>
      <c r="IQF32" s="87"/>
      <c r="IQG32" s="87"/>
      <c r="IQH32" s="87"/>
      <c r="IQI32" s="87"/>
      <c r="IQJ32" s="87"/>
      <c r="IQK32" s="87"/>
      <c r="IQL32" s="87"/>
      <c r="IQM32" s="87"/>
      <c r="IQN32" s="87"/>
      <c r="IQO32" s="87"/>
      <c r="IQP32" s="87"/>
      <c r="IQQ32" s="87"/>
      <c r="IQR32" s="87"/>
      <c r="IQS32" s="87"/>
      <c r="IQT32" s="87"/>
      <c r="IQU32" s="87"/>
      <c r="IQV32" s="87"/>
      <c r="IQW32" s="87"/>
      <c r="IQX32" s="87"/>
      <c r="IQY32" s="87"/>
      <c r="IQZ32" s="87"/>
      <c r="IRA32" s="87"/>
      <c r="IRB32" s="87"/>
      <c r="IRC32" s="87"/>
      <c r="IRD32" s="87"/>
      <c r="IRE32" s="87"/>
      <c r="IRF32" s="87"/>
      <c r="IRG32" s="87"/>
      <c r="IRH32" s="87"/>
      <c r="IRI32" s="87"/>
      <c r="IRJ32" s="87"/>
      <c r="IRK32" s="87"/>
      <c r="IRL32" s="87"/>
      <c r="IRM32" s="87"/>
      <c r="IRN32" s="87"/>
      <c r="IRO32" s="87"/>
      <c r="IRP32" s="87"/>
      <c r="IRQ32" s="87"/>
      <c r="IRR32" s="87"/>
      <c r="IRS32" s="87"/>
      <c r="IRT32" s="87"/>
      <c r="IRU32" s="87"/>
      <c r="IRV32" s="87"/>
      <c r="IRW32" s="87"/>
      <c r="IRX32" s="87"/>
      <c r="IRY32" s="87"/>
      <c r="IRZ32" s="87"/>
      <c r="ISA32" s="87"/>
      <c r="ISB32" s="87"/>
      <c r="ISC32" s="87"/>
      <c r="ISD32" s="87"/>
      <c r="ISE32" s="87"/>
      <c r="ISF32" s="87"/>
      <c r="ISG32" s="87"/>
      <c r="ISH32" s="87"/>
      <c r="ISI32" s="87"/>
      <c r="ISJ32" s="87"/>
      <c r="ISK32" s="87"/>
      <c r="ISL32" s="87"/>
      <c r="ISM32" s="87"/>
      <c r="ISN32" s="87"/>
      <c r="ISO32" s="87"/>
      <c r="ISP32" s="87"/>
      <c r="ISQ32" s="87"/>
      <c r="ISR32" s="87"/>
      <c r="ISS32" s="87"/>
      <c r="IST32" s="87"/>
      <c r="ISU32" s="87"/>
      <c r="ISV32" s="87"/>
      <c r="ISW32" s="87"/>
      <c r="ISX32" s="87"/>
      <c r="ISY32" s="87"/>
      <c r="ISZ32" s="87"/>
      <c r="ITA32" s="87"/>
      <c r="ITB32" s="87"/>
      <c r="ITC32" s="87"/>
      <c r="ITD32" s="87"/>
      <c r="ITE32" s="87"/>
      <c r="ITF32" s="87"/>
      <c r="ITG32" s="87"/>
      <c r="ITH32" s="87"/>
      <c r="ITI32" s="87"/>
      <c r="ITJ32" s="87"/>
      <c r="ITK32" s="87"/>
      <c r="ITL32" s="87"/>
      <c r="ITM32" s="87"/>
      <c r="ITN32" s="87"/>
      <c r="ITO32" s="87"/>
      <c r="ITP32" s="87"/>
      <c r="ITQ32" s="87"/>
      <c r="ITR32" s="87"/>
      <c r="ITS32" s="87"/>
      <c r="ITT32" s="87"/>
      <c r="ITU32" s="87"/>
      <c r="ITV32" s="87"/>
      <c r="ITW32" s="87"/>
      <c r="ITX32" s="87"/>
      <c r="ITY32" s="87"/>
      <c r="ITZ32" s="87"/>
      <c r="IUA32" s="87"/>
      <c r="IUB32" s="87"/>
      <c r="IUC32" s="87"/>
      <c r="IUD32" s="87"/>
      <c r="IUE32" s="87"/>
      <c r="IUF32" s="87"/>
      <c r="IUG32" s="87"/>
      <c r="IUH32" s="87"/>
      <c r="IUI32" s="87"/>
      <c r="IUJ32" s="87"/>
      <c r="IUK32" s="87"/>
      <c r="IUL32" s="87"/>
      <c r="IUM32" s="87"/>
      <c r="IUN32" s="87"/>
      <c r="IUO32" s="87"/>
      <c r="IUP32" s="87"/>
      <c r="IUQ32" s="87"/>
      <c r="IUR32" s="87"/>
      <c r="IUS32" s="87"/>
      <c r="IUT32" s="87"/>
      <c r="IUU32" s="87"/>
      <c r="IUV32" s="87"/>
      <c r="IUW32" s="87"/>
      <c r="IUX32" s="87"/>
      <c r="IUY32" s="87"/>
      <c r="IUZ32" s="87"/>
      <c r="IVA32" s="87"/>
      <c r="IVB32" s="87"/>
      <c r="IVC32" s="87"/>
      <c r="IVD32" s="87"/>
      <c r="IVE32" s="87"/>
      <c r="IVF32" s="87"/>
      <c r="IVG32" s="87"/>
      <c r="IVH32" s="87"/>
      <c r="IVI32" s="87"/>
      <c r="IVJ32" s="87"/>
      <c r="IVK32" s="87"/>
      <c r="IVL32" s="87"/>
      <c r="IVM32" s="87"/>
      <c r="IVN32" s="87"/>
      <c r="IVO32" s="87"/>
      <c r="IVP32" s="87"/>
      <c r="IVQ32" s="87"/>
      <c r="IVR32" s="87"/>
      <c r="IVS32" s="87"/>
      <c r="IVT32" s="87"/>
      <c r="IVU32" s="87"/>
      <c r="IVV32" s="87"/>
      <c r="IVW32" s="87"/>
      <c r="IVX32" s="87"/>
      <c r="IVY32" s="87"/>
      <c r="IVZ32" s="87"/>
      <c r="IWA32" s="87"/>
      <c r="IWB32" s="87"/>
      <c r="IWC32" s="87"/>
      <c r="IWD32" s="87"/>
      <c r="IWE32" s="87"/>
      <c r="IWF32" s="87"/>
      <c r="IWG32" s="87"/>
      <c r="IWH32" s="87"/>
      <c r="IWI32" s="87"/>
      <c r="IWJ32" s="87"/>
      <c r="IWK32" s="87"/>
      <c r="IWL32" s="87"/>
      <c r="IWM32" s="87"/>
      <c r="IWN32" s="87"/>
      <c r="IWO32" s="87"/>
      <c r="IWP32" s="87"/>
      <c r="IWQ32" s="87"/>
      <c r="IWR32" s="87"/>
      <c r="IWS32" s="87"/>
      <c r="IWT32" s="87"/>
      <c r="IWU32" s="87"/>
      <c r="IWV32" s="87"/>
      <c r="IWW32" s="87"/>
      <c r="IWX32" s="87"/>
      <c r="IWY32" s="87"/>
      <c r="IWZ32" s="87"/>
      <c r="IXA32" s="87"/>
      <c r="IXB32" s="87"/>
      <c r="IXC32" s="87"/>
      <c r="IXD32" s="87"/>
      <c r="IXE32" s="87"/>
      <c r="IXF32" s="87"/>
      <c r="IXG32" s="87"/>
      <c r="IXH32" s="87"/>
      <c r="IXI32" s="87"/>
      <c r="IXJ32" s="87"/>
      <c r="IXK32" s="87"/>
      <c r="IXL32" s="87"/>
      <c r="IXM32" s="87"/>
      <c r="IXN32" s="87"/>
      <c r="IXO32" s="87"/>
      <c r="IXP32" s="87"/>
      <c r="IXQ32" s="87"/>
      <c r="IXR32" s="87"/>
      <c r="IXS32" s="87"/>
      <c r="IXT32" s="87"/>
      <c r="IXU32" s="87"/>
      <c r="IXV32" s="87"/>
      <c r="IXW32" s="87"/>
      <c r="IXX32" s="87"/>
      <c r="IXY32" s="87"/>
      <c r="IXZ32" s="87"/>
      <c r="IYA32" s="87"/>
      <c r="IYB32" s="87"/>
      <c r="IYC32" s="87"/>
      <c r="IYD32" s="87"/>
      <c r="IYE32" s="87"/>
      <c r="IYF32" s="87"/>
      <c r="IYG32" s="87"/>
      <c r="IYH32" s="87"/>
      <c r="IYI32" s="87"/>
      <c r="IYJ32" s="87"/>
      <c r="IYK32" s="87"/>
      <c r="IYL32" s="87"/>
      <c r="IYM32" s="87"/>
      <c r="IYN32" s="87"/>
      <c r="IYO32" s="87"/>
      <c r="IYP32" s="87"/>
      <c r="IYQ32" s="87"/>
      <c r="IYR32" s="87"/>
      <c r="IYS32" s="87"/>
      <c r="IYT32" s="87"/>
      <c r="IYU32" s="87"/>
      <c r="IYV32" s="87"/>
      <c r="IYW32" s="87"/>
      <c r="IYX32" s="87"/>
      <c r="IYY32" s="87"/>
      <c r="IYZ32" s="87"/>
      <c r="IZA32" s="87"/>
      <c r="IZB32" s="87"/>
      <c r="IZC32" s="87"/>
      <c r="IZD32" s="87"/>
      <c r="IZE32" s="87"/>
      <c r="IZF32" s="87"/>
      <c r="IZG32" s="87"/>
      <c r="IZH32" s="87"/>
      <c r="IZI32" s="87"/>
      <c r="IZJ32" s="87"/>
      <c r="IZK32" s="87"/>
      <c r="IZL32" s="87"/>
      <c r="IZM32" s="87"/>
      <c r="IZN32" s="87"/>
      <c r="IZO32" s="87"/>
      <c r="IZP32" s="87"/>
      <c r="IZQ32" s="87"/>
      <c r="IZR32" s="87"/>
      <c r="IZS32" s="87"/>
      <c r="IZT32" s="87"/>
      <c r="IZU32" s="87"/>
      <c r="IZV32" s="87"/>
      <c r="IZW32" s="87"/>
      <c r="IZX32" s="87"/>
      <c r="IZY32" s="87"/>
      <c r="IZZ32" s="87"/>
      <c r="JAA32" s="87"/>
      <c r="JAB32" s="87"/>
      <c r="JAC32" s="87"/>
      <c r="JAD32" s="87"/>
      <c r="JAE32" s="87"/>
      <c r="JAF32" s="87"/>
      <c r="JAG32" s="87"/>
      <c r="JAH32" s="87"/>
      <c r="JAI32" s="87"/>
      <c r="JAJ32" s="87"/>
      <c r="JAK32" s="87"/>
      <c r="JAL32" s="87"/>
      <c r="JAM32" s="87"/>
      <c r="JAN32" s="87"/>
      <c r="JAO32" s="87"/>
      <c r="JAP32" s="87"/>
      <c r="JAQ32" s="87"/>
      <c r="JAR32" s="87"/>
      <c r="JAS32" s="87"/>
      <c r="JAT32" s="87"/>
      <c r="JAU32" s="87"/>
      <c r="JAV32" s="87"/>
      <c r="JAW32" s="87"/>
      <c r="JAX32" s="87"/>
      <c r="JAY32" s="87"/>
      <c r="JAZ32" s="87"/>
      <c r="JBA32" s="87"/>
      <c r="JBB32" s="87"/>
      <c r="JBC32" s="87"/>
      <c r="JBD32" s="87"/>
      <c r="JBE32" s="87"/>
      <c r="JBF32" s="87"/>
      <c r="JBG32" s="87"/>
      <c r="JBH32" s="87"/>
      <c r="JBI32" s="87"/>
      <c r="JBJ32" s="87"/>
      <c r="JBK32" s="87"/>
      <c r="JBL32" s="87"/>
      <c r="JBM32" s="87"/>
      <c r="JBN32" s="87"/>
      <c r="JBO32" s="87"/>
      <c r="JBP32" s="87"/>
      <c r="JBQ32" s="87"/>
      <c r="JBR32" s="87"/>
      <c r="JBS32" s="87"/>
      <c r="JBT32" s="87"/>
      <c r="JBU32" s="87"/>
      <c r="JBV32" s="87"/>
      <c r="JBW32" s="87"/>
      <c r="JBX32" s="87"/>
      <c r="JBY32" s="87"/>
      <c r="JBZ32" s="87"/>
      <c r="JCA32" s="87"/>
      <c r="JCB32" s="87"/>
      <c r="JCC32" s="87"/>
      <c r="JCD32" s="87"/>
      <c r="JCE32" s="87"/>
      <c r="JCF32" s="87"/>
      <c r="JCG32" s="87"/>
      <c r="JCH32" s="87"/>
      <c r="JCI32" s="87"/>
      <c r="JCJ32" s="87"/>
      <c r="JCK32" s="87"/>
      <c r="JCL32" s="87"/>
      <c r="JCM32" s="87"/>
      <c r="JCN32" s="87"/>
      <c r="JCO32" s="87"/>
      <c r="JCP32" s="87"/>
      <c r="JCQ32" s="87"/>
      <c r="JCR32" s="87"/>
      <c r="JCS32" s="87"/>
      <c r="JCT32" s="87"/>
      <c r="JCU32" s="87"/>
      <c r="JCV32" s="87"/>
      <c r="JCW32" s="87"/>
      <c r="JCX32" s="87"/>
      <c r="JCY32" s="87"/>
      <c r="JCZ32" s="87"/>
      <c r="JDA32" s="87"/>
      <c r="JDB32" s="87"/>
      <c r="JDC32" s="87"/>
      <c r="JDD32" s="87"/>
      <c r="JDE32" s="87"/>
      <c r="JDF32" s="87"/>
      <c r="JDG32" s="87"/>
      <c r="JDH32" s="87"/>
      <c r="JDI32" s="87"/>
      <c r="JDJ32" s="87"/>
      <c r="JDK32" s="87"/>
      <c r="JDL32" s="87"/>
      <c r="JDM32" s="87"/>
      <c r="JDN32" s="87"/>
      <c r="JDO32" s="87"/>
      <c r="JDP32" s="87"/>
      <c r="JDQ32" s="87"/>
      <c r="JDR32" s="87"/>
      <c r="JDS32" s="87"/>
      <c r="JDT32" s="87"/>
      <c r="JDU32" s="87"/>
      <c r="JDV32" s="87"/>
      <c r="JDW32" s="87"/>
      <c r="JDX32" s="87"/>
      <c r="JDY32" s="87"/>
      <c r="JDZ32" s="87"/>
      <c r="JEA32" s="87"/>
      <c r="JEB32" s="87"/>
      <c r="JEC32" s="87"/>
      <c r="JED32" s="87"/>
      <c r="JEE32" s="87"/>
      <c r="JEF32" s="87"/>
      <c r="JEG32" s="87"/>
      <c r="JEH32" s="87"/>
      <c r="JEI32" s="87"/>
      <c r="JEJ32" s="87"/>
      <c r="JEK32" s="87"/>
      <c r="JEL32" s="87"/>
      <c r="JEM32" s="87"/>
      <c r="JEN32" s="87"/>
      <c r="JEO32" s="87"/>
      <c r="JEP32" s="87"/>
      <c r="JEQ32" s="87"/>
      <c r="JER32" s="87"/>
      <c r="JES32" s="87"/>
      <c r="JET32" s="87"/>
      <c r="JEU32" s="87"/>
      <c r="JEV32" s="87"/>
      <c r="JEW32" s="87"/>
      <c r="JEX32" s="87"/>
      <c r="JEY32" s="87"/>
      <c r="JEZ32" s="87"/>
      <c r="JFA32" s="87"/>
      <c r="JFB32" s="87"/>
      <c r="JFC32" s="87"/>
      <c r="JFD32" s="87"/>
      <c r="JFE32" s="87"/>
      <c r="JFF32" s="87"/>
      <c r="JFG32" s="87"/>
      <c r="JFH32" s="87"/>
      <c r="JFI32" s="87"/>
      <c r="JFJ32" s="87"/>
      <c r="JFK32" s="87"/>
      <c r="JFL32" s="87"/>
      <c r="JFM32" s="87"/>
      <c r="JFN32" s="87"/>
      <c r="JFO32" s="87"/>
      <c r="JFP32" s="87"/>
      <c r="JFQ32" s="87"/>
      <c r="JFR32" s="87"/>
      <c r="JFS32" s="87"/>
      <c r="JFT32" s="87"/>
      <c r="JFU32" s="87"/>
      <c r="JFV32" s="87"/>
      <c r="JFW32" s="87"/>
      <c r="JFX32" s="87"/>
      <c r="JFY32" s="87"/>
      <c r="JFZ32" s="87"/>
      <c r="JGA32" s="87"/>
      <c r="JGB32" s="87"/>
      <c r="JGC32" s="87"/>
      <c r="JGD32" s="87"/>
      <c r="JGE32" s="87"/>
      <c r="JGF32" s="87"/>
      <c r="JGG32" s="87"/>
      <c r="JGH32" s="87"/>
      <c r="JGI32" s="87"/>
      <c r="JGJ32" s="87"/>
      <c r="JGK32" s="87"/>
      <c r="JGL32" s="87"/>
      <c r="JGM32" s="87"/>
      <c r="JGN32" s="87"/>
      <c r="JGO32" s="87"/>
      <c r="JGP32" s="87"/>
      <c r="JGQ32" s="87"/>
      <c r="JGR32" s="87"/>
      <c r="JGS32" s="87"/>
      <c r="JGT32" s="87"/>
      <c r="JGU32" s="87"/>
      <c r="JGV32" s="87"/>
      <c r="JGW32" s="87"/>
      <c r="JGX32" s="87"/>
      <c r="JGY32" s="87"/>
      <c r="JGZ32" s="87"/>
      <c r="JHA32" s="87"/>
      <c r="JHB32" s="87"/>
      <c r="JHC32" s="87"/>
      <c r="JHD32" s="87"/>
      <c r="JHE32" s="87"/>
      <c r="JHF32" s="87"/>
      <c r="JHG32" s="87"/>
      <c r="JHH32" s="87"/>
      <c r="JHI32" s="87"/>
      <c r="JHJ32" s="87"/>
      <c r="JHK32" s="87"/>
      <c r="JHL32" s="87"/>
      <c r="JHM32" s="87"/>
      <c r="JHN32" s="87"/>
      <c r="JHO32" s="87"/>
      <c r="JHP32" s="87"/>
      <c r="JHQ32" s="87"/>
      <c r="JHR32" s="87"/>
      <c r="JHS32" s="87"/>
      <c r="JHT32" s="87"/>
      <c r="JHU32" s="87"/>
      <c r="JHV32" s="87"/>
      <c r="JHW32" s="87"/>
      <c r="JHX32" s="87"/>
      <c r="JHY32" s="87"/>
      <c r="JHZ32" s="87"/>
      <c r="JIA32" s="87"/>
      <c r="JIB32" s="87"/>
      <c r="JIC32" s="87"/>
      <c r="JID32" s="87"/>
      <c r="JIE32" s="87"/>
      <c r="JIF32" s="87"/>
      <c r="JIG32" s="87"/>
      <c r="JIH32" s="87"/>
      <c r="JII32" s="87"/>
      <c r="JIJ32" s="87"/>
      <c r="JIK32" s="87"/>
      <c r="JIL32" s="87"/>
      <c r="JIM32" s="87"/>
      <c r="JIN32" s="87"/>
      <c r="JIO32" s="87"/>
      <c r="JIP32" s="87"/>
      <c r="JIQ32" s="87"/>
      <c r="JIR32" s="87"/>
      <c r="JIS32" s="87"/>
      <c r="JIT32" s="87"/>
      <c r="JIU32" s="87"/>
      <c r="JIV32" s="87"/>
      <c r="JIW32" s="87"/>
      <c r="JIX32" s="87"/>
      <c r="JIY32" s="87"/>
      <c r="JIZ32" s="87"/>
      <c r="JJA32" s="87"/>
      <c r="JJB32" s="87"/>
      <c r="JJC32" s="87"/>
      <c r="JJD32" s="87"/>
      <c r="JJE32" s="87"/>
      <c r="JJF32" s="87"/>
      <c r="JJG32" s="87"/>
      <c r="JJH32" s="87"/>
      <c r="JJI32" s="87"/>
      <c r="JJJ32" s="87"/>
      <c r="JJK32" s="87"/>
      <c r="JJL32" s="87"/>
      <c r="JJM32" s="87"/>
      <c r="JJN32" s="87"/>
      <c r="JJO32" s="87"/>
      <c r="JJP32" s="87"/>
      <c r="JJQ32" s="87"/>
      <c r="JJR32" s="87"/>
      <c r="JJS32" s="87"/>
      <c r="JJT32" s="87"/>
      <c r="JJU32" s="87"/>
      <c r="JJV32" s="87"/>
      <c r="JJW32" s="87"/>
      <c r="JJX32" s="87"/>
      <c r="JJY32" s="87"/>
      <c r="JJZ32" s="87"/>
      <c r="JKA32" s="87"/>
      <c r="JKB32" s="87"/>
      <c r="JKC32" s="87"/>
      <c r="JKD32" s="87"/>
      <c r="JKE32" s="87"/>
      <c r="JKF32" s="87"/>
      <c r="JKG32" s="87"/>
      <c r="JKH32" s="87"/>
      <c r="JKI32" s="87"/>
      <c r="JKJ32" s="87"/>
      <c r="JKK32" s="87"/>
      <c r="JKL32" s="87"/>
      <c r="JKM32" s="87"/>
      <c r="JKN32" s="87"/>
      <c r="JKO32" s="87"/>
      <c r="JKP32" s="87"/>
      <c r="JKQ32" s="87"/>
      <c r="JKR32" s="87"/>
      <c r="JKS32" s="87"/>
      <c r="JKT32" s="87"/>
      <c r="JKU32" s="87"/>
      <c r="JKV32" s="87"/>
      <c r="JKW32" s="87"/>
      <c r="JKX32" s="87"/>
      <c r="JKY32" s="87"/>
      <c r="JKZ32" s="87"/>
      <c r="JLA32" s="87"/>
      <c r="JLB32" s="87"/>
      <c r="JLC32" s="87"/>
      <c r="JLD32" s="87"/>
      <c r="JLE32" s="87"/>
      <c r="JLF32" s="87"/>
      <c r="JLG32" s="87"/>
      <c r="JLH32" s="87"/>
      <c r="JLI32" s="87"/>
      <c r="JLJ32" s="87"/>
      <c r="JLK32" s="87"/>
      <c r="JLL32" s="87"/>
      <c r="JLM32" s="87"/>
      <c r="JLN32" s="87"/>
      <c r="JLO32" s="87"/>
      <c r="JLP32" s="87"/>
      <c r="JLQ32" s="87"/>
      <c r="JLR32" s="87"/>
      <c r="JLS32" s="87"/>
      <c r="JLT32" s="87"/>
      <c r="JLU32" s="87"/>
      <c r="JLV32" s="87"/>
      <c r="JLW32" s="87"/>
      <c r="JLX32" s="87"/>
      <c r="JLY32" s="87"/>
      <c r="JLZ32" s="87"/>
      <c r="JMA32" s="87"/>
      <c r="JMB32" s="87"/>
      <c r="JMC32" s="87"/>
      <c r="JMD32" s="87"/>
      <c r="JME32" s="87"/>
      <c r="JMF32" s="87"/>
      <c r="JMG32" s="87"/>
      <c r="JMH32" s="87"/>
      <c r="JMI32" s="87"/>
      <c r="JMJ32" s="87"/>
      <c r="JMK32" s="87"/>
      <c r="JML32" s="87"/>
      <c r="JMM32" s="87"/>
      <c r="JMN32" s="87"/>
      <c r="JMO32" s="87"/>
      <c r="JMP32" s="87"/>
      <c r="JMQ32" s="87"/>
      <c r="JMR32" s="87"/>
      <c r="JMS32" s="87"/>
      <c r="JMT32" s="87"/>
      <c r="JMU32" s="87"/>
      <c r="JMV32" s="87"/>
      <c r="JMW32" s="87"/>
      <c r="JMX32" s="87"/>
      <c r="JMY32" s="87"/>
      <c r="JMZ32" s="87"/>
      <c r="JNA32" s="87"/>
      <c r="JNB32" s="87"/>
      <c r="JNC32" s="87"/>
      <c r="JND32" s="87"/>
      <c r="JNE32" s="87"/>
      <c r="JNF32" s="87"/>
      <c r="JNG32" s="87"/>
      <c r="JNH32" s="87"/>
      <c r="JNI32" s="87"/>
      <c r="JNJ32" s="87"/>
      <c r="JNK32" s="87"/>
      <c r="JNL32" s="87"/>
      <c r="JNM32" s="87"/>
      <c r="JNN32" s="87"/>
      <c r="JNO32" s="87"/>
      <c r="JNP32" s="87"/>
      <c r="JNQ32" s="87"/>
      <c r="JNR32" s="87"/>
      <c r="JNS32" s="87"/>
      <c r="JNT32" s="87"/>
      <c r="JNU32" s="87"/>
      <c r="JNV32" s="87"/>
      <c r="JNW32" s="87"/>
      <c r="JNX32" s="87"/>
      <c r="JNY32" s="87"/>
      <c r="JNZ32" s="87"/>
      <c r="JOA32" s="87"/>
      <c r="JOB32" s="87"/>
      <c r="JOC32" s="87"/>
      <c r="JOD32" s="87"/>
      <c r="JOE32" s="87"/>
      <c r="JOF32" s="87"/>
      <c r="JOG32" s="87"/>
      <c r="JOH32" s="87"/>
      <c r="JOI32" s="87"/>
      <c r="JOJ32" s="87"/>
      <c r="JOK32" s="87"/>
      <c r="JOL32" s="87"/>
      <c r="JOM32" s="87"/>
      <c r="JON32" s="87"/>
      <c r="JOO32" s="87"/>
      <c r="JOP32" s="87"/>
      <c r="JOQ32" s="87"/>
      <c r="JOR32" s="87"/>
      <c r="JOS32" s="87"/>
      <c r="JOT32" s="87"/>
      <c r="JOU32" s="87"/>
      <c r="JOV32" s="87"/>
      <c r="JOW32" s="87"/>
      <c r="JOX32" s="87"/>
      <c r="JOY32" s="87"/>
      <c r="JOZ32" s="87"/>
      <c r="JPA32" s="87"/>
      <c r="JPB32" s="87"/>
      <c r="JPC32" s="87"/>
      <c r="JPD32" s="87"/>
      <c r="JPE32" s="87"/>
      <c r="JPF32" s="87"/>
      <c r="JPG32" s="87"/>
      <c r="JPH32" s="87"/>
      <c r="JPI32" s="87"/>
      <c r="JPJ32" s="87"/>
      <c r="JPK32" s="87"/>
      <c r="JPL32" s="87"/>
      <c r="JPM32" s="87"/>
      <c r="JPN32" s="87"/>
      <c r="JPO32" s="87"/>
      <c r="JPP32" s="87"/>
      <c r="JPQ32" s="87"/>
      <c r="JPR32" s="87"/>
      <c r="JPS32" s="87"/>
      <c r="JPT32" s="87"/>
      <c r="JPU32" s="87"/>
      <c r="JPV32" s="87"/>
      <c r="JPW32" s="87"/>
      <c r="JPX32" s="87"/>
      <c r="JPY32" s="87"/>
      <c r="JPZ32" s="87"/>
      <c r="JQA32" s="87"/>
      <c r="JQB32" s="87"/>
      <c r="JQC32" s="87"/>
      <c r="JQD32" s="87"/>
      <c r="JQE32" s="87"/>
      <c r="JQF32" s="87"/>
      <c r="JQG32" s="87"/>
      <c r="JQH32" s="87"/>
      <c r="JQI32" s="87"/>
      <c r="JQJ32" s="87"/>
      <c r="JQK32" s="87"/>
      <c r="JQL32" s="87"/>
      <c r="JQM32" s="87"/>
      <c r="JQN32" s="87"/>
      <c r="JQO32" s="87"/>
      <c r="JQP32" s="87"/>
      <c r="JQQ32" s="87"/>
      <c r="JQR32" s="87"/>
      <c r="JQS32" s="87"/>
      <c r="JQT32" s="87"/>
      <c r="JQU32" s="87"/>
      <c r="JQV32" s="87"/>
      <c r="JQW32" s="87"/>
      <c r="JQX32" s="87"/>
      <c r="JQY32" s="87"/>
      <c r="JQZ32" s="87"/>
      <c r="JRA32" s="87"/>
      <c r="JRB32" s="87"/>
      <c r="JRC32" s="87"/>
      <c r="JRD32" s="87"/>
      <c r="JRE32" s="87"/>
      <c r="JRF32" s="87"/>
      <c r="JRG32" s="87"/>
      <c r="JRH32" s="87"/>
      <c r="JRI32" s="87"/>
      <c r="JRJ32" s="87"/>
      <c r="JRK32" s="87"/>
      <c r="JRL32" s="87"/>
      <c r="JRM32" s="87"/>
      <c r="JRN32" s="87"/>
      <c r="JRO32" s="87"/>
      <c r="JRP32" s="87"/>
      <c r="JRQ32" s="87"/>
      <c r="JRR32" s="87"/>
      <c r="JRS32" s="87"/>
      <c r="JRT32" s="87"/>
      <c r="JRU32" s="87"/>
      <c r="JRV32" s="87"/>
      <c r="JRW32" s="87"/>
      <c r="JRX32" s="87"/>
      <c r="JRY32" s="87"/>
      <c r="JRZ32" s="87"/>
      <c r="JSA32" s="87"/>
      <c r="JSB32" s="87"/>
      <c r="JSC32" s="87"/>
      <c r="JSD32" s="87"/>
      <c r="JSE32" s="87"/>
      <c r="JSF32" s="87"/>
      <c r="JSG32" s="87"/>
      <c r="JSH32" s="87"/>
      <c r="JSI32" s="87"/>
      <c r="JSJ32" s="87"/>
      <c r="JSK32" s="87"/>
      <c r="JSL32" s="87"/>
      <c r="JSM32" s="87"/>
      <c r="JSN32" s="87"/>
      <c r="JSO32" s="87"/>
      <c r="JSP32" s="87"/>
      <c r="JSQ32" s="87"/>
      <c r="JSR32" s="87"/>
      <c r="JSS32" s="87"/>
      <c r="JST32" s="87"/>
      <c r="JSU32" s="87"/>
      <c r="JSV32" s="87"/>
      <c r="JSW32" s="87"/>
      <c r="JSX32" s="87"/>
      <c r="JSY32" s="87"/>
      <c r="JSZ32" s="87"/>
      <c r="JTA32" s="87"/>
      <c r="JTB32" s="87"/>
      <c r="JTC32" s="87"/>
      <c r="JTD32" s="87"/>
      <c r="JTE32" s="87"/>
      <c r="JTF32" s="87"/>
      <c r="JTG32" s="87"/>
      <c r="JTH32" s="87"/>
      <c r="JTI32" s="87"/>
      <c r="JTJ32" s="87"/>
      <c r="JTK32" s="87"/>
      <c r="JTL32" s="87"/>
      <c r="JTM32" s="87"/>
      <c r="JTN32" s="87"/>
      <c r="JTO32" s="87"/>
      <c r="JTP32" s="87"/>
      <c r="JTQ32" s="87"/>
      <c r="JTR32" s="87"/>
      <c r="JTS32" s="87"/>
      <c r="JTT32" s="87"/>
      <c r="JTU32" s="87"/>
      <c r="JTV32" s="87"/>
      <c r="JTW32" s="87"/>
      <c r="JTX32" s="87"/>
      <c r="JTY32" s="87"/>
      <c r="JTZ32" s="87"/>
      <c r="JUA32" s="87"/>
      <c r="JUB32" s="87"/>
      <c r="JUC32" s="87"/>
      <c r="JUD32" s="87"/>
      <c r="JUE32" s="87"/>
      <c r="JUF32" s="87"/>
      <c r="JUG32" s="87"/>
      <c r="JUH32" s="87"/>
      <c r="JUI32" s="87"/>
      <c r="JUJ32" s="87"/>
      <c r="JUK32" s="87"/>
      <c r="JUL32" s="87"/>
      <c r="JUM32" s="87"/>
      <c r="JUN32" s="87"/>
      <c r="JUO32" s="87"/>
      <c r="JUP32" s="87"/>
      <c r="JUQ32" s="87"/>
      <c r="JUR32" s="87"/>
      <c r="JUS32" s="87"/>
      <c r="JUT32" s="87"/>
      <c r="JUU32" s="87"/>
      <c r="JUV32" s="87"/>
      <c r="JUW32" s="87"/>
      <c r="JUX32" s="87"/>
      <c r="JUY32" s="87"/>
      <c r="JUZ32" s="87"/>
      <c r="JVA32" s="87"/>
      <c r="JVB32" s="87"/>
      <c r="JVC32" s="87"/>
      <c r="JVD32" s="87"/>
      <c r="JVE32" s="87"/>
      <c r="JVF32" s="87"/>
      <c r="JVG32" s="87"/>
      <c r="JVH32" s="87"/>
      <c r="JVI32" s="87"/>
      <c r="JVJ32" s="87"/>
      <c r="JVK32" s="87"/>
      <c r="JVL32" s="87"/>
      <c r="JVM32" s="87"/>
      <c r="JVN32" s="87"/>
      <c r="JVO32" s="87"/>
      <c r="JVP32" s="87"/>
      <c r="JVQ32" s="87"/>
      <c r="JVR32" s="87"/>
      <c r="JVS32" s="87"/>
      <c r="JVT32" s="87"/>
      <c r="JVU32" s="87"/>
      <c r="JVV32" s="87"/>
      <c r="JVW32" s="87"/>
      <c r="JVX32" s="87"/>
      <c r="JVY32" s="87"/>
      <c r="JVZ32" s="87"/>
      <c r="JWA32" s="87"/>
      <c r="JWB32" s="87"/>
      <c r="JWC32" s="87"/>
      <c r="JWD32" s="87"/>
      <c r="JWE32" s="87"/>
      <c r="JWF32" s="87"/>
      <c r="JWG32" s="87"/>
      <c r="JWH32" s="87"/>
      <c r="JWI32" s="87"/>
      <c r="JWJ32" s="87"/>
      <c r="JWK32" s="87"/>
      <c r="JWL32" s="87"/>
      <c r="JWM32" s="87"/>
      <c r="JWN32" s="87"/>
      <c r="JWO32" s="87"/>
      <c r="JWP32" s="87"/>
      <c r="JWQ32" s="87"/>
      <c r="JWR32" s="87"/>
      <c r="JWS32" s="87"/>
      <c r="JWT32" s="87"/>
      <c r="JWU32" s="87"/>
      <c r="JWV32" s="87"/>
      <c r="JWW32" s="87"/>
      <c r="JWX32" s="87"/>
      <c r="JWY32" s="87"/>
      <c r="JWZ32" s="87"/>
      <c r="JXA32" s="87"/>
      <c r="JXB32" s="87"/>
      <c r="JXC32" s="87"/>
      <c r="JXD32" s="87"/>
      <c r="JXE32" s="87"/>
      <c r="JXF32" s="87"/>
      <c r="JXG32" s="87"/>
      <c r="JXH32" s="87"/>
      <c r="JXI32" s="87"/>
      <c r="JXJ32" s="87"/>
      <c r="JXK32" s="87"/>
      <c r="JXL32" s="87"/>
      <c r="JXM32" s="87"/>
      <c r="JXN32" s="87"/>
      <c r="JXO32" s="87"/>
      <c r="JXP32" s="87"/>
      <c r="JXQ32" s="87"/>
      <c r="JXR32" s="87"/>
      <c r="JXS32" s="87"/>
      <c r="JXT32" s="87"/>
      <c r="JXU32" s="87"/>
      <c r="JXV32" s="87"/>
      <c r="JXW32" s="87"/>
      <c r="JXX32" s="87"/>
      <c r="JXY32" s="87"/>
      <c r="JXZ32" s="87"/>
      <c r="JYA32" s="87"/>
      <c r="JYB32" s="87"/>
      <c r="JYC32" s="87"/>
      <c r="JYD32" s="87"/>
      <c r="JYE32" s="87"/>
      <c r="JYF32" s="87"/>
      <c r="JYG32" s="87"/>
      <c r="JYH32" s="87"/>
      <c r="JYI32" s="87"/>
      <c r="JYJ32" s="87"/>
      <c r="JYK32" s="87"/>
      <c r="JYL32" s="87"/>
      <c r="JYM32" s="87"/>
      <c r="JYN32" s="87"/>
      <c r="JYO32" s="87"/>
      <c r="JYP32" s="87"/>
      <c r="JYQ32" s="87"/>
      <c r="JYR32" s="87"/>
      <c r="JYS32" s="87"/>
      <c r="JYT32" s="87"/>
      <c r="JYU32" s="87"/>
      <c r="JYV32" s="87"/>
      <c r="JYW32" s="87"/>
      <c r="JYX32" s="87"/>
      <c r="JYY32" s="87"/>
      <c r="JYZ32" s="87"/>
      <c r="JZA32" s="87"/>
      <c r="JZB32" s="87"/>
      <c r="JZC32" s="87"/>
      <c r="JZD32" s="87"/>
      <c r="JZE32" s="87"/>
      <c r="JZF32" s="87"/>
      <c r="JZG32" s="87"/>
      <c r="JZH32" s="87"/>
      <c r="JZI32" s="87"/>
      <c r="JZJ32" s="87"/>
      <c r="JZK32" s="87"/>
      <c r="JZL32" s="87"/>
      <c r="JZM32" s="87"/>
      <c r="JZN32" s="87"/>
      <c r="JZO32" s="87"/>
      <c r="JZP32" s="87"/>
      <c r="JZQ32" s="87"/>
      <c r="JZR32" s="87"/>
      <c r="JZS32" s="87"/>
      <c r="JZT32" s="87"/>
      <c r="JZU32" s="87"/>
      <c r="JZV32" s="87"/>
      <c r="JZW32" s="87"/>
      <c r="JZX32" s="87"/>
      <c r="JZY32" s="87"/>
      <c r="JZZ32" s="87"/>
      <c r="KAA32" s="87"/>
      <c r="KAB32" s="87"/>
      <c r="KAC32" s="87"/>
      <c r="KAD32" s="87"/>
      <c r="KAE32" s="87"/>
      <c r="KAF32" s="87"/>
      <c r="KAG32" s="87"/>
      <c r="KAH32" s="87"/>
      <c r="KAI32" s="87"/>
      <c r="KAJ32" s="87"/>
      <c r="KAK32" s="87"/>
      <c r="KAL32" s="87"/>
      <c r="KAM32" s="87"/>
      <c r="KAN32" s="87"/>
      <c r="KAO32" s="87"/>
      <c r="KAP32" s="87"/>
      <c r="KAQ32" s="87"/>
      <c r="KAR32" s="87"/>
      <c r="KAS32" s="87"/>
      <c r="KAT32" s="87"/>
      <c r="KAU32" s="87"/>
      <c r="KAV32" s="87"/>
      <c r="KAW32" s="87"/>
      <c r="KAX32" s="87"/>
      <c r="KAY32" s="87"/>
      <c r="KAZ32" s="87"/>
      <c r="KBA32" s="87"/>
      <c r="KBB32" s="87"/>
      <c r="KBC32" s="87"/>
      <c r="KBD32" s="87"/>
      <c r="KBE32" s="87"/>
      <c r="KBF32" s="87"/>
      <c r="KBG32" s="87"/>
      <c r="KBH32" s="87"/>
      <c r="KBI32" s="87"/>
      <c r="KBJ32" s="87"/>
      <c r="KBK32" s="87"/>
      <c r="KBL32" s="87"/>
      <c r="KBM32" s="87"/>
      <c r="KBN32" s="87"/>
      <c r="KBO32" s="87"/>
      <c r="KBP32" s="87"/>
      <c r="KBQ32" s="87"/>
      <c r="KBR32" s="87"/>
      <c r="KBS32" s="87"/>
      <c r="KBT32" s="87"/>
      <c r="KBU32" s="87"/>
      <c r="KBV32" s="87"/>
      <c r="KBW32" s="87"/>
      <c r="KBX32" s="87"/>
      <c r="KBY32" s="87"/>
      <c r="KBZ32" s="87"/>
      <c r="KCA32" s="87"/>
      <c r="KCB32" s="87"/>
      <c r="KCC32" s="87"/>
      <c r="KCD32" s="87"/>
      <c r="KCE32" s="87"/>
      <c r="KCF32" s="87"/>
      <c r="KCG32" s="87"/>
      <c r="KCH32" s="87"/>
      <c r="KCI32" s="87"/>
      <c r="KCJ32" s="87"/>
      <c r="KCK32" s="87"/>
      <c r="KCL32" s="87"/>
      <c r="KCM32" s="87"/>
      <c r="KCN32" s="87"/>
      <c r="KCO32" s="87"/>
      <c r="KCP32" s="87"/>
      <c r="KCQ32" s="87"/>
      <c r="KCR32" s="87"/>
      <c r="KCS32" s="87"/>
      <c r="KCT32" s="87"/>
      <c r="KCU32" s="87"/>
      <c r="KCV32" s="87"/>
      <c r="KCW32" s="87"/>
      <c r="KCX32" s="87"/>
      <c r="KCY32" s="87"/>
      <c r="KCZ32" s="87"/>
      <c r="KDA32" s="87"/>
      <c r="KDB32" s="87"/>
      <c r="KDC32" s="87"/>
      <c r="KDD32" s="87"/>
      <c r="KDE32" s="87"/>
      <c r="KDF32" s="87"/>
      <c r="KDG32" s="87"/>
      <c r="KDH32" s="87"/>
      <c r="KDI32" s="87"/>
      <c r="KDJ32" s="87"/>
      <c r="KDK32" s="87"/>
      <c r="KDL32" s="87"/>
      <c r="KDM32" s="87"/>
      <c r="KDN32" s="87"/>
      <c r="KDO32" s="87"/>
      <c r="KDP32" s="87"/>
      <c r="KDQ32" s="87"/>
      <c r="KDR32" s="87"/>
      <c r="KDS32" s="87"/>
      <c r="KDT32" s="87"/>
      <c r="KDU32" s="87"/>
      <c r="KDV32" s="87"/>
      <c r="KDW32" s="87"/>
      <c r="KDX32" s="87"/>
      <c r="KDY32" s="87"/>
      <c r="KDZ32" s="87"/>
      <c r="KEA32" s="87"/>
      <c r="KEB32" s="87"/>
      <c r="KEC32" s="87"/>
      <c r="KED32" s="87"/>
      <c r="KEE32" s="87"/>
      <c r="KEF32" s="87"/>
      <c r="KEG32" s="87"/>
      <c r="KEH32" s="87"/>
      <c r="KEI32" s="87"/>
      <c r="KEJ32" s="87"/>
      <c r="KEK32" s="87"/>
      <c r="KEL32" s="87"/>
      <c r="KEM32" s="87"/>
      <c r="KEN32" s="87"/>
      <c r="KEO32" s="87"/>
      <c r="KEP32" s="87"/>
      <c r="KEQ32" s="87"/>
      <c r="KER32" s="87"/>
      <c r="KES32" s="87"/>
      <c r="KET32" s="87"/>
      <c r="KEU32" s="87"/>
      <c r="KEV32" s="87"/>
      <c r="KEW32" s="87"/>
      <c r="KEX32" s="87"/>
      <c r="KEY32" s="87"/>
      <c r="KEZ32" s="87"/>
      <c r="KFA32" s="87"/>
      <c r="KFB32" s="87"/>
      <c r="KFC32" s="87"/>
      <c r="KFD32" s="87"/>
      <c r="KFE32" s="87"/>
      <c r="KFF32" s="87"/>
      <c r="KFG32" s="87"/>
      <c r="KFH32" s="87"/>
      <c r="KFI32" s="87"/>
      <c r="KFJ32" s="87"/>
      <c r="KFK32" s="87"/>
      <c r="KFL32" s="87"/>
      <c r="KFM32" s="87"/>
      <c r="KFN32" s="87"/>
      <c r="KFO32" s="87"/>
      <c r="KFP32" s="87"/>
      <c r="KFQ32" s="87"/>
      <c r="KFR32" s="87"/>
      <c r="KFS32" s="87"/>
      <c r="KFT32" s="87"/>
      <c r="KFU32" s="87"/>
      <c r="KFV32" s="87"/>
      <c r="KFW32" s="87"/>
      <c r="KFX32" s="87"/>
      <c r="KFY32" s="87"/>
      <c r="KFZ32" s="87"/>
      <c r="KGA32" s="87"/>
      <c r="KGB32" s="87"/>
      <c r="KGC32" s="87"/>
      <c r="KGD32" s="87"/>
      <c r="KGE32" s="87"/>
      <c r="KGF32" s="87"/>
      <c r="KGG32" s="87"/>
      <c r="KGH32" s="87"/>
      <c r="KGI32" s="87"/>
      <c r="KGJ32" s="87"/>
      <c r="KGK32" s="87"/>
      <c r="KGL32" s="87"/>
      <c r="KGM32" s="87"/>
      <c r="KGN32" s="87"/>
      <c r="KGO32" s="87"/>
      <c r="KGP32" s="87"/>
      <c r="KGQ32" s="87"/>
      <c r="KGR32" s="87"/>
      <c r="KGS32" s="87"/>
      <c r="KGT32" s="87"/>
      <c r="KGU32" s="87"/>
      <c r="KGV32" s="87"/>
      <c r="KGW32" s="87"/>
      <c r="KGX32" s="87"/>
      <c r="KGY32" s="87"/>
      <c r="KGZ32" s="87"/>
      <c r="KHA32" s="87"/>
      <c r="KHB32" s="87"/>
      <c r="KHC32" s="87"/>
      <c r="KHD32" s="87"/>
      <c r="KHE32" s="87"/>
      <c r="KHF32" s="87"/>
      <c r="KHG32" s="87"/>
      <c r="KHH32" s="87"/>
      <c r="KHI32" s="87"/>
      <c r="KHJ32" s="87"/>
      <c r="KHK32" s="87"/>
      <c r="KHL32" s="87"/>
      <c r="KHM32" s="87"/>
      <c r="KHN32" s="87"/>
      <c r="KHO32" s="87"/>
      <c r="KHP32" s="87"/>
      <c r="KHQ32" s="87"/>
      <c r="KHR32" s="87"/>
      <c r="KHS32" s="87"/>
      <c r="KHT32" s="87"/>
      <c r="KHU32" s="87"/>
      <c r="KHV32" s="87"/>
      <c r="KHW32" s="87"/>
      <c r="KHX32" s="87"/>
      <c r="KHY32" s="87"/>
      <c r="KHZ32" s="87"/>
      <c r="KIA32" s="87"/>
      <c r="KIB32" s="87"/>
      <c r="KIC32" s="87"/>
      <c r="KID32" s="87"/>
      <c r="KIE32" s="87"/>
      <c r="KIF32" s="87"/>
      <c r="KIG32" s="87"/>
      <c r="KIH32" s="87"/>
      <c r="KII32" s="87"/>
      <c r="KIJ32" s="87"/>
      <c r="KIK32" s="87"/>
      <c r="KIL32" s="87"/>
      <c r="KIM32" s="87"/>
      <c r="KIN32" s="87"/>
      <c r="KIO32" s="87"/>
      <c r="KIP32" s="87"/>
      <c r="KIQ32" s="87"/>
      <c r="KIR32" s="87"/>
      <c r="KIS32" s="87"/>
      <c r="KIT32" s="87"/>
      <c r="KIU32" s="87"/>
      <c r="KIV32" s="87"/>
      <c r="KIW32" s="87"/>
      <c r="KIX32" s="87"/>
      <c r="KIY32" s="87"/>
      <c r="KIZ32" s="87"/>
      <c r="KJA32" s="87"/>
      <c r="KJB32" s="87"/>
      <c r="KJC32" s="87"/>
      <c r="KJD32" s="87"/>
      <c r="KJE32" s="87"/>
      <c r="KJF32" s="87"/>
      <c r="KJG32" s="87"/>
      <c r="KJH32" s="87"/>
      <c r="KJI32" s="87"/>
      <c r="KJJ32" s="87"/>
      <c r="KJK32" s="87"/>
      <c r="KJL32" s="87"/>
      <c r="KJM32" s="87"/>
      <c r="KJN32" s="87"/>
      <c r="KJO32" s="87"/>
      <c r="KJP32" s="87"/>
      <c r="KJQ32" s="87"/>
      <c r="KJR32" s="87"/>
      <c r="KJS32" s="87"/>
      <c r="KJT32" s="87"/>
      <c r="KJU32" s="87"/>
      <c r="KJV32" s="87"/>
      <c r="KJW32" s="87"/>
      <c r="KJX32" s="87"/>
      <c r="KJY32" s="87"/>
      <c r="KJZ32" s="87"/>
      <c r="KKA32" s="87"/>
      <c r="KKB32" s="87"/>
      <c r="KKC32" s="87"/>
      <c r="KKD32" s="87"/>
      <c r="KKE32" s="87"/>
      <c r="KKF32" s="87"/>
      <c r="KKG32" s="87"/>
      <c r="KKH32" s="87"/>
      <c r="KKI32" s="87"/>
      <c r="KKJ32" s="87"/>
      <c r="KKK32" s="87"/>
      <c r="KKL32" s="87"/>
      <c r="KKM32" s="87"/>
      <c r="KKN32" s="87"/>
      <c r="KKO32" s="87"/>
      <c r="KKP32" s="87"/>
      <c r="KKQ32" s="87"/>
      <c r="KKR32" s="87"/>
      <c r="KKS32" s="87"/>
      <c r="KKT32" s="87"/>
      <c r="KKU32" s="87"/>
      <c r="KKV32" s="87"/>
      <c r="KKW32" s="87"/>
      <c r="KKX32" s="87"/>
      <c r="KKY32" s="87"/>
      <c r="KKZ32" s="87"/>
      <c r="KLA32" s="87"/>
      <c r="KLB32" s="87"/>
      <c r="KLC32" s="87"/>
      <c r="KLD32" s="87"/>
      <c r="KLE32" s="87"/>
      <c r="KLF32" s="87"/>
      <c r="KLG32" s="87"/>
      <c r="KLH32" s="87"/>
      <c r="KLI32" s="87"/>
      <c r="KLJ32" s="87"/>
      <c r="KLK32" s="87"/>
      <c r="KLL32" s="87"/>
      <c r="KLM32" s="87"/>
      <c r="KLN32" s="87"/>
      <c r="KLO32" s="87"/>
      <c r="KLP32" s="87"/>
      <c r="KLQ32" s="87"/>
      <c r="KLR32" s="87"/>
      <c r="KLS32" s="87"/>
      <c r="KLT32" s="87"/>
      <c r="KLU32" s="87"/>
      <c r="KLV32" s="87"/>
      <c r="KLW32" s="87"/>
      <c r="KLX32" s="87"/>
      <c r="KLY32" s="87"/>
      <c r="KLZ32" s="87"/>
      <c r="KMA32" s="87"/>
      <c r="KMB32" s="87"/>
      <c r="KMC32" s="87"/>
      <c r="KMD32" s="87"/>
      <c r="KME32" s="87"/>
      <c r="KMF32" s="87"/>
      <c r="KMG32" s="87"/>
      <c r="KMH32" s="87"/>
      <c r="KMI32" s="87"/>
      <c r="KMJ32" s="87"/>
      <c r="KMK32" s="87"/>
      <c r="KML32" s="87"/>
      <c r="KMM32" s="87"/>
      <c r="KMN32" s="87"/>
      <c r="KMO32" s="87"/>
      <c r="KMP32" s="87"/>
      <c r="KMQ32" s="87"/>
      <c r="KMR32" s="87"/>
      <c r="KMS32" s="87"/>
      <c r="KMT32" s="87"/>
      <c r="KMU32" s="87"/>
      <c r="KMV32" s="87"/>
      <c r="KMW32" s="87"/>
      <c r="KMX32" s="87"/>
      <c r="KMY32" s="87"/>
      <c r="KMZ32" s="87"/>
      <c r="KNA32" s="87"/>
      <c r="KNB32" s="87"/>
      <c r="KNC32" s="87"/>
      <c r="KND32" s="87"/>
      <c r="KNE32" s="87"/>
      <c r="KNF32" s="87"/>
      <c r="KNG32" s="87"/>
      <c r="KNH32" s="87"/>
      <c r="KNI32" s="87"/>
      <c r="KNJ32" s="87"/>
      <c r="KNK32" s="87"/>
      <c r="KNL32" s="87"/>
      <c r="KNM32" s="87"/>
      <c r="KNN32" s="87"/>
      <c r="KNO32" s="87"/>
      <c r="KNP32" s="87"/>
      <c r="KNQ32" s="87"/>
      <c r="KNR32" s="87"/>
      <c r="KNS32" s="87"/>
      <c r="KNT32" s="87"/>
      <c r="KNU32" s="87"/>
      <c r="KNV32" s="87"/>
      <c r="KNW32" s="87"/>
      <c r="KNX32" s="87"/>
      <c r="KNY32" s="87"/>
      <c r="KNZ32" s="87"/>
      <c r="KOA32" s="87"/>
      <c r="KOB32" s="87"/>
      <c r="KOC32" s="87"/>
      <c r="KOD32" s="87"/>
      <c r="KOE32" s="87"/>
      <c r="KOF32" s="87"/>
      <c r="KOG32" s="87"/>
      <c r="KOH32" s="87"/>
      <c r="KOI32" s="87"/>
      <c r="KOJ32" s="87"/>
      <c r="KOK32" s="87"/>
      <c r="KOL32" s="87"/>
      <c r="KOM32" s="87"/>
      <c r="KON32" s="87"/>
      <c r="KOO32" s="87"/>
      <c r="KOP32" s="87"/>
      <c r="KOQ32" s="87"/>
      <c r="KOR32" s="87"/>
      <c r="KOS32" s="87"/>
      <c r="KOT32" s="87"/>
      <c r="KOU32" s="87"/>
      <c r="KOV32" s="87"/>
      <c r="KOW32" s="87"/>
      <c r="KOX32" s="87"/>
      <c r="KOY32" s="87"/>
      <c r="KOZ32" s="87"/>
      <c r="KPA32" s="87"/>
      <c r="KPB32" s="87"/>
      <c r="KPC32" s="87"/>
      <c r="KPD32" s="87"/>
      <c r="KPE32" s="87"/>
      <c r="KPF32" s="87"/>
      <c r="KPG32" s="87"/>
      <c r="KPH32" s="87"/>
      <c r="KPI32" s="87"/>
      <c r="KPJ32" s="87"/>
      <c r="KPK32" s="87"/>
      <c r="KPL32" s="87"/>
      <c r="KPM32" s="87"/>
      <c r="KPN32" s="87"/>
      <c r="KPO32" s="87"/>
      <c r="KPP32" s="87"/>
      <c r="KPQ32" s="87"/>
      <c r="KPR32" s="87"/>
      <c r="KPS32" s="87"/>
      <c r="KPT32" s="87"/>
      <c r="KPU32" s="87"/>
      <c r="KPV32" s="87"/>
      <c r="KPW32" s="87"/>
      <c r="KPX32" s="87"/>
      <c r="KPY32" s="87"/>
      <c r="KPZ32" s="87"/>
      <c r="KQA32" s="87"/>
      <c r="KQB32" s="87"/>
      <c r="KQC32" s="87"/>
      <c r="KQD32" s="87"/>
      <c r="KQE32" s="87"/>
      <c r="KQF32" s="87"/>
      <c r="KQG32" s="87"/>
      <c r="KQH32" s="87"/>
      <c r="KQI32" s="87"/>
      <c r="KQJ32" s="87"/>
      <c r="KQK32" s="87"/>
      <c r="KQL32" s="87"/>
      <c r="KQM32" s="87"/>
      <c r="KQN32" s="87"/>
      <c r="KQO32" s="87"/>
      <c r="KQP32" s="87"/>
      <c r="KQQ32" s="87"/>
      <c r="KQR32" s="87"/>
      <c r="KQS32" s="87"/>
      <c r="KQT32" s="87"/>
      <c r="KQU32" s="87"/>
      <c r="KQV32" s="87"/>
      <c r="KQW32" s="87"/>
      <c r="KQX32" s="87"/>
      <c r="KQY32" s="87"/>
      <c r="KQZ32" s="87"/>
      <c r="KRA32" s="87"/>
      <c r="KRB32" s="87"/>
      <c r="KRC32" s="87"/>
      <c r="KRD32" s="87"/>
      <c r="KRE32" s="87"/>
      <c r="KRF32" s="87"/>
      <c r="KRG32" s="87"/>
      <c r="KRH32" s="87"/>
      <c r="KRI32" s="87"/>
      <c r="KRJ32" s="87"/>
      <c r="KRK32" s="87"/>
      <c r="KRL32" s="87"/>
      <c r="KRM32" s="87"/>
      <c r="KRN32" s="87"/>
      <c r="KRO32" s="87"/>
      <c r="KRP32" s="87"/>
      <c r="KRQ32" s="87"/>
      <c r="KRR32" s="87"/>
      <c r="KRS32" s="87"/>
      <c r="KRT32" s="87"/>
      <c r="KRU32" s="87"/>
      <c r="KRV32" s="87"/>
      <c r="KRW32" s="87"/>
      <c r="KRX32" s="87"/>
      <c r="KRY32" s="87"/>
      <c r="KRZ32" s="87"/>
      <c r="KSA32" s="87"/>
      <c r="KSB32" s="87"/>
      <c r="KSC32" s="87"/>
      <c r="KSD32" s="87"/>
      <c r="KSE32" s="87"/>
      <c r="KSF32" s="87"/>
      <c r="KSG32" s="87"/>
      <c r="KSH32" s="87"/>
      <c r="KSI32" s="87"/>
      <c r="KSJ32" s="87"/>
      <c r="KSK32" s="87"/>
      <c r="KSL32" s="87"/>
      <c r="KSM32" s="87"/>
      <c r="KSN32" s="87"/>
      <c r="KSO32" s="87"/>
      <c r="KSP32" s="87"/>
      <c r="KSQ32" s="87"/>
      <c r="KSR32" s="87"/>
      <c r="KSS32" s="87"/>
      <c r="KST32" s="87"/>
      <c r="KSU32" s="87"/>
      <c r="KSV32" s="87"/>
      <c r="KSW32" s="87"/>
      <c r="KSX32" s="87"/>
      <c r="KSY32" s="87"/>
      <c r="KSZ32" s="87"/>
      <c r="KTA32" s="87"/>
      <c r="KTB32" s="87"/>
      <c r="KTC32" s="87"/>
      <c r="KTD32" s="87"/>
      <c r="KTE32" s="87"/>
      <c r="KTF32" s="87"/>
      <c r="KTG32" s="87"/>
      <c r="KTH32" s="87"/>
      <c r="KTI32" s="87"/>
      <c r="KTJ32" s="87"/>
      <c r="KTK32" s="87"/>
      <c r="KTL32" s="87"/>
      <c r="KTM32" s="87"/>
      <c r="KTN32" s="87"/>
      <c r="KTO32" s="87"/>
      <c r="KTP32" s="87"/>
      <c r="KTQ32" s="87"/>
      <c r="KTR32" s="87"/>
      <c r="KTS32" s="87"/>
      <c r="KTT32" s="87"/>
      <c r="KTU32" s="87"/>
      <c r="KTV32" s="87"/>
      <c r="KTW32" s="87"/>
      <c r="KTX32" s="87"/>
      <c r="KTY32" s="87"/>
      <c r="KTZ32" s="87"/>
      <c r="KUA32" s="87"/>
      <c r="KUB32" s="87"/>
      <c r="KUC32" s="87"/>
      <c r="KUD32" s="87"/>
      <c r="KUE32" s="87"/>
      <c r="KUF32" s="87"/>
      <c r="KUG32" s="87"/>
      <c r="KUH32" s="87"/>
      <c r="KUI32" s="87"/>
      <c r="KUJ32" s="87"/>
      <c r="KUK32" s="87"/>
      <c r="KUL32" s="87"/>
      <c r="KUM32" s="87"/>
      <c r="KUN32" s="87"/>
      <c r="KUO32" s="87"/>
      <c r="KUP32" s="87"/>
      <c r="KUQ32" s="87"/>
      <c r="KUR32" s="87"/>
      <c r="KUS32" s="87"/>
      <c r="KUT32" s="87"/>
      <c r="KUU32" s="87"/>
      <c r="KUV32" s="87"/>
      <c r="KUW32" s="87"/>
      <c r="KUX32" s="87"/>
      <c r="KUY32" s="87"/>
      <c r="KUZ32" s="87"/>
      <c r="KVA32" s="87"/>
      <c r="KVB32" s="87"/>
      <c r="KVC32" s="87"/>
      <c r="KVD32" s="87"/>
      <c r="KVE32" s="87"/>
      <c r="KVF32" s="87"/>
      <c r="KVG32" s="87"/>
      <c r="KVH32" s="87"/>
      <c r="KVI32" s="87"/>
      <c r="KVJ32" s="87"/>
      <c r="KVK32" s="87"/>
      <c r="KVL32" s="87"/>
      <c r="KVM32" s="87"/>
      <c r="KVN32" s="87"/>
      <c r="KVO32" s="87"/>
      <c r="KVP32" s="87"/>
      <c r="KVQ32" s="87"/>
      <c r="KVR32" s="87"/>
      <c r="KVS32" s="87"/>
      <c r="KVT32" s="87"/>
      <c r="KVU32" s="87"/>
      <c r="KVV32" s="87"/>
      <c r="KVW32" s="87"/>
      <c r="KVX32" s="87"/>
      <c r="KVY32" s="87"/>
      <c r="KVZ32" s="87"/>
      <c r="KWA32" s="87"/>
      <c r="KWB32" s="87"/>
      <c r="KWC32" s="87"/>
      <c r="KWD32" s="87"/>
      <c r="KWE32" s="87"/>
      <c r="KWF32" s="87"/>
      <c r="KWG32" s="87"/>
      <c r="KWH32" s="87"/>
      <c r="KWI32" s="87"/>
      <c r="KWJ32" s="87"/>
      <c r="KWK32" s="87"/>
      <c r="KWL32" s="87"/>
      <c r="KWM32" s="87"/>
      <c r="KWN32" s="87"/>
      <c r="KWO32" s="87"/>
      <c r="KWP32" s="87"/>
      <c r="KWQ32" s="87"/>
      <c r="KWR32" s="87"/>
      <c r="KWS32" s="87"/>
      <c r="KWT32" s="87"/>
      <c r="KWU32" s="87"/>
      <c r="KWV32" s="87"/>
      <c r="KWW32" s="87"/>
      <c r="KWX32" s="87"/>
      <c r="KWY32" s="87"/>
      <c r="KWZ32" s="87"/>
      <c r="KXA32" s="87"/>
      <c r="KXB32" s="87"/>
      <c r="KXC32" s="87"/>
      <c r="KXD32" s="87"/>
      <c r="KXE32" s="87"/>
      <c r="KXF32" s="87"/>
      <c r="KXG32" s="87"/>
      <c r="KXH32" s="87"/>
      <c r="KXI32" s="87"/>
      <c r="KXJ32" s="87"/>
      <c r="KXK32" s="87"/>
      <c r="KXL32" s="87"/>
      <c r="KXM32" s="87"/>
      <c r="KXN32" s="87"/>
      <c r="KXO32" s="87"/>
      <c r="KXP32" s="87"/>
      <c r="KXQ32" s="87"/>
      <c r="KXR32" s="87"/>
      <c r="KXS32" s="87"/>
      <c r="KXT32" s="87"/>
      <c r="KXU32" s="87"/>
      <c r="KXV32" s="87"/>
      <c r="KXW32" s="87"/>
      <c r="KXX32" s="87"/>
      <c r="KXY32" s="87"/>
      <c r="KXZ32" s="87"/>
      <c r="KYA32" s="87"/>
      <c r="KYB32" s="87"/>
      <c r="KYC32" s="87"/>
      <c r="KYD32" s="87"/>
      <c r="KYE32" s="87"/>
      <c r="KYF32" s="87"/>
      <c r="KYG32" s="87"/>
      <c r="KYH32" s="87"/>
      <c r="KYI32" s="87"/>
      <c r="KYJ32" s="87"/>
      <c r="KYK32" s="87"/>
      <c r="KYL32" s="87"/>
      <c r="KYM32" s="87"/>
      <c r="KYN32" s="87"/>
      <c r="KYO32" s="87"/>
      <c r="KYP32" s="87"/>
      <c r="KYQ32" s="87"/>
      <c r="KYR32" s="87"/>
      <c r="KYS32" s="87"/>
      <c r="KYT32" s="87"/>
      <c r="KYU32" s="87"/>
      <c r="KYV32" s="87"/>
      <c r="KYW32" s="87"/>
      <c r="KYX32" s="87"/>
      <c r="KYY32" s="87"/>
      <c r="KYZ32" s="87"/>
      <c r="KZA32" s="87"/>
      <c r="KZB32" s="87"/>
      <c r="KZC32" s="87"/>
      <c r="KZD32" s="87"/>
      <c r="KZE32" s="87"/>
      <c r="KZF32" s="87"/>
      <c r="KZG32" s="87"/>
      <c r="KZH32" s="87"/>
      <c r="KZI32" s="87"/>
      <c r="KZJ32" s="87"/>
      <c r="KZK32" s="87"/>
      <c r="KZL32" s="87"/>
      <c r="KZM32" s="87"/>
      <c r="KZN32" s="87"/>
      <c r="KZO32" s="87"/>
      <c r="KZP32" s="87"/>
      <c r="KZQ32" s="87"/>
      <c r="KZR32" s="87"/>
      <c r="KZS32" s="87"/>
      <c r="KZT32" s="87"/>
      <c r="KZU32" s="87"/>
      <c r="KZV32" s="87"/>
      <c r="KZW32" s="87"/>
      <c r="KZX32" s="87"/>
      <c r="KZY32" s="87"/>
      <c r="KZZ32" s="87"/>
      <c r="LAA32" s="87"/>
      <c r="LAB32" s="87"/>
      <c r="LAC32" s="87"/>
      <c r="LAD32" s="87"/>
      <c r="LAE32" s="87"/>
      <c r="LAF32" s="87"/>
      <c r="LAG32" s="87"/>
      <c r="LAH32" s="87"/>
      <c r="LAI32" s="87"/>
      <c r="LAJ32" s="87"/>
      <c r="LAK32" s="87"/>
      <c r="LAL32" s="87"/>
      <c r="LAM32" s="87"/>
      <c r="LAN32" s="87"/>
      <c r="LAO32" s="87"/>
      <c r="LAP32" s="87"/>
      <c r="LAQ32" s="87"/>
      <c r="LAR32" s="87"/>
      <c r="LAS32" s="87"/>
      <c r="LAT32" s="87"/>
      <c r="LAU32" s="87"/>
      <c r="LAV32" s="87"/>
      <c r="LAW32" s="87"/>
      <c r="LAX32" s="87"/>
      <c r="LAY32" s="87"/>
      <c r="LAZ32" s="87"/>
      <c r="LBA32" s="87"/>
      <c r="LBB32" s="87"/>
      <c r="LBC32" s="87"/>
      <c r="LBD32" s="87"/>
      <c r="LBE32" s="87"/>
      <c r="LBF32" s="87"/>
      <c r="LBG32" s="87"/>
      <c r="LBH32" s="87"/>
      <c r="LBI32" s="87"/>
      <c r="LBJ32" s="87"/>
      <c r="LBK32" s="87"/>
      <c r="LBL32" s="87"/>
      <c r="LBM32" s="87"/>
      <c r="LBN32" s="87"/>
      <c r="LBO32" s="87"/>
      <c r="LBP32" s="87"/>
      <c r="LBQ32" s="87"/>
      <c r="LBR32" s="87"/>
      <c r="LBS32" s="87"/>
      <c r="LBT32" s="87"/>
      <c r="LBU32" s="87"/>
      <c r="LBV32" s="87"/>
      <c r="LBW32" s="87"/>
      <c r="LBX32" s="87"/>
      <c r="LBY32" s="87"/>
      <c r="LBZ32" s="87"/>
      <c r="LCA32" s="87"/>
      <c r="LCB32" s="87"/>
      <c r="LCC32" s="87"/>
      <c r="LCD32" s="87"/>
      <c r="LCE32" s="87"/>
      <c r="LCF32" s="87"/>
      <c r="LCG32" s="87"/>
      <c r="LCH32" s="87"/>
      <c r="LCI32" s="87"/>
      <c r="LCJ32" s="87"/>
      <c r="LCK32" s="87"/>
      <c r="LCL32" s="87"/>
      <c r="LCM32" s="87"/>
      <c r="LCN32" s="87"/>
      <c r="LCO32" s="87"/>
      <c r="LCP32" s="87"/>
      <c r="LCQ32" s="87"/>
      <c r="LCR32" s="87"/>
      <c r="LCS32" s="87"/>
      <c r="LCT32" s="87"/>
      <c r="LCU32" s="87"/>
      <c r="LCV32" s="87"/>
      <c r="LCW32" s="87"/>
      <c r="LCX32" s="87"/>
      <c r="LCY32" s="87"/>
      <c r="LCZ32" s="87"/>
      <c r="LDA32" s="87"/>
      <c r="LDB32" s="87"/>
      <c r="LDC32" s="87"/>
      <c r="LDD32" s="87"/>
      <c r="LDE32" s="87"/>
      <c r="LDF32" s="87"/>
      <c r="LDG32" s="87"/>
      <c r="LDH32" s="87"/>
      <c r="LDI32" s="87"/>
      <c r="LDJ32" s="87"/>
      <c r="LDK32" s="87"/>
      <c r="LDL32" s="87"/>
      <c r="LDM32" s="87"/>
      <c r="LDN32" s="87"/>
      <c r="LDO32" s="87"/>
      <c r="LDP32" s="87"/>
      <c r="LDQ32" s="87"/>
      <c r="LDR32" s="87"/>
      <c r="LDS32" s="87"/>
      <c r="LDT32" s="87"/>
      <c r="LDU32" s="87"/>
      <c r="LDV32" s="87"/>
      <c r="LDW32" s="87"/>
      <c r="LDX32" s="87"/>
      <c r="LDY32" s="87"/>
      <c r="LDZ32" s="87"/>
      <c r="LEA32" s="87"/>
      <c r="LEB32" s="87"/>
      <c r="LEC32" s="87"/>
      <c r="LED32" s="87"/>
      <c r="LEE32" s="87"/>
      <c r="LEF32" s="87"/>
      <c r="LEG32" s="87"/>
      <c r="LEH32" s="87"/>
      <c r="LEI32" s="87"/>
      <c r="LEJ32" s="87"/>
      <c r="LEK32" s="87"/>
      <c r="LEL32" s="87"/>
      <c r="LEM32" s="87"/>
      <c r="LEN32" s="87"/>
      <c r="LEO32" s="87"/>
      <c r="LEP32" s="87"/>
      <c r="LEQ32" s="87"/>
      <c r="LER32" s="87"/>
      <c r="LES32" s="87"/>
      <c r="LET32" s="87"/>
      <c r="LEU32" s="87"/>
      <c r="LEV32" s="87"/>
      <c r="LEW32" s="87"/>
      <c r="LEX32" s="87"/>
      <c r="LEY32" s="87"/>
      <c r="LEZ32" s="87"/>
      <c r="LFA32" s="87"/>
      <c r="LFB32" s="87"/>
      <c r="LFC32" s="87"/>
      <c r="LFD32" s="87"/>
      <c r="LFE32" s="87"/>
      <c r="LFF32" s="87"/>
      <c r="LFG32" s="87"/>
      <c r="LFH32" s="87"/>
      <c r="LFI32" s="87"/>
      <c r="LFJ32" s="87"/>
      <c r="LFK32" s="87"/>
      <c r="LFL32" s="87"/>
      <c r="LFM32" s="87"/>
      <c r="LFN32" s="87"/>
      <c r="LFO32" s="87"/>
      <c r="LFP32" s="87"/>
      <c r="LFQ32" s="87"/>
      <c r="LFR32" s="87"/>
      <c r="LFS32" s="87"/>
      <c r="LFT32" s="87"/>
      <c r="LFU32" s="87"/>
      <c r="LFV32" s="87"/>
      <c r="LFW32" s="87"/>
      <c r="LFX32" s="87"/>
      <c r="LFY32" s="87"/>
      <c r="LFZ32" s="87"/>
      <c r="LGA32" s="87"/>
      <c r="LGB32" s="87"/>
      <c r="LGC32" s="87"/>
      <c r="LGD32" s="87"/>
      <c r="LGE32" s="87"/>
      <c r="LGF32" s="87"/>
      <c r="LGG32" s="87"/>
      <c r="LGH32" s="87"/>
      <c r="LGI32" s="87"/>
      <c r="LGJ32" s="87"/>
      <c r="LGK32" s="87"/>
      <c r="LGL32" s="87"/>
      <c r="LGM32" s="87"/>
      <c r="LGN32" s="87"/>
      <c r="LGO32" s="87"/>
      <c r="LGP32" s="87"/>
      <c r="LGQ32" s="87"/>
      <c r="LGR32" s="87"/>
      <c r="LGS32" s="87"/>
      <c r="LGT32" s="87"/>
      <c r="LGU32" s="87"/>
      <c r="LGV32" s="87"/>
      <c r="LGW32" s="87"/>
      <c r="LGX32" s="87"/>
      <c r="LGY32" s="87"/>
      <c r="LGZ32" s="87"/>
      <c r="LHA32" s="87"/>
      <c r="LHB32" s="87"/>
      <c r="LHC32" s="87"/>
      <c r="LHD32" s="87"/>
      <c r="LHE32" s="87"/>
      <c r="LHF32" s="87"/>
      <c r="LHG32" s="87"/>
      <c r="LHH32" s="87"/>
      <c r="LHI32" s="87"/>
      <c r="LHJ32" s="87"/>
      <c r="LHK32" s="87"/>
      <c r="LHL32" s="87"/>
      <c r="LHM32" s="87"/>
      <c r="LHN32" s="87"/>
      <c r="LHO32" s="87"/>
      <c r="LHP32" s="87"/>
      <c r="LHQ32" s="87"/>
      <c r="LHR32" s="87"/>
      <c r="LHS32" s="87"/>
      <c r="LHT32" s="87"/>
      <c r="LHU32" s="87"/>
      <c r="LHV32" s="87"/>
      <c r="LHW32" s="87"/>
      <c r="LHX32" s="87"/>
      <c r="LHY32" s="87"/>
      <c r="LHZ32" s="87"/>
      <c r="LIA32" s="87"/>
      <c r="LIB32" s="87"/>
      <c r="LIC32" s="87"/>
      <c r="LID32" s="87"/>
      <c r="LIE32" s="87"/>
      <c r="LIF32" s="87"/>
      <c r="LIG32" s="87"/>
      <c r="LIH32" s="87"/>
      <c r="LII32" s="87"/>
      <c r="LIJ32" s="87"/>
      <c r="LIK32" s="87"/>
      <c r="LIL32" s="87"/>
      <c r="LIM32" s="87"/>
      <c r="LIN32" s="87"/>
      <c r="LIO32" s="87"/>
      <c r="LIP32" s="87"/>
      <c r="LIQ32" s="87"/>
      <c r="LIR32" s="87"/>
      <c r="LIS32" s="87"/>
      <c r="LIT32" s="87"/>
      <c r="LIU32" s="87"/>
      <c r="LIV32" s="87"/>
      <c r="LIW32" s="87"/>
      <c r="LIX32" s="87"/>
      <c r="LIY32" s="87"/>
      <c r="LIZ32" s="87"/>
      <c r="LJA32" s="87"/>
      <c r="LJB32" s="87"/>
      <c r="LJC32" s="87"/>
      <c r="LJD32" s="87"/>
      <c r="LJE32" s="87"/>
      <c r="LJF32" s="87"/>
      <c r="LJG32" s="87"/>
      <c r="LJH32" s="87"/>
      <c r="LJI32" s="87"/>
      <c r="LJJ32" s="87"/>
      <c r="LJK32" s="87"/>
      <c r="LJL32" s="87"/>
      <c r="LJM32" s="87"/>
      <c r="LJN32" s="87"/>
      <c r="LJO32" s="87"/>
      <c r="LJP32" s="87"/>
      <c r="LJQ32" s="87"/>
      <c r="LJR32" s="87"/>
      <c r="LJS32" s="87"/>
      <c r="LJT32" s="87"/>
      <c r="LJU32" s="87"/>
      <c r="LJV32" s="87"/>
      <c r="LJW32" s="87"/>
      <c r="LJX32" s="87"/>
      <c r="LJY32" s="87"/>
      <c r="LJZ32" s="87"/>
      <c r="LKA32" s="87"/>
      <c r="LKB32" s="87"/>
      <c r="LKC32" s="87"/>
      <c r="LKD32" s="87"/>
      <c r="LKE32" s="87"/>
      <c r="LKF32" s="87"/>
      <c r="LKG32" s="87"/>
      <c r="LKH32" s="87"/>
      <c r="LKI32" s="87"/>
      <c r="LKJ32" s="87"/>
      <c r="LKK32" s="87"/>
      <c r="LKL32" s="87"/>
      <c r="LKM32" s="87"/>
      <c r="LKN32" s="87"/>
      <c r="LKO32" s="87"/>
      <c r="LKP32" s="87"/>
      <c r="LKQ32" s="87"/>
      <c r="LKR32" s="87"/>
      <c r="LKS32" s="87"/>
      <c r="LKT32" s="87"/>
      <c r="LKU32" s="87"/>
      <c r="LKV32" s="87"/>
      <c r="LKW32" s="87"/>
      <c r="LKX32" s="87"/>
      <c r="LKY32" s="87"/>
      <c r="LKZ32" s="87"/>
      <c r="LLA32" s="87"/>
      <c r="LLB32" s="87"/>
      <c r="LLC32" s="87"/>
      <c r="LLD32" s="87"/>
      <c r="LLE32" s="87"/>
      <c r="LLF32" s="87"/>
      <c r="LLG32" s="87"/>
      <c r="LLH32" s="87"/>
      <c r="LLI32" s="87"/>
      <c r="LLJ32" s="87"/>
      <c r="LLK32" s="87"/>
      <c r="LLL32" s="87"/>
      <c r="LLM32" s="87"/>
      <c r="LLN32" s="87"/>
      <c r="LLO32" s="87"/>
      <c r="LLP32" s="87"/>
      <c r="LLQ32" s="87"/>
      <c r="LLR32" s="87"/>
      <c r="LLS32" s="87"/>
      <c r="LLT32" s="87"/>
      <c r="LLU32" s="87"/>
      <c r="LLV32" s="87"/>
      <c r="LLW32" s="87"/>
      <c r="LLX32" s="87"/>
      <c r="LLY32" s="87"/>
      <c r="LLZ32" s="87"/>
      <c r="LMA32" s="87"/>
      <c r="LMB32" s="87"/>
      <c r="LMC32" s="87"/>
      <c r="LMD32" s="87"/>
      <c r="LME32" s="87"/>
      <c r="LMF32" s="87"/>
      <c r="LMG32" s="87"/>
      <c r="LMH32" s="87"/>
      <c r="LMI32" s="87"/>
      <c r="LMJ32" s="87"/>
      <c r="LMK32" s="87"/>
      <c r="LML32" s="87"/>
      <c r="LMM32" s="87"/>
      <c r="LMN32" s="87"/>
      <c r="LMO32" s="87"/>
      <c r="LMP32" s="87"/>
      <c r="LMQ32" s="87"/>
      <c r="LMR32" s="87"/>
      <c r="LMS32" s="87"/>
      <c r="LMT32" s="87"/>
      <c r="LMU32" s="87"/>
      <c r="LMV32" s="87"/>
      <c r="LMW32" s="87"/>
      <c r="LMX32" s="87"/>
      <c r="LMY32" s="87"/>
      <c r="LMZ32" s="87"/>
      <c r="LNA32" s="87"/>
      <c r="LNB32" s="87"/>
      <c r="LNC32" s="87"/>
      <c r="LND32" s="87"/>
      <c r="LNE32" s="87"/>
      <c r="LNF32" s="87"/>
      <c r="LNG32" s="87"/>
      <c r="LNH32" s="87"/>
      <c r="LNI32" s="87"/>
      <c r="LNJ32" s="87"/>
      <c r="LNK32" s="87"/>
      <c r="LNL32" s="87"/>
      <c r="LNM32" s="87"/>
      <c r="LNN32" s="87"/>
      <c r="LNO32" s="87"/>
      <c r="LNP32" s="87"/>
      <c r="LNQ32" s="87"/>
      <c r="LNR32" s="87"/>
      <c r="LNS32" s="87"/>
      <c r="LNT32" s="87"/>
      <c r="LNU32" s="87"/>
      <c r="LNV32" s="87"/>
      <c r="LNW32" s="87"/>
      <c r="LNX32" s="87"/>
      <c r="LNY32" s="87"/>
      <c r="LNZ32" s="87"/>
      <c r="LOA32" s="87"/>
      <c r="LOB32" s="87"/>
      <c r="LOC32" s="87"/>
      <c r="LOD32" s="87"/>
      <c r="LOE32" s="87"/>
      <c r="LOF32" s="87"/>
      <c r="LOG32" s="87"/>
      <c r="LOH32" s="87"/>
      <c r="LOI32" s="87"/>
      <c r="LOJ32" s="87"/>
      <c r="LOK32" s="87"/>
      <c r="LOL32" s="87"/>
      <c r="LOM32" s="87"/>
      <c r="LON32" s="87"/>
      <c r="LOO32" s="87"/>
      <c r="LOP32" s="87"/>
      <c r="LOQ32" s="87"/>
      <c r="LOR32" s="87"/>
      <c r="LOS32" s="87"/>
      <c r="LOT32" s="87"/>
      <c r="LOU32" s="87"/>
      <c r="LOV32" s="87"/>
      <c r="LOW32" s="87"/>
      <c r="LOX32" s="87"/>
      <c r="LOY32" s="87"/>
      <c r="LOZ32" s="87"/>
      <c r="LPA32" s="87"/>
      <c r="LPB32" s="87"/>
      <c r="LPC32" s="87"/>
      <c r="LPD32" s="87"/>
      <c r="LPE32" s="87"/>
      <c r="LPF32" s="87"/>
      <c r="LPG32" s="87"/>
      <c r="LPH32" s="87"/>
      <c r="LPI32" s="87"/>
      <c r="LPJ32" s="87"/>
      <c r="LPK32" s="87"/>
      <c r="LPL32" s="87"/>
      <c r="LPM32" s="87"/>
      <c r="LPN32" s="87"/>
      <c r="LPO32" s="87"/>
      <c r="LPP32" s="87"/>
      <c r="LPQ32" s="87"/>
      <c r="LPR32" s="87"/>
    </row>
    <row r="33" spans="2:16" ht="59.25" customHeight="1" x14ac:dyDescent="0.3">
      <c r="B33" s="162" t="s">
        <v>105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</row>
    <row r="34" spans="2:16" ht="17.55" customHeight="1" x14ac:dyDescent="0.3">
      <c r="B34" s="162" t="s">
        <v>99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2:16" ht="17.55" customHeight="1" x14ac:dyDescent="0.3">
      <c r="B35" s="162" t="s">
        <v>96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</row>
    <row r="36" spans="2:16" ht="17.55" customHeight="1" x14ac:dyDescent="0.3">
      <c r="B36" s="162" t="s">
        <v>91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2:16" ht="17.55" customHeight="1" x14ac:dyDescent="0.3">
      <c r="B37" s="162" t="s">
        <v>87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</row>
    <row r="38" spans="2:16" ht="17.55" customHeight="1" x14ac:dyDescent="0.3">
      <c r="B38" s="162" t="s">
        <v>84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2:16" ht="17.55" customHeight="1" x14ac:dyDescent="0.3">
      <c r="B39" s="162" t="s">
        <v>81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2:16" ht="17.55" customHeight="1" x14ac:dyDescent="0.3">
      <c r="B40" s="162" t="s">
        <v>76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2:16" ht="17.55" customHeight="1" x14ac:dyDescent="0.3">
      <c r="B41" s="162" t="s">
        <v>73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2:16" ht="17.55" customHeight="1" x14ac:dyDescent="0.3">
      <c r="B42" s="162" t="s">
        <v>68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</row>
    <row r="43" spans="2:16" ht="17.55" customHeight="1" x14ac:dyDescent="0.3">
      <c r="B43" s="162" t="s">
        <v>63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</row>
    <row r="44" spans="2:16" ht="17.55" customHeight="1" x14ac:dyDescent="0.3">
      <c r="B44" s="162" t="s">
        <v>57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</row>
    <row r="45" spans="2:16" ht="17.55" customHeight="1" x14ac:dyDescent="0.3">
      <c r="B45" s="162" t="s">
        <v>53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</row>
    <row r="46" spans="2:16" ht="17.55" customHeight="1" x14ac:dyDescent="0.3">
      <c r="B46" s="162" t="s">
        <v>50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</row>
    <row r="47" spans="2:16" ht="17.55" customHeight="1" thickBot="1" x14ac:dyDescent="0.35">
      <c r="B47" s="161" t="s">
        <v>47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</row>
    <row r="48" spans="2:16" ht="17.55" customHeight="1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</sheetData>
  <mergeCells count="13">
    <mergeCell ref="O9:P9"/>
    <mergeCell ref="C9:F9"/>
    <mergeCell ref="G9:J9"/>
    <mergeCell ref="K9:N9"/>
    <mergeCell ref="C31:F31"/>
    <mergeCell ref="G31:J31"/>
    <mergeCell ref="K31:N31"/>
    <mergeCell ref="O31:P31"/>
    <mergeCell ref="E6:F6"/>
    <mergeCell ref="G6:H6"/>
    <mergeCell ref="I6:J6"/>
    <mergeCell ref="K6:L6"/>
    <mergeCell ref="M6:N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996"/>
  <sheetViews>
    <sheetView showGridLines="0" zoomScale="85" zoomScaleNormal="85" workbookViewId="0">
      <selection activeCell="O9" sqref="O9:R9"/>
    </sheetView>
  </sheetViews>
  <sheetFormatPr defaultColWidth="9.21875" defaultRowHeight="14.4" x14ac:dyDescent="0.3"/>
  <cols>
    <col min="1" max="1" width="8.5546875" customWidth="1"/>
    <col min="2" max="2" width="16.5546875" style="28" customWidth="1"/>
    <col min="3" max="3" width="42.77734375" customWidth="1"/>
    <col min="4" max="4" width="42.21875" customWidth="1"/>
    <col min="5" max="13" width="18.77734375" customWidth="1"/>
  </cols>
  <sheetData>
    <row r="1" spans="1:43" s="88" customFormat="1" ht="21" x14ac:dyDescent="0.4">
      <c r="B1" s="68" t="str">
        <f>AR_Name&amp;""</f>
        <v/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225"/>
    </row>
    <row r="2" spans="1:43" s="187" customFormat="1" ht="21" x14ac:dyDescent="0.4">
      <c r="A2" s="182"/>
      <c r="B2" s="224" t="s">
        <v>2285</v>
      </c>
      <c r="C2" s="223"/>
      <c r="D2" s="222"/>
      <c r="E2" s="222"/>
      <c r="F2" s="192"/>
      <c r="G2" s="192"/>
      <c r="H2" s="192"/>
      <c r="I2" s="192"/>
      <c r="J2" s="192"/>
      <c r="K2" s="192"/>
      <c r="L2" s="192"/>
      <c r="M2" s="192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Q2" s="186"/>
    </row>
    <row r="3" spans="1:43" ht="17.399999999999999" x14ac:dyDescent="0.3">
      <c r="B3" s="221" t="s">
        <v>2284</v>
      </c>
    </row>
    <row r="4" spans="1:43" ht="21" x14ac:dyDescent="0.4">
      <c r="B4" s="220" t="s">
        <v>117</v>
      </c>
    </row>
    <row r="5" spans="1:43" ht="21" x14ac:dyDescent="0.4">
      <c r="B5" s="220"/>
    </row>
    <row r="6" spans="1:43" ht="15" customHeight="1" x14ac:dyDescent="0.3">
      <c r="B6" s="219"/>
      <c r="C6" s="218"/>
      <c r="D6" s="218"/>
      <c r="E6" s="307" t="s">
        <v>2283</v>
      </c>
      <c r="F6" s="308"/>
      <c r="G6" s="309"/>
      <c r="H6" s="310" t="s">
        <v>2282</v>
      </c>
      <c r="I6" s="311"/>
      <c r="J6" s="312"/>
      <c r="K6" s="313" t="s">
        <v>2281</v>
      </c>
      <c r="L6" s="313"/>
      <c r="M6" s="313"/>
    </row>
    <row r="7" spans="1:43" ht="76.5" customHeight="1" x14ac:dyDescent="0.3">
      <c r="B7" s="217" t="s">
        <v>2280</v>
      </c>
      <c r="C7" s="217" t="s">
        <v>2279</v>
      </c>
      <c r="D7" s="217" t="s">
        <v>2278</v>
      </c>
      <c r="E7" s="216" t="s">
        <v>2277</v>
      </c>
      <c r="F7" s="216" t="s">
        <v>2276</v>
      </c>
      <c r="G7" s="216" t="s">
        <v>40</v>
      </c>
      <c r="H7" s="215" t="s">
        <v>2275</v>
      </c>
      <c r="I7" s="214" t="s">
        <v>2274</v>
      </c>
      <c r="J7" s="213" t="s">
        <v>40</v>
      </c>
      <c r="K7" s="212" t="s">
        <v>2273</v>
      </c>
      <c r="L7" s="212" t="s">
        <v>2272</v>
      </c>
      <c r="M7" s="212" t="s">
        <v>40</v>
      </c>
    </row>
    <row r="8" spans="1:43" hidden="1" x14ac:dyDescent="0.3">
      <c r="B8" s="210">
        <v>10000020</v>
      </c>
      <c r="C8" s="209" t="s">
        <v>2271</v>
      </c>
      <c r="D8" s="208" t="s">
        <v>1253</v>
      </c>
      <c r="E8" s="207">
        <v>204450</v>
      </c>
      <c r="F8" s="206">
        <v>561304</v>
      </c>
      <c r="G8" s="206">
        <f t="shared" ref="G8:G33" si="0">SUM(E8:F8)</f>
        <v>765754</v>
      </c>
      <c r="H8" s="206">
        <v>140881.85999999999</v>
      </c>
      <c r="I8" s="206">
        <v>957774.15999999992</v>
      </c>
      <c r="J8" s="206">
        <v>1098656.02</v>
      </c>
      <c r="K8" s="206">
        <v>81106.03</v>
      </c>
      <c r="L8" s="206">
        <v>1174967.2</v>
      </c>
      <c r="M8" s="206">
        <v>1256073.23</v>
      </c>
    </row>
    <row r="9" spans="1:43" hidden="1" x14ac:dyDescent="0.3">
      <c r="B9" s="210">
        <v>10000028</v>
      </c>
      <c r="C9" s="209" t="s">
        <v>2270</v>
      </c>
      <c r="D9" s="208" t="s">
        <v>1408</v>
      </c>
      <c r="E9" s="207">
        <v>1183562</v>
      </c>
      <c r="F9" s="206">
        <v>1430582</v>
      </c>
      <c r="G9" s="206">
        <f t="shared" si="0"/>
        <v>2614144</v>
      </c>
      <c r="H9" s="206">
        <v>948206.32</v>
      </c>
      <c r="I9" s="206">
        <v>1913876.61</v>
      </c>
      <c r="J9" s="206">
        <v>2862082.93</v>
      </c>
      <c r="K9" s="206">
        <v>1285930.1600000001</v>
      </c>
      <c r="L9" s="206">
        <v>1560761.83</v>
      </c>
      <c r="M9" s="206">
        <v>2846691.99</v>
      </c>
    </row>
    <row r="10" spans="1:43" hidden="1" x14ac:dyDescent="0.3">
      <c r="B10" s="210">
        <v>10000054</v>
      </c>
      <c r="C10" s="209" t="s">
        <v>2269</v>
      </c>
      <c r="D10" s="208" t="s">
        <v>1257</v>
      </c>
      <c r="E10" s="207">
        <v>0</v>
      </c>
      <c r="F10" s="206">
        <v>0</v>
      </c>
      <c r="G10" s="206">
        <f t="shared" si="0"/>
        <v>0</v>
      </c>
      <c r="H10" s="206" t="s">
        <v>1252</v>
      </c>
      <c r="I10" s="206" t="s">
        <v>1252</v>
      </c>
      <c r="J10" s="206">
        <v>0</v>
      </c>
      <c r="K10" s="206" t="s">
        <v>1252</v>
      </c>
      <c r="L10" s="206" t="s">
        <v>1252</v>
      </c>
      <c r="M10" s="206">
        <v>0</v>
      </c>
    </row>
    <row r="11" spans="1:43" hidden="1" x14ac:dyDescent="0.3">
      <c r="B11" s="210">
        <v>10000060</v>
      </c>
      <c r="C11" s="209" t="s">
        <v>2268</v>
      </c>
      <c r="D11" s="208" t="s">
        <v>1274</v>
      </c>
      <c r="E11" s="207">
        <v>510460</v>
      </c>
      <c r="F11" s="206">
        <v>1787390</v>
      </c>
      <c r="G11" s="206">
        <f t="shared" si="0"/>
        <v>2297850</v>
      </c>
      <c r="H11" s="206">
        <v>476665.86</v>
      </c>
      <c r="I11" s="206">
        <v>2017657.03</v>
      </c>
      <c r="J11" s="206">
        <v>2494322.89</v>
      </c>
      <c r="K11" s="206">
        <v>591029.82000000007</v>
      </c>
      <c r="L11" s="206">
        <v>2186196.2599999998</v>
      </c>
      <c r="M11" s="206">
        <v>2777226.08</v>
      </c>
    </row>
    <row r="12" spans="1:43" hidden="1" x14ac:dyDescent="0.3">
      <c r="B12" s="210">
        <v>10000061</v>
      </c>
      <c r="C12" s="209" t="s">
        <v>2267</v>
      </c>
      <c r="D12" s="208" t="s">
        <v>1434</v>
      </c>
      <c r="E12" s="207">
        <v>99077</v>
      </c>
      <c r="F12" s="206">
        <v>1732468</v>
      </c>
      <c r="G12" s="206">
        <f t="shared" si="0"/>
        <v>1831545</v>
      </c>
      <c r="H12" s="206">
        <v>84126.02</v>
      </c>
      <c r="I12" s="206">
        <v>1740255.63</v>
      </c>
      <c r="J12" s="206">
        <v>1824381.65</v>
      </c>
      <c r="K12" s="206">
        <v>126487.57</v>
      </c>
      <c r="L12" s="206">
        <v>1814721.84</v>
      </c>
      <c r="M12" s="206">
        <v>1941209.4100000001</v>
      </c>
    </row>
    <row r="13" spans="1:43" hidden="1" x14ac:dyDescent="0.3">
      <c r="B13" s="210">
        <v>10000080</v>
      </c>
      <c r="C13" s="209" t="s">
        <v>2266</v>
      </c>
      <c r="D13" s="208" t="s">
        <v>1268</v>
      </c>
      <c r="E13" s="207">
        <v>57061</v>
      </c>
      <c r="F13" s="206">
        <v>1216990</v>
      </c>
      <c r="G13" s="206">
        <f t="shared" si="0"/>
        <v>1274051</v>
      </c>
      <c r="H13" s="206">
        <v>29946.42</v>
      </c>
      <c r="I13" s="206">
        <v>1792827.9000000001</v>
      </c>
      <c r="J13" s="206">
        <v>1822774.32</v>
      </c>
      <c r="K13" s="206" t="s">
        <v>1252</v>
      </c>
      <c r="L13" s="206" t="s">
        <v>1252</v>
      </c>
      <c r="M13" s="206">
        <v>0</v>
      </c>
    </row>
    <row r="14" spans="1:43" hidden="1" x14ac:dyDescent="0.3">
      <c r="B14" s="210">
        <v>10000082</v>
      </c>
      <c r="C14" s="209" t="s">
        <v>2265</v>
      </c>
      <c r="D14" s="208" t="s">
        <v>1282</v>
      </c>
      <c r="E14" s="207">
        <v>61902</v>
      </c>
      <c r="F14" s="206">
        <v>1098490</v>
      </c>
      <c r="G14" s="206">
        <f t="shared" si="0"/>
        <v>1160392</v>
      </c>
      <c r="H14" s="206">
        <v>39438.11</v>
      </c>
      <c r="I14" s="206">
        <v>1286013.3700000001</v>
      </c>
      <c r="J14" s="206">
        <v>1325451.4800000002</v>
      </c>
      <c r="K14" s="206">
        <v>61455.31</v>
      </c>
      <c r="L14" s="206">
        <v>1452579.53</v>
      </c>
      <c r="M14" s="206">
        <v>1514034.84</v>
      </c>
    </row>
    <row r="15" spans="1:43" hidden="1" x14ac:dyDescent="0.3">
      <c r="B15" s="210">
        <v>10000093</v>
      </c>
      <c r="C15" s="209" t="s">
        <v>2264</v>
      </c>
      <c r="D15" s="208" t="s">
        <v>1286</v>
      </c>
      <c r="E15" s="207">
        <v>805941</v>
      </c>
      <c r="F15" s="206">
        <v>3725321</v>
      </c>
      <c r="G15" s="206">
        <f t="shared" si="0"/>
        <v>4531262</v>
      </c>
      <c r="H15" s="206">
        <v>898193.5</v>
      </c>
      <c r="I15" s="206">
        <v>4186187.37</v>
      </c>
      <c r="J15" s="206">
        <v>5084380.87</v>
      </c>
      <c r="K15" s="206">
        <v>893491.5199999999</v>
      </c>
      <c r="L15" s="206">
        <v>5465146.9900000002</v>
      </c>
      <c r="M15" s="206">
        <v>6358638.5099999998</v>
      </c>
    </row>
    <row r="16" spans="1:43" hidden="1" x14ac:dyDescent="0.3">
      <c r="B16" s="210">
        <v>10000099</v>
      </c>
      <c r="C16" s="209" t="s">
        <v>2263</v>
      </c>
      <c r="D16" s="208" t="s">
        <v>1274</v>
      </c>
      <c r="E16" s="207">
        <v>571023</v>
      </c>
      <c r="F16" s="206">
        <v>1149332</v>
      </c>
      <c r="G16" s="206">
        <f t="shared" si="0"/>
        <v>1720355</v>
      </c>
      <c r="H16" s="206">
        <v>490674.6</v>
      </c>
      <c r="I16" s="206">
        <v>1311065.57</v>
      </c>
      <c r="J16" s="206">
        <v>1801740.17</v>
      </c>
      <c r="K16" s="206">
        <v>449962.67000000004</v>
      </c>
      <c r="L16" s="206">
        <v>1513805.33</v>
      </c>
      <c r="M16" s="206">
        <v>1963768</v>
      </c>
    </row>
    <row r="17" spans="2:13" hidden="1" x14ac:dyDescent="0.3">
      <c r="B17" s="210">
        <v>10000115</v>
      </c>
      <c r="C17" s="209" t="s">
        <v>2262</v>
      </c>
      <c r="D17" s="208" t="s">
        <v>1317</v>
      </c>
      <c r="E17" s="207">
        <v>146128</v>
      </c>
      <c r="F17" s="206">
        <v>4764310</v>
      </c>
      <c r="G17" s="206">
        <f t="shared" si="0"/>
        <v>4910438</v>
      </c>
      <c r="H17" s="206">
        <v>128300.42</v>
      </c>
      <c r="I17" s="206">
        <v>5866970.9400000004</v>
      </c>
      <c r="J17" s="206">
        <v>5995271.3600000003</v>
      </c>
      <c r="K17" s="206">
        <v>168959.31999999998</v>
      </c>
      <c r="L17" s="206">
        <v>6699884.8999999985</v>
      </c>
      <c r="M17" s="206">
        <v>6868844.2199999988</v>
      </c>
    </row>
    <row r="18" spans="2:13" hidden="1" x14ac:dyDescent="0.3">
      <c r="B18" s="210">
        <v>10000143</v>
      </c>
      <c r="C18" s="209" t="s">
        <v>2261</v>
      </c>
      <c r="D18" s="208" t="s">
        <v>1253</v>
      </c>
      <c r="E18" s="207">
        <v>29691</v>
      </c>
      <c r="F18" s="206">
        <v>850885</v>
      </c>
      <c r="G18" s="206">
        <f t="shared" si="0"/>
        <v>880576</v>
      </c>
      <c r="H18" s="206">
        <v>51833.73</v>
      </c>
      <c r="I18" s="206">
        <v>1984255.55</v>
      </c>
      <c r="J18" s="206">
        <v>2036089.28</v>
      </c>
      <c r="K18" s="206">
        <v>90711.31</v>
      </c>
      <c r="L18" s="206">
        <v>1195453</v>
      </c>
      <c r="M18" s="206">
        <v>1286164.31</v>
      </c>
    </row>
    <row r="19" spans="2:13" hidden="1" x14ac:dyDescent="0.3">
      <c r="B19" s="210">
        <v>10000146</v>
      </c>
      <c r="C19" s="209" t="s">
        <v>2260</v>
      </c>
      <c r="D19" s="208" t="s">
        <v>1253</v>
      </c>
      <c r="E19" s="207">
        <v>0</v>
      </c>
      <c r="F19" s="206">
        <v>991877</v>
      </c>
      <c r="G19" s="206">
        <f t="shared" si="0"/>
        <v>991877</v>
      </c>
      <c r="H19" s="206">
        <v>0</v>
      </c>
      <c r="I19" s="206">
        <v>2372774.3200000003</v>
      </c>
      <c r="J19" s="206">
        <v>2372774.3200000003</v>
      </c>
      <c r="K19" s="206">
        <v>0</v>
      </c>
      <c r="L19" s="206">
        <v>1213897.51</v>
      </c>
      <c r="M19" s="206">
        <v>1213897.51</v>
      </c>
    </row>
    <row r="20" spans="2:13" hidden="1" x14ac:dyDescent="0.3">
      <c r="B20" s="210">
        <v>10000191</v>
      </c>
      <c r="C20" s="209" t="s">
        <v>2259</v>
      </c>
      <c r="D20" s="208" t="s">
        <v>1253</v>
      </c>
      <c r="E20" s="207">
        <v>579513</v>
      </c>
      <c r="F20" s="206">
        <v>149474</v>
      </c>
      <c r="G20" s="206">
        <f t="shared" si="0"/>
        <v>728987</v>
      </c>
      <c r="H20" s="206">
        <v>521023.25</v>
      </c>
      <c r="I20" s="206">
        <v>203570.82</v>
      </c>
      <c r="J20" s="206">
        <v>724594.07000000007</v>
      </c>
      <c r="K20" s="206">
        <v>514802.8600000001</v>
      </c>
      <c r="L20" s="206">
        <v>131999.51999999999</v>
      </c>
      <c r="M20" s="206">
        <v>646802.38000000012</v>
      </c>
    </row>
    <row r="21" spans="2:13" hidden="1" x14ac:dyDescent="0.3">
      <c r="B21" s="210">
        <v>10000201</v>
      </c>
      <c r="C21" s="209" t="s">
        <v>2258</v>
      </c>
      <c r="D21" s="208" t="s">
        <v>1368</v>
      </c>
      <c r="E21" s="207">
        <v>906226</v>
      </c>
      <c r="F21" s="206">
        <v>1213252</v>
      </c>
      <c r="G21" s="206">
        <f t="shared" si="0"/>
        <v>2119478</v>
      </c>
      <c r="H21" s="206">
        <v>768096.24</v>
      </c>
      <c r="I21" s="206">
        <v>1117400.5</v>
      </c>
      <c r="J21" s="206">
        <v>1885496.74</v>
      </c>
      <c r="K21" s="206">
        <v>816552.85000000009</v>
      </c>
      <c r="L21" s="206">
        <v>1504520.7199999997</v>
      </c>
      <c r="M21" s="206">
        <v>2321073.5699999998</v>
      </c>
    </row>
    <row r="22" spans="2:13" hidden="1" x14ac:dyDescent="0.3">
      <c r="B22" s="210">
        <v>10000238</v>
      </c>
      <c r="C22" s="209" t="s">
        <v>2257</v>
      </c>
      <c r="D22" s="208" t="s">
        <v>1272</v>
      </c>
      <c r="E22" s="207">
        <v>1045444</v>
      </c>
      <c r="F22" s="206">
        <v>540767</v>
      </c>
      <c r="G22" s="206">
        <f t="shared" si="0"/>
        <v>1586211</v>
      </c>
      <c r="H22" s="206">
        <v>1030827.75</v>
      </c>
      <c r="I22" s="206">
        <v>495166.27</v>
      </c>
      <c r="J22" s="206">
        <v>1525994.02</v>
      </c>
      <c r="K22" s="206">
        <v>886728.04</v>
      </c>
      <c r="L22" s="206">
        <v>573625.33000000007</v>
      </c>
      <c r="M22" s="206">
        <v>1460353.37</v>
      </c>
    </row>
    <row r="23" spans="2:13" hidden="1" x14ac:dyDescent="0.3">
      <c r="B23" s="210">
        <v>10000239</v>
      </c>
      <c r="C23" s="209" t="s">
        <v>2256</v>
      </c>
      <c r="D23" s="208" t="s">
        <v>1253</v>
      </c>
      <c r="E23" s="207">
        <v>0</v>
      </c>
      <c r="F23" s="206">
        <v>260440</v>
      </c>
      <c r="G23" s="206">
        <f t="shared" si="0"/>
        <v>260440</v>
      </c>
      <c r="H23" s="206">
        <v>0</v>
      </c>
      <c r="I23" s="206">
        <v>341053.14999999997</v>
      </c>
      <c r="J23" s="206">
        <v>341053.14999999997</v>
      </c>
      <c r="K23" s="206">
        <v>0</v>
      </c>
      <c r="L23" s="206">
        <v>604643.28</v>
      </c>
      <c r="M23" s="206">
        <v>604643.28</v>
      </c>
    </row>
    <row r="24" spans="2:13" hidden="1" x14ac:dyDescent="0.3">
      <c r="B24" s="210">
        <v>10000256</v>
      </c>
      <c r="C24" s="209" t="s">
        <v>2255</v>
      </c>
      <c r="D24" s="208" t="s">
        <v>1259</v>
      </c>
      <c r="E24" s="207">
        <v>0</v>
      </c>
      <c r="F24" s="206">
        <v>158652</v>
      </c>
      <c r="G24" s="206">
        <f t="shared" si="0"/>
        <v>158652</v>
      </c>
      <c r="H24" s="206">
        <v>0</v>
      </c>
      <c r="I24" s="206">
        <v>180432.22</v>
      </c>
      <c r="J24" s="206">
        <v>180432.22</v>
      </c>
      <c r="K24" s="206">
        <v>0</v>
      </c>
      <c r="L24" s="206">
        <v>257495.65</v>
      </c>
      <c r="M24" s="206">
        <v>257495.65</v>
      </c>
    </row>
    <row r="25" spans="2:13" hidden="1" x14ac:dyDescent="0.3">
      <c r="B25" s="210">
        <v>10000275</v>
      </c>
      <c r="C25" s="209" t="s">
        <v>2254</v>
      </c>
      <c r="D25" s="208" t="s">
        <v>1418</v>
      </c>
      <c r="E25" s="207">
        <v>215509</v>
      </c>
      <c r="F25" s="211">
        <v>2265340</v>
      </c>
      <c r="G25" s="211">
        <f t="shared" si="0"/>
        <v>2480849</v>
      </c>
      <c r="H25" s="211">
        <v>274934.14</v>
      </c>
      <c r="I25" s="211">
        <v>2947531.27</v>
      </c>
      <c r="J25" s="211">
        <v>3222465.41</v>
      </c>
      <c r="K25" s="211">
        <v>210991.68</v>
      </c>
      <c r="L25" s="211">
        <v>3352752</v>
      </c>
      <c r="M25" s="206">
        <v>3563743.68</v>
      </c>
    </row>
    <row r="26" spans="2:13" hidden="1" x14ac:dyDescent="0.3">
      <c r="B26" s="210">
        <v>10000285</v>
      </c>
      <c r="C26" s="209" t="s">
        <v>2253</v>
      </c>
      <c r="D26" s="208" t="s">
        <v>1368</v>
      </c>
      <c r="E26" s="207">
        <v>648242</v>
      </c>
      <c r="F26" s="206">
        <v>39278</v>
      </c>
      <c r="G26" s="206">
        <f t="shared" si="0"/>
        <v>687520</v>
      </c>
      <c r="H26" s="206">
        <v>593674.97</v>
      </c>
      <c r="I26" s="206">
        <v>14901.97</v>
      </c>
      <c r="J26" s="206">
        <v>608576.93999999994</v>
      </c>
      <c r="K26" s="206">
        <v>681110.08</v>
      </c>
      <c r="L26" s="206">
        <v>53138.720000000001</v>
      </c>
      <c r="M26" s="206">
        <v>734248.79999999993</v>
      </c>
    </row>
    <row r="27" spans="2:13" hidden="1" x14ac:dyDescent="0.3">
      <c r="B27" s="210">
        <v>10000291</v>
      </c>
      <c r="C27" s="209" t="s">
        <v>2252</v>
      </c>
      <c r="D27" s="208" t="s">
        <v>1257</v>
      </c>
      <c r="E27" s="207">
        <v>0</v>
      </c>
      <c r="F27" s="206">
        <v>184725</v>
      </c>
      <c r="G27" s="206">
        <f t="shared" si="0"/>
        <v>184725</v>
      </c>
      <c r="H27" s="206" t="s">
        <v>1252</v>
      </c>
      <c r="I27" s="206" t="s">
        <v>1252</v>
      </c>
      <c r="J27" s="206">
        <v>0</v>
      </c>
      <c r="K27" s="206" t="s">
        <v>1252</v>
      </c>
      <c r="L27" s="206" t="s">
        <v>1252</v>
      </c>
      <c r="M27" s="206">
        <v>0</v>
      </c>
    </row>
    <row r="28" spans="2:13" hidden="1" x14ac:dyDescent="0.3">
      <c r="B28" s="210">
        <v>10000330</v>
      </c>
      <c r="C28" s="209" t="s">
        <v>2251</v>
      </c>
      <c r="D28" s="208" t="s">
        <v>1272</v>
      </c>
      <c r="E28" s="207">
        <v>0</v>
      </c>
      <c r="F28" s="206">
        <v>88430</v>
      </c>
      <c r="G28" s="206">
        <f t="shared" si="0"/>
        <v>88430</v>
      </c>
      <c r="H28" s="206">
        <v>0</v>
      </c>
      <c r="I28" s="206">
        <v>72947.429999999993</v>
      </c>
      <c r="J28" s="206">
        <v>72947.429999999993</v>
      </c>
      <c r="K28" s="206">
        <v>0</v>
      </c>
      <c r="L28" s="206">
        <v>77852</v>
      </c>
      <c r="M28" s="206">
        <v>77852</v>
      </c>
    </row>
    <row r="29" spans="2:13" hidden="1" x14ac:dyDescent="0.3">
      <c r="B29" s="210">
        <v>10000385</v>
      </c>
      <c r="C29" s="209" t="s">
        <v>2250</v>
      </c>
      <c r="D29" s="208" t="s">
        <v>1263</v>
      </c>
      <c r="E29" s="207">
        <v>0</v>
      </c>
      <c r="F29" s="206">
        <v>90074</v>
      </c>
      <c r="G29" s="206">
        <f t="shared" si="0"/>
        <v>90074</v>
      </c>
      <c r="H29" s="206">
        <v>0</v>
      </c>
      <c r="I29" s="206">
        <v>153390.91</v>
      </c>
      <c r="J29" s="206">
        <v>153390.91</v>
      </c>
      <c r="K29" s="206">
        <v>0</v>
      </c>
      <c r="L29" s="206">
        <v>258638.89</v>
      </c>
      <c r="M29" s="206">
        <v>258638.89</v>
      </c>
    </row>
    <row r="30" spans="2:13" hidden="1" x14ac:dyDescent="0.3">
      <c r="B30" s="210">
        <v>10000409</v>
      </c>
      <c r="C30" s="209" t="s">
        <v>2249</v>
      </c>
      <c r="D30" s="208" t="s">
        <v>1272</v>
      </c>
      <c r="E30" s="207">
        <v>13913</v>
      </c>
      <c r="F30" s="206">
        <v>164276</v>
      </c>
      <c r="G30" s="206">
        <f t="shared" si="0"/>
        <v>178189</v>
      </c>
      <c r="H30" s="206">
        <v>12987.89</v>
      </c>
      <c r="I30" s="206">
        <v>176487.8</v>
      </c>
      <c r="J30" s="206">
        <v>189475.69</v>
      </c>
      <c r="K30" s="206">
        <v>10317.209999999999</v>
      </c>
      <c r="L30" s="206">
        <v>245556.38</v>
      </c>
      <c r="M30" s="206">
        <v>255873.59</v>
      </c>
    </row>
    <row r="31" spans="2:13" ht="28.8" hidden="1" x14ac:dyDescent="0.3">
      <c r="B31" s="210">
        <v>10000415</v>
      </c>
      <c r="C31" s="209" t="s">
        <v>2248</v>
      </c>
      <c r="D31" s="208" t="s">
        <v>1452</v>
      </c>
      <c r="E31" s="207">
        <v>737954</v>
      </c>
      <c r="F31" s="206">
        <v>1998463</v>
      </c>
      <c r="G31" s="206">
        <f t="shared" si="0"/>
        <v>2736417</v>
      </c>
      <c r="H31" s="206">
        <v>1080660.95</v>
      </c>
      <c r="I31" s="206">
        <v>2899380.51</v>
      </c>
      <c r="J31" s="206">
        <v>3980041.46</v>
      </c>
      <c r="K31" s="206">
        <v>790717.22000000009</v>
      </c>
      <c r="L31" s="206">
        <v>2885294</v>
      </c>
      <c r="M31" s="206">
        <v>3676011.22</v>
      </c>
    </row>
    <row r="32" spans="2:13" hidden="1" x14ac:dyDescent="0.3">
      <c r="B32" s="210">
        <v>10000421</v>
      </c>
      <c r="C32" s="209" t="s">
        <v>2247</v>
      </c>
      <c r="D32" s="208" t="s">
        <v>1255</v>
      </c>
      <c r="E32" s="207">
        <v>491071</v>
      </c>
      <c r="F32" s="206">
        <v>2261376</v>
      </c>
      <c r="G32" s="206">
        <f t="shared" si="0"/>
        <v>2752447</v>
      </c>
      <c r="H32" s="206">
        <v>516152.26</v>
      </c>
      <c r="I32" s="206">
        <v>2683043.63</v>
      </c>
      <c r="J32" s="206">
        <v>3199195.8899999997</v>
      </c>
      <c r="K32" s="206">
        <v>382160.5</v>
      </c>
      <c r="L32" s="206">
        <v>2241083.54</v>
      </c>
      <c r="M32" s="206">
        <v>2623244.04</v>
      </c>
    </row>
    <row r="33" spans="2:13" hidden="1" x14ac:dyDescent="0.3">
      <c r="B33" s="210">
        <v>10000427</v>
      </c>
      <c r="C33" s="209" t="s">
        <v>2246</v>
      </c>
      <c r="D33" s="208" t="s">
        <v>1368</v>
      </c>
      <c r="E33" s="207">
        <v>1081429</v>
      </c>
      <c r="F33" s="206">
        <v>3147431</v>
      </c>
      <c r="G33" s="206">
        <f t="shared" si="0"/>
        <v>4228860</v>
      </c>
      <c r="H33" s="206">
        <v>1043268.53</v>
      </c>
      <c r="I33" s="206">
        <v>3077636.53</v>
      </c>
      <c r="J33" s="206">
        <v>4120905.0599999996</v>
      </c>
      <c r="K33" s="206">
        <v>895602.41000000015</v>
      </c>
      <c r="L33" s="206">
        <v>3533767.1900000004</v>
      </c>
      <c r="M33" s="206">
        <v>4429369.6000000006</v>
      </c>
    </row>
    <row r="34" spans="2:13" x14ac:dyDescent="0.3">
      <c r="B34" s="210"/>
      <c r="C34" s="209"/>
      <c r="D34" s="208"/>
      <c r="E34" s="207"/>
      <c r="F34" s="206"/>
      <c r="G34" s="206"/>
      <c r="H34" s="206"/>
      <c r="I34" s="206"/>
      <c r="J34" s="206"/>
      <c r="K34" s="206"/>
      <c r="L34" s="206"/>
      <c r="M34" s="206"/>
    </row>
    <row r="35" spans="2:13" hidden="1" x14ac:dyDescent="0.3">
      <c r="B35" s="210">
        <v>10000452</v>
      </c>
      <c r="C35" s="209" t="s">
        <v>2245</v>
      </c>
      <c r="D35" s="208" t="s">
        <v>1335</v>
      </c>
      <c r="E35" s="207">
        <v>75274</v>
      </c>
      <c r="F35" s="206">
        <v>452242</v>
      </c>
      <c r="G35" s="206">
        <f t="shared" ref="G35:G54" si="1">SUM(E35:F35)</f>
        <v>527516</v>
      </c>
      <c r="H35" s="206">
        <v>75918.83</v>
      </c>
      <c r="I35" s="206">
        <v>464820.96</v>
      </c>
      <c r="J35" s="206">
        <v>540739.79</v>
      </c>
      <c r="K35" s="206">
        <v>64628.19</v>
      </c>
      <c r="L35" s="206">
        <v>508625.07</v>
      </c>
      <c r="M35" s="206">
        <v>573253.26</v>
      </c>
    </row>
    <row r="36" spans="2:13" hidden="1" x14ac:dyDescent="0.3">
      <c r="B36" s="210">
        <v>10000470</v>
      </c>
      <c r="C36" s="209" t="s">
        <v>2244</v>
      </c>
      <c r="D36" s="208" t="s">
        <v>1434</v>
      </c>
      <c r="E36" s="207">
        <v>344499</v>
      </c>
      <c r="F36" s="206">
        <v>622063</v>
      </c>
      <c r="G36" s="206">
        <f t="shared" si="1"/>
        <v>966562</v>
      </c>
      <c r="H36" s="206">
        <v>305480.5</v>
      </c>
      <c r="I36" s="206">
        <v>610587.97</v>
      </c>
      <c r="J36" s="206">
        <v>916068.47</v>
      </c>
      <c r="K36" s="206">
        <v>320549.01</v>
      </c>
      <c r="L36" s="206">
        <v>577514.73</v>
      </c>
      <c r="M36" s="206">
        <v>898063.74</v>
      </c>
    </row>
    <row r="37" spans="2:13" ht="28.8" hidden="1" x14ac:dyDescent="0.3">
      <c r="B37" s="210">
        <v>10000473</v>
      </c>
      <c r="C37" s="209" t="s">
        <v>2243</v>
      </c>
      <c r="D37" s="208" t="s">
        <v>2186</v>
      </c>
      <c r="E37" s="207">
        <v>1111464</v>
      </c>
      <c r="F37" s="206">
        <v>1704938</v>
      </c>
      <c r="G37" s="206">
        <f t="shared" si="1"/>
        <v>2816402</v>
      </c>
      <c r="H37" s="206">
        <v>1103236.01</v>
      </c>
      <c r="I37" s="206">
        <v>2169155.7400000002</v>
      </c>
      <c r="J37" s="206">
        <v>3272391.75</v>
      </c>
      <c r="K37" s="206">
        <v>869133.43</v>
      </c>
      <c r="L37" s="206">
        <v>2493822.5</v>
      </c>
      <c r="M37" s="206">
        <v>3362955.93</v>
      </c>
    </row>
    <row r="38" spans="2:13" ht="28.8" hidden="1" x14ac:dyDescent="0.3">
      <c r="B38" s="210">
        <v>10000476</v>
      </c>
      <c r="C38" s="209" t="s">
        <v>2242</v>
      </c>
      <c r="D38" s="208" t="s">
        <v>2186</v>
      </c>
      <c r="E38" s="207">
        <v>965014</v>
      </c>
      <c r="F38" s="206">
        <v>1499545</v>
      </c>
      <c r="G38" s="206">
        <f t="shared" si="1"/>
        <v>2464559</v>
      </c>
      <c r="H38" s="206">
        <v>860170.23999999999</v>
      </c>
      <c r="I38" s="206">
        <v>1472776.96</v>
      </c>
      <c r="J38" s="206">
        <v>2332947.2000000002</v>
      </c>
      <c r="K38" s="206">
        <v>572223.88</v>
      </c>
      <c r="L38" s="206">
        <v>1032978.8300000001</v>
      </c>
      <c r="M38" s="206">
        <v>1605202.71</v>
      </c>
    </row>
    <row r="39" spans="2:13" hidden="1" x14ac:dyDescent="0.3">
      <c r="B39" s="210">
        <v>10000486</v>
      </c>
      <c r="C39" s="209" t="s">
        <v>2241</v>
      </c>
      <c r="D39" s="208" t="s">
        <v>1282</v>
      </c>
      <c r="E39" s="207">
        <v>1132476</v>
      </c>
      <c r="F39" s="206">
        <v>383369</v>
      </c>
      <c r="G39" s="206">
        <f t="shared" si="1"/>
        <v>1515845</v>
      </c>
      <c r="H39" s="206">
        <v>951185.7</v>
      </c>
      <c r="I39" s="206">
        <v>360045.88</v>
      </c>
      <c r="J39" s="206">
        <v>1311231.58</v>
      </c>
      <c r="K39" s="206">
        <v>1144066.5399999998</v>
      </c>
      <c r="L39" s="206">
        <v>525802.51</v>
      </c>
      <c r="M39" s="206">
        <v>1669869.0499999998</v>
      </c>
    </row>
    <row r="40" spans="2:13" hidden="1" x14ac:dyDescent="0.3">
      <c r="B40" s="210">
        <v>10000488</v>
      </c>
      <c r="C40" s="209" t="s">
        <v>2240</v>
      </c>
      <c r="D40" s="208" t="s">
        <v>1282</v>
      </c>
      <c r="E40" s="207">
        <v>37103</v>
      </c>
      <c r="F40" s="206">
        <v>1065409</v>
      </c>
      <c r="G40" s="206">
        <f t="shared" si="1"/>
        <v>1102512</v>
      </c>
      <c r="H40" s="206">
        <v>46425.35</v>
      </c>
      <c r="I40" s="206">
        <v>1426736.1800000002</v>
      </c>
      <c r="J40" s="206">
        <v>1473161.5300000003</v>
      </c>
      <c r="K40" s="206">
        <v>64586.720000000001</v>
      </c>
      <c r="L40" s="206">
        <v>1245456.6299999999</v>
      </c>
      <c r="M40" s="206">
        <v>1310043.3499999999</v>
      </c>
    </row>
    <row r="41" spans="2:13" ht="28.8" hidden="1" x14ac:dyDescent="0.3">
      <c r="B41" s="210">
        <v>10000494</v>
      </c>
      <c r="C41" s="209" t="s">
        <v>2239</v>
      </c>
      <c r="D41" s="208" t="s">
        <v>1280</v>
      </c>
      <c r="E41" s="207">
        <v>3796835</v>
      </c>
      <c r="F41" s="206">
        <v>3024732</v>
      </c>
      <c r="G41" s="206">
        <f t="shared" si="1"/>
        <v>6821567</v>
      </c>
      <c r="H41" s="206">
        <v>3363194.9</v>
      </c>
      <c r="I41" s="206">
        <v>3226444.36</v>
      </c>
      <c r="J41" s="206">
        <v>6589639.2599999998</v>
      </c>
      <c r="K41" s="206">
        <v>3040230.0100000002</v>
      </c>
      <c r="L41" s="206">
        <v>2539228.3200000003</v>
      </c>
      <c r="M41" s="206">
        <v>5579458.3300000001</v>
      </c>
    </row>
    <row r="42" spans="2:13" hidden="1" x14ac:dyDescent="0.3">
      <c r="B42" s="210">
        <v>10000501</v>
      </c>
      <c r="C42" s="209" t="s">
        <v>2238</v>
      </c>
      <c r="D42" s="208" t="s">
        <v>1286</v>
      </c>
      <c r="E42" s="207">
        <v>2097323</v>
      </c>
      <c r="F42" s="206">
        <v>558057</v>
      </c>
      <c r="G42" s="206">
        <f t="shared" si="1"/>
        <v>2655380</v>
      </c>
      <c r="H42" s="206">
        <v>2088806.85</v>
      </c>
      <c r="I42" s="206">
        <v>598943.07999999996</v>
      </c>
      <c r="J42" s="206">
        <v>2687749.93</v>
      </c>
      <c r="K42" s="206">
        <v>1828334.75</v>
      </c>
      <c r="L42" s="206">
        <v>415775.38</v>
      </c>
      <c r="M42" s="206">
        <v>2244110.13</v>
      </c>
    </row>
    <row r="43" spans="2:13" hidden="1" x14ac:dyDescent="0.3">
      <c r="B43" s="210">
        <v>10000524</v>
      </c>
      <c r="C43" s="209" t="s">
        <v>2237</v>
      </c>
      <c r="D43" s="208" t="s">
        <v>1253</v>
      </c>
      <c r="E43" s="207">
        <v>750979</v>
      </c>
      <c r="F43" s="206">
        <v>559627</v>
      </c>
      <c r="G43" s="206">
        <f t="shared" si="1"/>
        <v>1310606</v>
      </c>
      <c r="H43" s="206">
        <v>457508.6</v>
      </c>
      <c r="I43" s="206">
        <v>485343.64</v>
      </c>
      <c r="J43" s="206">
        <v>942852.24</v>
      </c>
      <c r="K43" s="206">
        <v>701568.14</v>
      </c>
      <c r="L43" s="206">
        <v>568510.50000000012</v>
      </c>
      <c r="M43" s="206">
        <v>1270078.6400000001</v>
      </c>
    </row>
    <row r="44" spans="2:13" hidden="1" x14ac:dyDescent="0.3">
      <c r="B44" s="210">
        <v>10000528</v>
      </c>
      <c r="C44" s="209" t="s">
        <v>2236</v>
      </c>
      <c r="D44" s="208" t="s">
        <v>1253</v>
      </c>
      <c r="E44" s="207">
        <v>1552027</v>
      </c>
      <c r="F44" s="206">
        <v>6608951</v>
      </c>
      <c r="G44" s="206">
        <f t="shared" si="1"/>
        <v>8160978</v>
      </c>
      <c r="H44" s="206">
        <v>1595031.97</v>
      </c>
      <c r="I44" s="206">
        <v>9022401.1500000004</v>
      </c>
      <c r="J44" s="206">
        <v>10617433.120000001</v>
      </c>
      <c r="K44" s="206">
        <v>1438940.71</v>
      </c>
      <c r="L44" s="206">
        <v>9158530.2599999998</v>
      </c>
      <c r="M44" s="206">
        <v>10597470.969999999</v>
      </c>
    </row>
    <row r="45" spans="2:13" hidden="1" x14ac:dyDescent="0.3">
      <c r="B45" s="210">
        <v>10000532</v>
      </c>
      <c r="C45" s="209" t="s">
        <v>2235</v>
      </c>
      <c r="D45" s="208" t="s">
        <v>1406</v>
      </c>
      <c r="E45" s="207">
        <v>224068</v>
      </c>
      <c r="F45" s="206">
        <v>173942</v>
      </c>
      <c r="G45" s="206">
        <f t="shared" si="1"/>
        <v>398010</v>
      </c>
      <c r="H45" s="206">
        <v>320300.77</v>
      </c>
      <c r="I45" s="206">
        <v>120328.15</v>
      </c>
      <c r="J45" s="206">
        <v>440628.92000000004</v>
      </c>
      <c r="K45" s="206">
        <v>232716.98</v>
      </c>
      <c r="L45" s="206">
        <v>248268.78000000003</v>
      </c>
      <c r="M45" s="206">
        <v>480985.76</v>
      </c>
    </row>
    <row r="46" spans="2:13" hidden="1" x14ac:dyDescent="0.3">
      <c r="B46" s="210">
        <v>10000533</v>
      </c>
      <c r="C46" s="209" t="s">
        <v>2234</v>
      </c>
      <c r="D46" s="208" t="s">
        <v>1253</v>
      </c>
      <c r="E46" s="207">
        <v>517629</v>
      </c>
      <c r="F46" s="206">
        <v>13768106</v>
      </c>
      <c r="G46" s="206">
        <f t="shared" si="1"/>
        <v>14285735</v>
      </c>
      <c r="H46" s="206">
        <v>534144.37</v>
      </c>
      <c r="I46" s="206">
        <v>18421177.710000001</v>
      </c>
      <c r="J46" s="206">
        <v>18955322.080000002</v>
      </c>
      <c r="K46" s="206">
        <v>352807.36</v>
      </c>
      <c r="L46" s="206">
        <v>19968028.649999999</v>
      </c>
      <c r="M46" s="206">
        <v>20320836.009999998</v>
      </c>
    </row>
    <row r="47" spans="2:13" hidden="1" x14ac:dyDescent="0.3">
      <c r="B47" s="210">
        <v>10000534</v>
      </c>
      <c r="C47" s="209" t="s">
        <v>2233</v>
      </c>
      <c r="D47" s="208" t="s">
        <v>1420</v>
      </c>
      <c r="E47" s="207">
        <v>375847</v>
      </c>
      <c r="F47" s="206">
        <v>4289531</v>
      </c>
      <c r="G47" s="206">
        <f t="shared" si="1"/>
        <v>4665378</v>
      </c>
      <c r="H47" s="206">
        <v>405578.23999999999</v>
      </c>
      <c r="I47" s="206">
        <v>5980611.6100000003</v>
      </c>
      <c r="J47" s="206">
        <v>6386189.8500000006</v>
      </c>
      <c r="K47" s="206">
        <v>364731.77</v>
      </c>
      <c r="L47" s="206">
        <v>7200429.0600000005</v>
      </c>
      <c r="M47" s="206">
        <v>7565160.8300000001</v>
      </c>
    </row>
    <row r="48" spans="2:13" hidden="1" x14ac:dyDescent="0.3">
      <c r="B48" s="210">
        <v>10000536</v>
      </c>
      <c r="C48" s="209" t="s">
        <v>2232</v>
      </c>
      <c r="D48" s="208" t="s">
        <v>1384</v>
      </c>
      <c r="E48" s="207">
        <v>2626174</v>
      </c>
      <c r="F48" s="206">
        <v>3749120</v>
      </c>
      <c r="G48" s="206">
        <f t="shared" si="1"/>
        <v>6375294</v>
      </c>
      <c r="H48" s="206">
        <v>2742252.31</v>
      </c>
      <c r="I48" s="206">
        <v>4341964.95</v>
      </c>
      <c r="J48" s="206">
        <v>7084217.2599999998</v>
      </c>
      <c r="K48" s="206">
        <v>2681100.4299999997</v>
      </c>
      <c r="L48" s="206">
        <v>4916279</v>
      </c>
      <c r="M48" s="206">
        <v>7597379.4299999997</v>
      </c>
    </row>
    <row r="49" spans="2:13" hidden="1" x14ac:dyDescent="0.3">
      <c r="B49" s="210">
        <v>10000538</v>
      </c>
      <c r="C49" s="209" t="s">
        <v>2231</v>
      </c>
      <c r="D49" s="208" t="s">
        <v>1384</v>
      </c>
      <c r="E49" s="207">
        <v>0</v>
      </c>
      <c r="F49" s="206">
        <v>903564</v>
      </c>
      <c r="G49" s="206">
        <f t="shared" si="1"/>
        <v>903564</v>
      </c>
      <c r="H49" s="206">
        <v>0</v>
      </c>
      <c r="I49" s="206">
        <v>2263313.77</v>
      </c>
      <c r="J49" s="206">
        <v>2263313.77</v>
      </c>
      <c r="K49" s="206">
        <v>0</v>
      </c>
      <c r="L49" s="206">
        <v>1040538</v>
      </c>
      <c r="M49" s="206">
        <v>1040538</v>
      </c>
    </row>
    <row r="50" spans="2:13" hidden="1" x14ac:dyDescent="0.3">
      <c r="B50" s="210">
        <v>10000546</v>
      </c>
      <c r="C50" s="209" t="s">
        <v>2230</v>
      </c>
      <c r="D50" s="208" t="s">
        <v>1584</v>
      </c>
      <c r="E50" s="207">
        <v>1698</v>
      </c>
      <c r="F50" s="206">
        <v>106085</v>
      </c>
      <c r="G50" s="206">
        <f t="shared" si="1"/>
        <v>107783</v>
      </c>
      <c r="H50" s="206">
        <v>0</v>
      </c>
      <c r="I50" s="206">
        <v>132060.1</v>
      </c>
      <c r="J50" s="206">
        <v>132060.1</v>
      </c>
      <c r="K50" s="206">
        <v>0</v>
      </c>
      <c r="L50" s="206">
        <v>167369.04999999999</v>
      </c>
      <c r="M50" s="206">
        <v>167369.04999999999</v>
      </c>
    </row>
    <row r="51" spans="2:13" hidden="1" x14ac:dyDescent="0.3">
      <c r="B51" s="210">
        <v>10000552</v>
      </c>
      <c r="C51" s="209" t="s">
        <v>2229</v>
      </c>
      <c r="D51" s="208" t="s">
        <v>1415</v>
      </c>
      <c r="E51" s="207">
        <v>0</v>
      </c>
      <c r="F51" s="206">
        <v>209868</v>
      </c>
      <c r="G51" s="206">
        <f t="shared" si="1"/>
        <v>209868</v>
      </c>
      <c r="H51" s="206">
        <v>0</v>
      </c>
      <c r="I51" s="206">
        <v>267533.23000000004</v>
      </c>
      <c r="J51" s="206">
        <v>267533.23000000004</v>
      </c>
      <c r="K51" s="206">
        <v>0</v>
      </c>
      <c r="L51" s="206">
        <v>337041.58</v>
      </c>
      <c r="M51" s="206">
        <v>337041.58</v>
      </c>
    </row>
    <row r="52" spans="2:13" hidden="1" x14ac:dyDescent="0.3">
      <c r="B52" s="210">
        <v>10000560</v>
      </c>
      <c r="C52" s="209" t="s">
        <v>2228</v>
      </c>
      <c r="D52" s="208" t="s">
        <v>1359</v>
      </c>
      <c r="E52" s="207">
        <v>1142704</v>
      </c>
      <c r="F52" s="206">
        <v>3713850</v>
      </c>
      <c r="G52" s="206">
        <f t="shared" si="1"/>
        <v>4856554</v>
      </c>
      <c r="H52" s="206">
        <v>1189850.24</v>
      </c>
      <c r="I52" s="206">
        <v>4489828.37</v>
      </c>
      <c r="J52" s="206">
        <v>5679678.6100000003</v>
      </c>
      <c r="K52" s="206">
        <v>1137950.75</v>
      </c>
      <c r="L52" s="206">
        <v>4496472.74</v>
      </c>
      <c r="M52" s="206">
        <v>5634423.4900000002</v>
      </c>
    </row>
    <row r="53" spans="2:13" hidden="1" x14ac:dyDescent="0.3">
      <c r="B53" s="210">
        <v>10000561</v>
      </c>
      <c r="C53" s="209" t="s">
        <v>2227</v>
      </c>
      <c r="D53" s="208" t="s">
        <v>1359</v>
      </c>
      <c r="E53" s="207">
        <v>518258</v>
      </c>
      <c r="F53" s="206">
        <v>212730</v>
      </c>
      <c r="G53" s="206">
        <f t="shared" si="1"/>
        <v>730988</v>
      </c>
      <c r="H53" s="206">
        <v>416938.28</v>
      </c>
      <c r="I53" s="206">
        <v>219371.6</v>
      </c>
      <c r="J53" s="206">
        <v>636309.88</v>
      </c>
      <c r="K53" s="206">
        <v>388871.14999999997</v>
      </c>
      <c r="L53" s="206">
        <v>234868.75</v>
      </c>
      <c r="M53" s="206">
        <v>623739.89999999991</v>
      </c>
    </row>
    <row r="54" spans="2:13" hidden="1" x14ac:dyDescent="0.3">
      <c r="B54" s="210">
        <v>10000631</v>
      </c>
      <c r="C54" s="209" t="s">
        <v>2226</v>
      </c>
      <c r="D54" s="208" t="s">
        <v>1268</v>
      </c>
      <c r="E54" s="207">
        <v>0</v>
      </c>
      <c r="F54" s="206">
        <v>0</v>
      </c>
      <c r="G54" s="206">
        <f t="shared" si="1"/>
        <v>0</v>
      </c>
      <c r="H54" s="206" t="s">
        <v>1252</v>
      </c>
      <c r="I54" s="206" t="s">
        <v>1252</v>
      </c>
      <c r="J54" s="206">
        <v>0</v>
      </c>
      <c r="K54" s="206" t="s">
        <v>1252</v>
      </c>
      <c r="L54" s="206" t="s">
        <v>1252</v>
      </c>
      <c r="M54" s="206">
        <v>0</v>
      </c>
    </row>
    <row r="55" spans="2:13" x14ac:dyDescent="0.3">
      <c r="B55" s="210"/>
      <c r="C55" s="209"/>
      <c r="D55" s="208"/>
      <c r="E55" s="207"/>
      <c r="F55" s="206"/>
      <c r="G55" s="206"/>
      <c r="H55" s="206"/>
      <c r="I55" s="206"/>
      <c r="J55" s="206"/>
      <c r="K55" s="206"/>
      <c r="L55" s="206"/>
      <c r="M55" s="206"/>
    </row>
    <row r="56" spans="2:13" hidden="1" x14ac:dyDescent="0.3">
      <c r="B56" s="210">
        <v>10000670</v>
      </c>
      <c r="C56" s="209" t="s">
        <v>2225</v>
      </c>
      <c r="D56" s="208" t="s">
        <v>1257</v>
      </c>
      <c r="E56" s="207">
        <v>77164</v>
      </c>
      <c r="F56" s="206">
        <v>237897</v>
      </c>
      <c r="G56" s="206">
        <f t="shared" ref="G56:G119" si="2">SUM(E56:F56)</f>
        <v>315061</v>
      </c>
      <c r="H56" s="206">
        <v>70924.69</v>
      </c>
      <c r="I56" s="206">
        <v>321377.05</v>
      </c>
      <c r="J56" s="206">
        <v>392301.74</v>
      </c>
      <c r="K56" s="206">
        <v>64399.489999999991</v>
      </c>
      <c r="L56" s="206">
        <v>294784</v>
      </c>
      <c r="M56" s="206">
        <v>359183.49</v>
      </c>
    </row>
    <row r="57" spans="2:13" hidden="1" x14ac:dyDescent="0.3">
      <c r="B57" s="210">
        <v>10000671</v>
      </c>
      <c r="C57" s="209" t="s">
        <v>2224</v>
      </c>
      <c r="D57" s="208" t="s">
        <v>1253</v>
      </c>
      <c r="E57" s="207">
        <v>483740</v>
      </c>
      <c r="F57" s="206">
        <v>1678052</v>
      </c>
      <c r="G57" s="206">
        <f t="shared" si="2"/>
        <v>2161792</v>
      </c>
      <c r="H57" s="206">
        <v>477150.26</v>
      </c>
      <c r="I57" s="206">
        <v>2378096.3200000003</v>
      </c>
      <c r="J57" s="206">
        <v>2855246.58</v>
      </c>
      <c r="K57" s="206">
        <v>559806.6399999999</v>
      </c>
      <c r="L57" s="206">
        <v>2809580.84</v>
      </c>
      <c r="M57" s="206">
        <v>3369387.4799999995</v>
      </c>
    </row>
    <row r="58" spans="2:13" hidden="1" x14ac:dyDescent="0.3">
      <c r="B58" s="210">
        <v>10000673</v>
      </c>
      <c r="C58" s="209" t="s">
        <v>2223</v>
      </c>
      <c r="D58" s="208" t="s">
        <v>1253</v>
      </c>
      <c r="E58" s="207">
        <v>1286540</v>
      </c>
      <c r="F58" s="206">
        <v>364555</v>
      </c>
      <c r="G58" s="206">
        <f t="shared" si="2"/>
        <v>1651095</v>
      </c>
      <c r="H58" s="206">
        <v>1335644.1499999999</v>
      </c>
      <c r="I58" s="206">
        <v>352996.13</v>
      </c>
      <c r="J58" s="206">
        <v>1688640.2799999998</v>
      </c>
      <c r="K58" s="206">
        <v>1238143.99</v>
      </c>
      <c r="L58" s="206">
        <v>402168.46</v>
      </c>
      <c r="M58" s="206">
        <v>1640312.45</v>
      </c>
    </row>
    <row r="59" spans="2:13" hidden="1" x14ac:dyDescent="0.3">
      <c r="B59" s="210">
        <v>10000702</v>
      </c>
      <c r="C59" s="209" t="s">
        <v>2222</v>
      </c>
      <c r="D59" s="208" t="s">
        <v>1368</v>
      </c>
      <c r="E59" s="207">
        <v>0</v>
      </c>
      <c r="F59" s="206">
        <v>188101</v>
      </c>
      <c r="G59" s="206">
        <f t="shared" si="2"/>
        <v>188101</v>
      </c>
      <c r="H59" s="206">
        <v>0</v>
      </c>
      <c r="I59" s="206">
        <v>203252.59</v>
      </c>
      <c r="J59" s="206">
        <v>203252.59</v>
      </c>
      <c r="K59" s="206">
        <v>0</v>
      </c>
      <c r="L59" s="206">
        <v>268285.54000000004</v>
      </c>
      <c r="M59" s="206">
        <v>268285.54000000004</v>
      </c>
    </row>
    <row r="60" spans="2:13" hidden="1" x14ac:dyDescent="0.3">
      <c r="B60" s="210">
        <v>10000703</v>
      </c>
      <c r="C60" s="209" t="s">
        <v>2221</v>
      </c>
      <c r="D60" s="208" t="s">
        <v>1268</v>
      </c>
      <c r="E60" s="207">
        <v>0</v>
      </c>
      <c r="F60" s="206">
        <v>4711548</v>
      </c>
      <c r="G60" s="206">
        <f t="shared" si="2"/>
        <v>4711548</v>
      </c>
      <c r="H60" s="206">
        <v>0</v>
      </c>
      <c r="I60" s="206">
        <v>11539083</v>
      </c>
      <c r="J60" s="206">
        <v>11539083</v>
      </c>
      <c r="K60" s="206">
        <v>0</v>
      </c>
      <c r="L60" s="206">
        <v>5836703</v>
      </c>
      <c r="M60" s="206">
        <v>5836703</v>
      </c>
    </row>
    <row r="61" spans="2:13" hidden="1" x14ac:dyDescent="0.3">
      <c r="B61" s="210">
        <v>10000712</v>
      </c>
      <c r="C61" s="209" t="s">
        <v>2220</v>
      </c>
      <c r="D61" s="208" t="s">
        <v>1268</v>
      </c>
      <c r="E61" s="207">
        <v>176534</v>
      </c>
      <c r="F61" s="206">
        <v>1312960</v>
      </c>
      <c r="G61" s="206">
        <f t="shared" si="2"/>
        <v>1489494</v>
      </c>
      <c r="H61" s="206">
        <v>183175.67999999999</v>
      </c>
      <c r="I61" s="206">
        <v>1709582.73</v>
      </c>
      <c r="J61" s="206">
        <v>1892758.41</v>
      </c>
      <c r="K61" s="206">
        <v>148655.33000000002</v>
      </c>
      <c r="L61" s="206">
        <v>2102760.75</v>
      </c>
      <c r="M61" s="206">
        <v>2251416.08</v>
      </c>
    </row>
    <row r="62" spans="2:13" hidden="1" x14ac:dyDescent="0.3">
      <c r="B62" s="210">
        <v>10000715</v>
      </c>
      <c r="C62" s="209" t="s">
        <v>2219</v>
      </c>
      <c r="D62" s="208" t="s">
        <v>1268</v>
      </c>
      <c r="E62" s="207">
        <v>465858</v>
      </c>
      <c r="F62" s="206">
        <v>87933</v>
      </c>
      <c r="G62" s="206">
        <f t="shared" si="2"/>
        <v>553791</v>
      </c>
      <c r="H62" s="206">
        <v>458400.09</v>
      </c>
      <c r="I62" s="206">
        <v>101685.6</v>
      </c>
      <c r="J62" s="206">
        <v>560085.69000000006</v>
      </c>
      <c r="K62" s="206">
        <v>386790.76</v>
      </c>
      <c r="L62" s="206">
        <v>74059.259999999995</v>
      </c>
      <c r="M62" s="206">
        <v>460850.02</v>
      </c>
    </row>
    <row r="63" spans="2:13" hidden="1" x14ac:dyDescent="0.3">
      <c r="B63" s="210">
        <v>10000720</v>
      </c>
      <c r="C63" s="209" t="s">
        <v>2218</v>
      </c>
      <c r="D63" s="208" t="s">
        <v>1282</v>
      </c>
      <c r="E63" s="207">
        <v>470675</v>
      </c>
      <c r="F63" s="206">
        <v>3341593</v>
      </c>
      <c r="G63" s="206">
        <f t="shared" si="2"/>
        <v>3812268</v>
      </c>
      <c r="H63" s="206">
        <v>536529.28</v>
      </c>
      <c r="I63" s="206">
        <v>4214821.59</v>
      </c>
      <c r="J63" s="206">
        <v>4751350.87</v>
      </c>
      <c r="K63" s="206">
        <v>464279.40999999992</v>
      </c>
      <c r="L63" s="206">
        <v>4676372.4000000004</v>
      </c>
      <c r="M63" s="206">
        <v>5140651.8100000005</v>
      </c>
    </row>
    <row r="64" spans="2:13" hidden="1" x14ac:dyDescent="0.3">
      <c r="B64" s="210">
        <v>10000721</v>
      </c>
      <c r="C64" s="209" t="s">
        <v>2217</v>
      </c>
      <c r="D64" s="208" t="s">
        <v>1337</v>
      </c>
      <c r="E64" s="207">
        <v>643434</v>
      </c>
      <c r="F64" s="206">
        <v>1140107</v>
      </c>
      <c r="G64" s="206">
        <f t="shared" si="2"/>
        <v>1783541</v>
      </c>
      <c r="H64" s="206">
        <v>598348.37</v>
      </c>
      <c r="I64" s="206">
        <v>1334886.52</v>
      </c>
      <c r="J64" s="206">
        <v>1933234.8900000001</v>
      </c>
      <c r="K64" s="206">
        <v>527461.28</v>
      </c>
      <c r="L64" s="206">
        <v>1657464.62</v>
      </c>
      <c r="M64" s="206">
        <v>2184925.9000000004</v>
      </c>
    </row>
    <row r="65" spans="2:13" hidden="1" x14ac:dyDescent="0.3">
      <c r="B65" s="210">
        <v>10000747</v>
      </c>
      <c r="C65" s="209" t="s">
        <v>2216</v>
      </c>
      <c r="D65" s="208" t="s">
        <v>1286</v>
      </c>
      <c r="E65" s="207">
        <v>1178263</v>
      </c>
      <c r="F65" s="206">
        <v>4440363</v>
      </c>
      <c r="G65" s="206">
        <f t="shared" si="2"/>
        <v>5618626</v>
      </c>
      <c r="H65" s="206">
        <v>1049716.8500000001</v>
      </c>
      <c r="I65" s="206">
        <v>5467114.7699999996</v>
      </c>
      <c r="J65" s="206">
        <v>6516831.6199999992</v>
      </c>
      <c r="K65" s="206">
        <v>1197631.58</v>
      </c>
      <c r="L65" s="206">
        <v>6310457.4800000004</v>
      </c>
      <c r="M65" s="206">
        <v>7508089.0600000005</v>
      </c>
    </row>
    <row r="66" spans="2:13" hidden="1" x14ac:dyDescent="0.3">
      <c r="B66" s="210">
        <v>10000748</v>
      </c>
      <c r="C66" s="209" t="s">
        <v>2215</v>
      </c>
      <c r="D66" s="208" t="s">
        <v>1286</v>
      </c>
      <c r="E66" s="207">
        <v>0</v>
      </c>
      <c r="F66" s="206">
        <v>97277</v>
      </c>
      <c r="G66" s="206">
        <f t="shared" si="2"/>
        <v>97277</v>
      </c>
      <c r="H66" s="206">
        <v>0</v>
      </c>
      <c r="I66" s="206">
        <v>922813</v>
      </c>
      <c r="J66" s="206">
        <v>922813</v>
      </c>
      <c r="K66" s="206">
        <v>0</v>
      </c>
      <c r="L66" s="206">
        <v>114416</v>
      </c>
      <c r="M66" s="206">
        <v>114416</v>
      </c>
    </row>
    <row r="67" spans="2:13" hidden="1" x14ac:dyDescent="0.3">
      <c r="B67" s="210">
        <v>10000754</v>
      </c>
      <c r="C67" s="209" t="s">
        <v>2214</v>
      </c>
      <c r="D67" s="208" t="s">
        <v>1286</v>
      </c>
      <c r="E67" s="207">
        <v>1244281</v>
      </c>
      <c r="F67" s="206">
        <v>6203343</v>
      </c>
      <c r="G67" s="206">
        <f t="shared" si="2"/>
        <v>7447624</v>
      </c>
      <c r="H67" s="206">
        <v>1294276.94</v>
      </c>
      <c r="I67" s="206">
        <v>7776561.4700000007</v>
      </c>
      <c r="J67" s="206">
        <v>9070838.4100000001</v>
      </c>
      <c r="K67" s="206">
        <v>1189533.45</v>
      </c>
      <c r="L67" s="206">
        <v>7917264</v>
      </c>
      <c r="M67" s="206">
        <v>9106797.4499999993</v>
      </c>
    </row>
    <row r="68" spans="2:13" hidden="1" x14ac:dyDescent="0.3">
      <c r="B68" s="210">
        <v>10000755</v>
      </c>
      <c r="C68" s="209" t="s">
        <v>2213</v>
      </c>
      <c r="D68" s="208" t="s">
        <v>1286</v>
      </c>
      <c r="E68" s="207">
        <v>0</v>
      </c>
      <c r="F68" s="206">
        <v>99890</v>
      </c>
      <c r="G68" s="206">
        <f t="shared" si="2"/>
        <v>99890</v>
      </c>
      <c r="H68" s="206">
        <v>0</v>
      </c>
      <c r="I68" s="206">
        <v>671530</v>
      </c>
      <c r="J68" s="206">
        <v>671530</v>
      </c>
      <c r="K68" s="206">
        <v>0</v>
      </c>
      <c r="L68" s="206">
        <v>59212</v>
      </c>
      <c r="M68" s="206">
        <v>59212</v>
      </c>
    </row>
    <row r="69" spans="2:13" hidden="1" x14ac:dyDescent="0.3">
      <c r="B69" s="210">
        <v>10000789</v>
      </c>
      <c r="C69" s="209" t="s">
        <v>2212</v>
      </c>
      <c r="D69" s="208" t="s">
        <v>1286</v>
      </c>
      <c r="E69" s="207">
        <v>153630</v>
      </c>
      <c r="F69" s="206">
        <v>120057</v>
      </c>
      <c r="G69" s="206">
        <f t="shared" si="2"/>
        <v>273687</v>
      </c>
      <c r="H69" s="206">
        <v>231555.25</v>
      </c>
      <c r="I69" s="206">
        <v>94606.49</v>
      </c>
      <c r="J69" s="206">
        <v>326161.74</v>
      </c>
      <c r="K69" s="206">
        <v>132939.51</v>
      </c>
      <c r="L69" s="206">
        <v>140677.99999999997</v>
      </c>
      <c r="M69" s="206">
        <v>273617.51</v>
      </c>
    </row>
    <row r="70" spans="2:13" hidden="1" x14ac:dyDescent="0.3">
      <c r="B70" s="210">
        <v>10000794</v>
      </c>
      <c r="C70" s="209" t="s">
        <v>2211</v>
      </c>
      <c r="D70" s="208" t="s">
        <v>1272</v>
      </c>
      <c r="E70" s="207">
        <v>1051722</v>
      </c>
      <c r="F70" s="206">
        <v>4150868</v>
      </c>
      <c r="G70" s="206">
        <f t="shared" si="2"/>
        <v>5202590</v>
      </c>
      <c r="H70" s="206">
        <v>1087277.8999999999</v>
      </c>
      <c r="I70" s="206">
        <v>5536780.4900000002</v>
      </c>
      <c r="J70" s="206">
        <v>6624058.3900000006</v>
      </c>
      <c r="K70" s="206">
        <v>1184266.8799999999</v>
      </c>
      <c r="L70" s="206">
        <v>6380567</v>
      </c>
      <c r="M70" s="206">
        <v>7564833.8799999999</v>
      </c>
    </row>
    <row r="71" spans="2:13" hidden="1" x14ac:dyDescent="0.3">
      <c r="B71" s="210">
        <v>10000795</v>
      </c>
      <c r="C71" s="209" t="s">
        <v>2210</v>
      </c>
      <c r="D71" s="208" t="s">
        <v>1272</v>
      </c>
      <c r="E71" s="207">
        <v>0</v>
      </c>
      <c r="F71" s="206">
        <v>99210</v>
      </c>
      <c r="G71" s="206">
        <f t="shared" si="2"/>
        <v>99210</v>
      </c>
      <c r="H71" s="206">
        <v>0</v>
      </c>
      <c r="I71" s="206">
        <v>2240511.6800000002</v>
      </c>
      <c r="J71" s="206">
        <v>2240511.6800000002</v>
      </c>
      <c r="K71" s="206">
        <v>0</v>
      </c>
      <c r="L71" s="206">
        <v>156570</v>
      </c>
      <c r="M71" s="206">
        <v>156570</v>
      </c>
    </row>
    <row r="72" spans="2:13" hidden="1" x14ac:dyDescent="0.3">
      <c r="B72" s="210">
        <v>10000812</v>
      </c>
      <c r="C72" s="209" t="s">
        <v>2209</v>
      </c>
      <c r="D72" s="208" t="s">
        <v>1290</v>
      </c>
      <c r="E72" s="207">
        <v>909002</v>
      </c>
      <c r="F72" s="206">
        <v>3189554</v>
      </c>
      <c r="G72" s="206">
        <f t="shared" si="2"/>
        <v>4098556</v>
      </c>
      <c r="H72" s="206">
        <v>939402.89</v>
      </c>
      <c r="I72" s="206">
        <v>4287356.4800000004</v>
      </c>
      <c r="J72" s="206">
        <v>5226759.37</v>
      </c>
      <c r="K72" s="206">
        <v>648141.65</v>
      </c>
      <c r="L72" s="206">
        <v>4778075.63</v>
      </c>
      <c r="M72" s="206">
        <v>5426217.2800000003</v>
      </c>
    </row>
    <row r="73" spans="2:13" hidden="1" x14ac:dyDescent="0.3">
      <c r="B73" s="210">
        <v>10000820</v>
      </c>
      <c r="C73" s="209" t="s">
        <v>2208</v>
      </c>
      <c r="D73" s="208" t="s">
        <v>1263</v>
      </c>
      <c r="E73" s="207">
        <v>3548004</v>
      </c>
      <c r="F73" s="206">
        <v>4408228</v>
      </c>
      <c r="G73" s="206">
        <f t="shared" si="2"/>
        <v>7956232</v>
      </c>
      <c r="H73" s="206">
        <v>3636984.82</v>
      </c>
      <c r="I73" s="206">
        <v>5172211.63</v>
      </c>
      <c r="J73" s="206">
        <v>8809196.4499999993</v>
      </c>
      <c r="K73" s="206">
        <v>3305570.63</v>
      </c>
      <c r="L73" s="206">
        <v>5990828</v>
      </c>
      <c r="M73" s="206">
        <v>9296398.629999999</v>
      </c>
    </row>
    <row r="74" spans="2:13" hidden="1" x14ac:dyDescent="0.3">
      <c r="B74" s="210">
        <v>10000825</v>
      </c>
      <c r="C74" s="209" t="s">
        <v>2207</v>
      </c>
      <c r="D74" s="208" t="s">
        <v>1268</v>
      </c>
      <c r="E74" s="207">
        <v>1170200</v>
      </c>
      <c r="F74" s="206">
        <v>7450459</v>
      </c>
      <c r="G74" s="206">
        <f t="shared" si="2"/>
        <v>8620659</v>
      </c>
      <c r="H74" s="206">
        <v>920038.63</v>
      </c>
      <c r="I74" s="206">
        <v>9708880.0099999998</v>
      </c>
      <c r="J74" s="206">
        <v>10628918.640000001</v>
      </c>
      <c r="K74" s="206">
        <v>1056747.8599999999</v>
      </c>
      <c r="L74" s="206">
        <v>11350073.720000001</v>
      </c>
      <c r="M74" s="206">
        <v>12406821.58</v>
      </c>
    </row>
    <row r="75" spans="2:13" hidden="1" x14ac:dyDescent="0.3">
      <c r="B75" s="210">
        <v>10000831</v>
      </c>
      <c r="C75" s="209" t="s">
        <v>2206</v>
      </c>
      <c r="D75" s="208" t="s">
        <v>1372</v>
      </c>
      <c r="E75" s="207">
        <v>1765462</v>
      </c>
      <c r="F75" s="206">
        <v>1156857</v>
      </c>
      <c r="G75" s="206">
        <f t="shared" si="2"/>
        <v>2922319</v>
      </c>
      <c r="H75" s="206">
        <v>1989149.3</v>
      </c>
      <c r="I75" s="206">
        <v>1121932.8400000001</v>
      </c>
      <c r="J75" s="206">
        <v>3111082.14</v>
      </c>
      <c r="K75" s="206">
        <v>933058.14000000013</v>
      </c>
      <c r="L75" s="206">
        <v>859093</v>
      </c>
      <c r="M75" s="206">
        <v>1792151.1400000001</v>
      </c>
    </row>
    <row r="76" spans="2:13" hidden="1" x14ac:dyDescent="0.3">
      <c r="B76" s="210">
        <v>10000833</v>
      </c>
      <c r="C76" s="209" t="s">
        <v>2205</v>
      </c>
      <c r="D76" s="208" t="s">
        <v>1372</v>
      </c>
      <c r="E76" s="207">
        <v>692799</v>
      </c>
      <c r="F76" s="206">
        <v>1673662</v>
      </c>
      <c r="G76" s="206">
        <f t="shared" si="2"/>
        <v>2366461</v>
      </c>
      <c r="H76" s="206">
        <v>661300.11</v>
      </c>
      <c r="I76" s="206">
        <v>2394308.58</v>
      </c>
      <c r="J76" s="206">
        <v>3055608.69</v>
      </c>
      <c r="K76" s="206" t="s">
        <v>1252</v>
      </c>
      <c r="L76" s="206" t="s">
        <v>1252</v>
      </c>
      <c r="M76" s="206">
        <v>0</v>
      </c>
    </row>
    <row r="77" spans="2:13" hidden="1" x14ac:dyDescent="0.3">
      <c r="B77" s="210">
        <v>10000834</v>
      </c>
      <c r="C77" s="209" t="s">
        <v>2204</v>
      </c>
      <c r="D77" s="208" t="s">
        <v>1372</v>
      </c>
      <c r="E77" s="207">
        <v>0</v>
      </c>
      <c r="F77" s="206">
        <v>34523</v>
      </c>
      <c r="G77" s="206">
        <f t="shared" si="2"/>
        <v>34523</v>
      </c>
      <c r="H77" s="206">
        <v>0</v>
      </c>
      <c r="I77" s="206">
        <v>414551.3</v>
      </c>
      <c r="J77" s="206">
        <v>414551.3</v>
      </c>
      <c r="K77" s="206">
        <v>0</v>
      </c>
      <c r="L77" s="206">
        <v>58395.43</v>
      </c>
      <c r="M77" s="206">
        <v>58395.43</v>
      </c>
    </row>
    <row r="78" spans="2:13" hidden="1" x14ac:dyDescent="0.3">
      <c r="B78" s="210">
        <v>10000840</v>
      </c>
      <c r="C78" s="209" t="s">
        <v>2203</v>
      </c>
      <c r="D78" s="208" t="s">
        <v>1408</v>
      </c>
      <c r="E78" s="207">
        <v>2639362</v>
      </c>
      <c r="F78" s="206">
        <v>9454442</v>
      </c>
      <c r="G78" s="206">
        <f t="shared" si="2"/>
        <v>12093804</v>
      </c>
      <c r="H78" s="206">
        <v>2846296.66</v>
      </c>
      <c r="I78" s="206">
        <v>12849445.369999999</v>
      </c>
      <c r="J78" s="206">
        <v>15695742.029999999</v>
      </c>
      <c r="K78" s="206">
        <v>2548371.5</v>
      </c>
      <c r="L78" s="206">
        <v>12746963</v>
      </c>
      <c r="M78" s="206">
        <v>15295334.5</v>
      </c>
    </row>
    <row r="79" spans="2:13" hidden="1" x14ac:dyDescent="0.3">
      <c r="B79" s="210">
        <v>10000848</v>
      </c>
      <c r="C79" s="209" t="s">
        <v>2202</v>
      </c>
      <c r="D79" s="208" t="s">
        <v>1408</v>
      </c>
      <c r="E79" s="207">
        <v>1041682</v>
      </c>
      <c r="F79" s="206">
        <v>162627</v>
      </c>
      <c r="G79" s="206">
        <f t="shared" si="2"/>
        <v>1204309</v>
      </c>
      <c r="H79" s="206">
        <v>1008270.91</v>
      </c>
      <c r="I79" s="206">
        <v>178944.28</v>
      </c>
      <c r="J79" s="206">
        <v>1187215.19</v>
      </c>
      <c r="K79" s="206">
        <v>909728.76</v>
      </c>
      <c r="L79" s="206">
        <v>164355</v>
      </c>
      <c r="M79" s="206">
        <v>1074083.76</v>
      </c>
    </row>
    <row r="80" spans="2:13" hidden="1" x14ac:dyDescent="0.3">
      <c r="B80" s="210">
        <v>10000850</v>
      </c>
      <c r="C80" s="209" t="s">
        <v>2201</v>
      </c>
      <c r="D80" s="208" t="s">
        <v>1408</v>
      </c>
      <c r="E80" s="207">
        <v>102464</v>
      </c>
      <c r="F80" s="206">
        <v>370558</v>
      </c>
      <c r="G80" s="206">
        <f t="shared" si="2"/>
        <v>473022</v>
      </c>
      <c r="H80" s="206">
        <v>90365.6</v>
      </c>
      <c r="I80" s="206">
        <v>860918.51</v>
      </c>
      <c r="J80" s="206">
        <v>951284.11</v>
      </c>
      <c r="K80" s="206">
        <v>90819.669999999984</v>
      </c>
      <c r="L80" s="206">
        <v>409145</v>
      </c>
      <c r="M80" s="206">
        <v>499964.67</v>
      </c>
    </row>
    <row r="81" spans="2:13" hidden="1" x14ac:dyDescent="0.3">
      <c r="B81" s="210">
        <v>10000863</v>
      </c>
      <c r="C81" s="209" t="s">
        <v>2200</v>
      </c>
      <c r="D81" s="208" t="s">
        <v>1253</v>
      </c>
      <c r="E81" s="207">
        <v>0</v>
      </c>
      <c r="F81" s="206">
        <v>1909122</v>
      </c>
      <c r="G81" s="206">
        <f t="shared" si="2"/>
        <v>1909122</v>
      </c>
      <c r="H81" s="206">
        <v>0</v>
      </c>
      <c r="I81" s="206">
        <v>3494215.73</v>
      </c>
      <c r="J81" s="206">
        <v>3494215.73</v>
      </c>
      <c r="K81" s="206">
        <v>0</v>
      </c>
      <c r="L81" s="206">
        <v>2379302.4</v>
      </c>
      <c r="M81" s="206">
        <v>2379302.4</v>
      </c>
    </row>
    <row r="82" spans="2:13" hidden="1" x14ac:dyDescent="0.3">
      <c r="B82" s="210">
        <v>10000878</v>
      </c>
      <c r="C82" s="209" t="s">
        <v>2199</v>
      </c>
      <c r="D82" s="208" t="s">
        <v>1274</v>
      </c>
      <c r="E82" s="207">
        <v>2314755</v>
      </c>
      <c r="F82" s="206">
        <v>4132953</v>
      </c>
      <c r="G82" s="206">
        <f t="shared" si="2"/>
        <v>6447708</v>
      </c>
      <c r="H82" s="206">
        <v>2519802.81</v>
      </c>
      <c r="I82" s="206">
        <v>5951719</v>
      </c>
      <c r="J82" s="206">
        <v>8471521.8100000005</v>
      </c>
      <c r="K82" s="206">
        <v>2172494.2400000002</v>
      </c>
      <c r="L82" s="206">
        <v>5514562</v>
      </c>
      <c r="M82" s="206">
        <v>7687056.2400000002</v>
      </c>
    </row>
    <row r="83" spans="2:13" hidden="1" x14ac:dyDescent="0.3">
      <c r="B83" s="210">
        <v>10000883</v>
      </c>
      <c r="C83" s="209" t="s">
        <v>2198</v>
      </c>
      <c r="D83" s="208" t="s">
        <v>1298</v>
      </c>
      <c r="E83" s="207">
        <v>0</v>
      </c>
      <c r="F83" s="206">
        <v>20637</v>
      </c>
      <c r="G83" s="206">
        <f t="shared" si="2"/>
        <v>20637</v>
      </c>
      <c r="H83" s="206">
        <v>0</v>
      </c>
      <c r="I83" s="206">
        <v>347434.08</v>
      </c>
      <c r="J83" s="206">
        <v>347434.08</v>
      </c>
      <c r="K83" s="206">
        <v>0</v>
      </c>
      <c r="L83" s="206">
        <v>16281</v>
      </c>
      <c r="M83" s="206">
        <v>16281</v>
      </c>
    </row>
    <row r="84" spans="2:13" hidden="1" x14ac:dyDescent="0.3">
      <c r="B84" s="210">
        <v>10000887</v>
      </c>
      <c r="C84" s="209" t="s">
        <v>2197</v>
      </c>
      <c r="D84" s="208" t="s">
        <v>1298</v>
      </c>
      <c r="E84" s="207">
        <v>0</v>
      </c>
      <c r="F84" s="206">
        <v>51535</v>
      </c>
      <c r="G84" s="206">
        <f t="shared" si="2"/>
        <v>51535</v>
      </c>
      <c r="H84" s="206">
        <v>0</v>
      </c>
      <c r="I84" s="206">
        <v>72148.77</v>
      </c>
      <c r="J84" s="206">
        <v>72148.77</v>
      </c>
      <c r="K84" s="206">
        <v>0</v>
      </c>
      <c r="L84" s="206">
        <v>37503.599999999999</v>
      </c>
      <c r="M84" s="206">
        <v>37503.599999999999</v>
      </c>
    </row>
    <row r="85" spans="2:13" hidden="1" x14ac:dyDescent="0.3">
      <c r="B85" s="210">
        <v>10000896</v>
      </c>
      <c r="C85" s="209" t="s">
        <v>2196</v>
      </c>
      <c r="D85" s="208" t="s">
        <v>1293</v>
      </c>
      <c r="E85" s="207">
        <v>786834</v>
      </c>
      <c r="F85" s="206">
        <v>292673</v>
      </c>
      <c r="G85" s="206">
        <f t="shared" si="2"/>
        <v>1079507</v>
      </c>
      <c r="H85" s="206">
        <v>779130.62</v>
      </c>
      <c r="I85" s="206">
        <v>1920493.12</v>
      </c>
      <c r="J85" s="206">
        <v>2699623.74</v>
      </c>
      <c r="K85" s="206">
        <v>759619.96</v>
      </c>
      <c r="L85" s="206">
        <v>423248</v>
      </c>
      <c r="M85" s="206">
        <v>1182867.96</v>
      </c>
    </row>
    <row r="86" spans="2:13" hidden="1" x14ac:dyDescent="0.3">
      <c r="B86" s="210">
        <v>10000915</v>
      </c>
      <c r="C86" s="209" t="s">
        <v>2195</v>
      </c>
      <c r="D86" s="208" t="s">
        <v>1408</v>
      </c>
      <c r="E86" s="207">
        <v>269826</v>
      </c>
      <c r="F86" s="206">
        <v>802930</v>
      </c>
      <c r="G86" s="206">
        <f t="shared" si="2"/>
        <v>1072756</v>
      </c>
      <c r="H86" s="206">
        <v>202800.66</v>
      </c>
      <c r="I86" s="206">
        <v>794808.49</v>
      </c>
      <c r="J86" s="206">
        <v>997609.15</v>
      </c>
      <c r="K86" s="206">
        <v>287606.02</v>
      </c>
      <c r="L86" s="206">
        <v>691782.2</v>
      </c>
      <c r="M86" s="206">
        <v>979388.22</v>
      </c>
    </row>
    <row r="87" spans="2:13" hidden="1" x14ac:dyDescent="0.3">
      <c r="B87" s="210">
        <v>10000929</v>
      </c>
      <c r="C87" s="209" t="s">
        <v>2194</v>
      </c>
      <c r="D87" s="208" t="s">
        <v>1335</v>
      </c>
      <c r="E87" s="207">
        <v>345095</v>
      </c>
      <c r="F87" s="206">
        <v>398082</v>
      </c>
      <c r="G87" s="206">
        <f t="shared" si="2"/>
        <v>743177</v>
      </c>
      <c r="H87" s="206">
        <v>377971.06</v>
      </c>
      <c r="I87" s="206">
        <v>403859.5</v>
      </c>
      <c r="J87" s="206">
        <v>781830.56</v>
      </c>
      <c r="K87" s="206">
        <v>405327.13</v>
      </c>
      <c r="L87" s="206">
        <v>491521.92000000004</v>
      </c>
      <c r="M87" s="206">
        <v>896849.05</v>
      </c>
    </row>
    <row r="88" spans="2:13" hidden="1" x14ac:dyDescent="0.3">
      <c r="B88" s="210">
        <v>10000941</v>
      </c>
      <c r="C88" s="209" t="s">
        <v>2193</v>
      </c>
      <c r="D88" s="208" t="s">
        <v>1296</v>
      </c>
      <c r="E88" s="207">
        <v>733036</v>
      </c>
      <c r="F88" s="206">
        <v>237708</v>
      </c>
      <c r="G88" s="206">
        <f t="shared" si="2"/>
        <v>970744</v>
      </c>
      <c r="H88" s="206">
        <v>679730.38</v>
      </c>
      <c r="I88" s="206">
        <v>215548.79</v>
      </c>
      <c r="J88" s="206">
        <v>895279.17</v>
      </c>
      <c r="K88" s="206">
        <v>699942.33000000007</v>
      </c>
      <c r="L88" s="206">
        <v>251705.4</v>
      </c>
      <c r="M88" s="206">
        <v>951647.7300000001</v>
      </c>
    </row>
    <row r="89" spans="2:13" hidden="1" x14ac:dyDescent="0.3">
      <c r="B89" s="210">
        <v>10000944</v>
      </c>
      <c r="C89" s="209" t="s">
        <v>2192</v>
      </c>
      <c r="D89" s="208" t="s">
        <v>1259</v>
      </c>
      <c r="E89" s="207">
        <v>550858</v>
      </c>
      <c r="F89" s="206">
        <v>2130366</v>
      </c>
      <c r="G89" s="206">
        <f t="shared" si="2"/>
        <v>2681224</v>
      </c>
      <c r="H89" s="206">
        <v>549311.78</v>
      </c>
      <c r="I89" s="206">
        <v>2709326.27</v>
      </c>
      <c r="J89" s="206">
        <v>3258638.05</v>
      </c>
      <c r="K89" s="206">
        <v>415712.96000000008</v>
      </c>
      <c r="L89" s="206">
        <v>2569003.0499999998</v>
      </c>
      <c r="M89" s="206">
        <v>2984716.01</v>
      </c>
    </row>
    <row r="90" spans="2:13" hidden="1" x14ac:dyDescent="0.3">
      <c r="B90" s="210">
        <v>10000948</v>
      </c>
      <c r="C90" s="209" t="s">
        <v>2191</v>
      </c>
      <c r="D90" s="208" t="s">
        <v>1253</v>
      </c>
      <c r="E90" s="207">
        <v>1409952</v>
      </c>
      <c r="F90" s="206">
        <v>4554023</v>
      </c>
      <c r="G90" s="206">
        <f t="shared" si="2"/>
        <v>5963975</v>
      </c>
      <c r="H90" s="206">
        <v>1389858.76</v>
      </c>
      <c r="I90" s="206">
        <v>5645102.6499999994</v>
      </c>
      <c r="J90" s="206">
        <v>7034961.4099999992</v>
      </c>
      <c r="K90" s="206">
        <v>1261825.99</v>
      </c>
      <c r="L90" s="206">
        <v>6599652.4900000002</v>
      </c>
      <c r="M90" s="206">
        <v>7861478.4800000004</v>
      </c>
    </row>
    <row r="91" spans="2:13" hidden="1" x14ac:dyDescent="0.3">
      <c r="B91" s="210">
        <v>10000950</v>
      </c>
      <c r="C91" s="209" t="s">
        <v>2190</v>
      </c>
      <c r="D91" s="208" t="s">
        <v>1359</v>
      </c>
      <c r="E91" s="207">
        <v>5221113</v>
      </c>
      <c r="F91" s="206">
        <v>2492389</v>
      </c>
      <c r="G91" s="206">
        <f t="shared" si="2"/>
        <v>7713502</v>
      </c>
      <c r="H91" s="206">
        <v>7084632.7599999998</v>
      </c>
      <c r="I91" s="206">
        <v>3418799.19</v>
      </c>
      <c r="J91" s="206">
        <v>10503431.949999999</v>
      </c>
      <c r="K91" s="206">
        <v>4715316.2200000007</v>
      </c>
      <c r="L91" s="206">
        <v>2762991.77</v>
      </c>
      <c r="M91" s="206">
        <v>7478307.9900000002</v>
      </c>
    </row>
    <row r="92" spans="2:13" hidden="1" x14ac:dyDescent="0.3">
      <c r="B92" s="210">
        <v>10000952</v>
      </c>
      <c r="C92" s="209" t="s">
        <v>2189</v>
      </c>
      <c r="D92" s="208" t="s">
        <v>1284</v>
      </c>
      <c r="E92" s="207">
        <v>335643</v>
      </c>
      <c r="F92" s="206">
        <v>1237214</v>
      </c>
      <c r="G92" s="206">
        <f t="shared" si="2"/>
        <v>1572857</v>
      </c>
      <c r="H92" s="206">
        <v>295435.55</v>
      </c>
      <c r="I92" s="206">
        <v>1394108.49</v>
      </c>
      <c r="J92" s="206">
        <v>1689544.04</v>
      </c>
      <c r="K92" s="206">
        <v>328255.20000000007</v>
      </c>
      <c r="L92" s="206">
        <v>1503131.2</v>
      </c>
      <c r="M92" s="206">
        <v>1831386.4</v>
      </c>
    </row>
    <row r="93" spans="2:13" hidden="1" x14ac:dyDescent="0.3">
      <c r="B93" s="210">
        <v>10000975</v>
      </c>
      <c r="C93" s="209" t="s">
        <v>2188</v>
      </c>
      <c r="D93" s="208" t="s">
        <v>1418</v>
      </c>
      <c r="E93" s="207">
        <v>0</v>
      </c>
      <c r="F93" s="206">
        <v>150068</v>
      </c>
      <c r="G93" s="206">
        <f t="shared" si="2"/>
        <v>150068</v>
      </c>
      <c r="H93" s="206">
        <v>0</v>
      </c>
      <c r="I93" s="206">
        <v>11589</v>
      </c>
      <c r="J93" s="206">
        <v>11589</v>
      </c>
      <c r="K93" s="206">
        <v>0</v>
      </c>
      <c r="L93" s="206">
        <v>27068</v>
      </c>
      <c r="M93" s="206">
        <v>27068</v>
      </c>
    </row>
    <row r="94" spans="2:13" ht="28.8" hidden="1" x14ac:dyDescent="0.3">
      <c r="B94" s="210">
        <v>10000976</v>
      </c>
      <c r="C94" s="209" t="s">
        <v>2187</v>
      </c>
      <c r="D94" s="208" t="s">
        <v>2186</v>
      </c>
      <c r="E94" s="207">
        <v>205967</v>
      </c>
      <c r="F94" s="206">
        <v>1369775</v>
      </c>
      <c r="G94" s="206">
        <f t="shared" si="2"/>
        <v>1575742</v>
      </c>
      <c r="H94" s="206">
        <v>177208.27</v>
      </c>
      <c r="I94" s="206">
        <v>3698056.62</v>
      </c>
      <c r="J94" s="206">
        <v>3875264.89</v>
      </c>
      <c r="K94" s="206">
        <v>192947.49</v>
      </c>
      <c r="L94" s="206">
        <v>1817287</v>
      </c>
      <c r="M94" s="206">
        <v>2010234.49</v>
      </c>
    </row>
    <row r="95" spans="2:13" hidden="1" x14ac:dyDescent="0.3">
      <c r="B95" s="210">
        <v>10000984</v>
      </c>
      <c r="C95" s="209" t="s">
        <v>2185</v>
      </c>
      <c r="D95" s="208" t="s">
        <v>1418</v>
      </c>
      <c r="E95" s="207">
        <v>1440872</v>
      </c>
      <c r="F95" s="206">
        <v>525835</v>
      </c>
      <c r="G95" s="206">
        <f t="shared" si="2"/>
        <v>1966707</v>
      </c>
      <c r="H95" s="206">
        <v>1235714.51</v>
      </c>
      <c r="I95" s="206">
        <v>508471.89</v>
      </c>
      <c r="J95" s="206">
        <v>1744186.4</v>
      </c>
      <c r="K95" s="206">
        <v>1352905.15</v>
      </c>
      <c r="L95" s="206">
        <v>625191.90999999992</v>
      </c>
      <c r="M95" s="206">
        <v>1978097.0599999998</v>
      </c>
    </row>
    <row r="96" spans="2:13" hidden="1" x14ac:dyDescent="0.3">
      <c r="B96" s="210">
        <v>10001000</v>
      </c>
      <c r="C96" s="209" t="s">
        <v>2184</v>
      </c>
      <c r="D96" s="208" t="s">
        <v>1286</v>
      </c>
      <c r="E96" s="207">
        <v>1647684</v>
      </c>
      <c r="F96" s="206">
        <v>2986248</v>
      </c>
      <c r="G96" s="206">
        <f t="shared" si="2"/>
        <v>4633932</v>
      </c>
      <c r="H96" s="206">
        <v>1782009.76</v>
      </c>
      <c r="I96" s="206">
        <v>3748309.68</v>
      </c>
      <c r="J96" s="206">
        <v>5530319.4400000004</v>
      </c>
      <c r="K96" s="206">
        <v>1480741.53</v>
      </c>
      <c r="L96" s="206">
        <v>3646086</v>
      </c>
      <c r="M96" s="206">
        <v>5126827.53</v>
      </c>
    </row>
    <row r="97" spans="2:13" ht="28.8" hidden="1" x14ac:dyDescent="0.3">
      <c r="B97" s="210">
        <v>10001004</v>
      </c>
      <c r="C97" s="209" t="s">
        <v>2183</v>
      </c>
      <c r="D97" s="208" t="s">
        <v>1320</v>
      </c>
      <c r="E97" s="207">
        <v>1181166</v>
      </c>
      <c r="F97" s="206">
        <v>3342453</v>
      </c>
      <c r="G97" s="206">
        <f t="shared" si="2"/>
        <v>4523619</v>
      </c>
      <c r="H97" s="206">
        <v>1189177.24</v>
      </c>
      <c r="I97" s="206">
        <v>3337715.85</v>
      </c>
      <c r="J97" s="206">
        <v>4526893.09</v>
      </c>
      <c r="K97" s="206">
        <v>1097011.03</v>
      </c>
      <c r="L97" s="206">
        <v>4309767.17</v>
      </c>
      <c r="M97" s="206">
        <v>5406778.2000000002</v>
      </c>
    </row>
    <row r="98" spans="2:13" hidden="1" x14ac:dyDescent="0.3">
      <c r="B98" s="210">
        <v>10001005</v>
      </c>
      <c r="C98" s="209" t="s">
        <v>2182</v>
      </c>
      <c r="D98" s="208" t="s">
        <v>1272</v>
      </c>
      <c r="E98" s="207">
        <v>1306208</v>
      </c>
      <c r="F98" s="206">
        <v>4112232</v>
      </c>
      <c r="G98" s="206">
        <f t="shared" si="2"/>
        <v>5418440</v>
      </c>
      <c r="H98" s="206">
        <v>1223719.1000000001</v>
      </c>
      <c r="I98" s="206">
        <v>4662297.93</v>
      </c>
      <c r="J98" s="206">
        <v>5886017.0299999993</v>
      </c>
      <c r="K98" s="206">
        <v>1189258.6199999999</v>
      </c>
      <c r="L98" s="206">
        <v>5114459.46</v>
      </c>
      <c r="M98" s="206">
        <v>6303718.0800000001</v>
      </c>
    </row>
    <row r="99" spans="2:13" hidden="1" x14ac:dyDescent="0.3">
      <c r="B99" s="210">
        <v>10001008</v>
      </c>
      <c r="C99" s="209" t="s">
        <v>2181</v>
      </c>
      <c r="D99" s="208" t="s">
        <v>1272</v>
      </c>
      <c r="E99" s="207">
        <v>1473</v>
      </c>
      <c r="F99" s="206">
        <v>649128</v>
      </c>
      <c r="G99" s="206">
        <f t="shared" si="2"/>
        <v>650601</v>
      </c>
      <c r="H99" s="206">
        <v>0</v>
      </c>
      <c r="I99" s="206">
        <v>1679579</v>
      </c>
      <c r="J99" s="206">
        <v>1679579</v>
      </c>
      <c r="K99" s="206">
        <v>466.2399999999999</v>
      </c>
      <c r="L99" s="206">
        <v>1124561</v>
      </c>
      <c r="M99" s="206">
        <v>1125027.24</v>
      </c>
    </row>
    <row r="100" spans="2:13" hidden="1" x14ac:dyDescent="0.3">
      <c r="B100" s="210">
        <v>10001055</v>
      </c>
      <c r="C100" s="209" t="s">
        <v>2180</v>
      </c>
      <c r="D100" s="208" t="s">
        <v>1308</v>
      </c>
      <c r="E100" s="207">
        <v>105066</v>
      </c>
      <c r="F100" s="206">
        <v>410894</v>
      </c>
      <c r="G100" s="206">
        <f t="shared" si="2"/>
        <v>515960</v>
      </c>
      <c r="H100" s="206">
        <v>80413.13</v>
      </c>
      <c r="I100" s="206">
        <v>370118.95</v>
      </c>
      <c r="J100" s="206">
        <v>450532.08</v>
      </c>
      <c r="K100" s="206">
        <v>92818.760000000009</v>
      </c>
      <c r="L100" s="206">
        <v>421449.45999999996</v>
      </c>
      <c r="M100" s="206">
        <v>514268.22</v>
      </c>
    </row>
    <row r="101" spans="2:13" hidden="1" x14ac:dyDescent="0.3">
      <c r="B101" s="210">
        <v>10001078</v>
      </c>
      <c r="C101" s="209" t="s">
        <v>2179</v>
      </c>
      <c r="D101" s="208" t="s">
        <v>1352</v>
      </c>
      <c r="E101" s="207">
        <v>117230</v>
      </c>
      <c r="F101" s="206">
        <v>910921</v>
      </c>
      <c r="G101" s="206">
        <f t="shared" si="2"/>
        <v>1028151</v>
      </c>
      <c r="H101" s="206">
        <v>88111.09</v>
      </c>
      <c r="I101" s="206">
        <v>1247785.3500000001</v>
      </c>
      <c r="J101" s="206">
        <v>1335896.4400000002</v>
      </c>
      <c r="K101" s="206">
        <v>66549.039999999994</v>
      </c>
      <c r="L101" s="206">
        <v>1342116.1199999999</v>
      </c>
      <c r="M101" s="206">
        <v>1408665.16</v>
      </c>
    </row>
    <row r="102" spans="2:13" hidden="1" x14ac:dyDescent="0.3">
      <c r="B102" s="210">
        <v>10001080</v>
      </c>
      <c r="C102" s="209" t="s">
        <v>2178</v>
      </c>
      <c r="D102" s="208"/>
      <c r="E102" s="207">
        <v>309346</v>
      </c>
      <c r="F102" s="206">
        <v>1310441</v>
      </c>
      <c r="G102" s="206">
        <f t="shared" si="2"/>
        <v>1619787</v>
      </c>
      <c r="H102" s="206">
        <v>254590.95</v>
      </c>
      <c r="I102" s="206">
        <v>1245825.72</v>
      </c>
      <c r="J102" s="206">
        <v>1500416.67</v>
      </c>
      <c r="K102" s="206">
        <v>151610</v>
      </c>
      <c r="L102" s="206">
        <v>1238741.2099999997</v>
      </c>
      <c r="M102" s="206">
        <v>1390351.2099999997</v>
      </c>
    </row>
    <row r="103" spans="2:13" hidden="1" x14ac:dyDescent="0.3">
      <c r="B103" s="210">
        <v>10001093</v>
      </c>
      <c r="C103" s="209" t="s">
        <v>2177</v>
      </c>
      <c r="D103" s="208" t="s">
        <v>1408</v>
      </c>
      <c r="E103" s="207">
        <v>897877</v>
      </c>
      <c r="F103" s="206">
        <v>3871819</v>
      </c>
      <c r="G103" s="206">
        <f t="shared" si="2"/>
        <v>4769696</v>
      </c>
      <c r="H103" s="206">
        <v>921396.7</v>
      </c>
      <c r="I103" s="206">
        <v>4775476.87</v>
      </c>
      <c r="J103" s="206">
        <v>5696873.5700000003</v>
      </c>
      <c r="K103" s="206">
        <v>922788.78000000014</v>
      </c>
      <c r="L103" s="206">
        <v>5624332.7599999998</v>
      </c>
      <c r="M103" s="206">
        <v>6547121.54</v>
      </c>
    </row>
    <row r="104" spans="2:13" hidden="1" x14ac:dyDescent="0.3">
      <c r="B104" s="210">
        <v>10001094</v>
      </c>
      <c r="C104" s="209" t="s">
        <v>2176</v>
      </c>
      <c r="D104" s="208" t="s">
        <v>1408</v>
      </c>
      <c r="E104" s="207">
        <v>0</v>
      </c>
      <c r="F104" s="206">
        <v>162261</v>
      </c>
      <c r="G104" s="206">
        <f t="shared" si="2"/>
        <v>162261</v>
      </c>
      <c r="H104" s="206">
        <v>0</v>
      </c>
      <c r="I104" s="206">
        <v>1047115.21</v>
      </c>
      <c r="J104" s="206">
        <v>1047115.21</v>
      </c>
      <c r="K104" s="206">
        <v>0</v>
      </c>
      <c r="L104" s="206">
        <v>178927</v>
      </c>
      <c r="M104" s="206">
        <v>178927</v>
      </c>
    </row>
    <row r="105" spans="2:13" hidden="1" x14ac:dyDescent="0.3">
      <c r="B105" s="210">
        <v>10001116</v>
      </c>
      <c r="C105" s="209" t="s">
        <v>2175</v>
      </c>
      <c r="D105" s="208" t="s">
        <v>1278</v>
      </c>
      <c r="E105" s="207">
        <v>4219022</v>
      </c>
      <c r="F105" s="206">
        <v>10696710</v>
      </c>
      <c r="G105" s="206">
        <f t="shared" si="2"/>
        <v>14915732</v>
      </c>
      <c r="H105" s="206">
        <v>3812591.66</v>
      </c>
      <c r="I105" s="206">
        <v>11887855.02</v>
      </c>
      <c r="J105" s="206">
        <v>15700446.68</v>
      </c>
      <c r="K105" s="206">
        <v>3580357.4499999997</v>
      </c>
      <c r="L105" s="206">
        <v>11820646.92</v>
      </c>
      <c r="M105" s="206">
        <v>15401004.369999999</v>
      </c>
    </row>
    <row r="106" spans="2:13" hidden="1" x14ac:dyDescent="0.3">
      <c r="B106" s="210">
        <v>10001123</v>
      </c>
      <c r="C106" s="209" t="s">
        <v>2174</v>
      </c>
      <c r="D106" s="208" t="s">
        <v>1278</v>
      </c>
      <c r="E106" s="207">
        <v>17902</v>
      </c>
      <c r="F106" s="206">
        <v>341335</v>
      </c>
      <c r="G106" s="206">
        <f t="shared" si="2"/>
        <v>359237</v>
      </c>
      <c r="H106" s="206">
        <v>0</v>
      </c>
      <c r="I106" s="206">
        <v>2088978.04</v>
      </c>
      <c r="J106" s="206">
        <v>2088978.04</v>
      </c>
      <c r="K106" s="206">
        <v>5163.82</v>
      </c>
      <c r="L106" s="206">
        <v>549646.28</v>
      </c>
      <c r="M106" s="206">
        <v>554810.1</v>
      </c>
    </row>
    <row r="107" spans="2:13" hidden="1" x14ac:dyDescent="0.3">
      <c r="B107" s="210">
        <v>10001144</v>
      </c>
      <c r="C107" s="209" t="s">
        <v>2173</v>
      </c>
      <c r="D107" s="208" t="s">
        <v>1257</v>
      </c>
      <c r="E107" s="207">
        <v>700218</v>
      </c>
      <c r="F107" s="206">
        <v>3509783</v>
      </c>
      <c r="G107" s="206">
        <f t="shared" si="2"/>
        <v>4210001</v>
      </c>
      <c r="H107" s="206">
        <v>870741.22</v>
      </c>
      <c r="I107" s="206">
        <v>4907584.41</v>
      </c>
      <c r="J107" s="206">
        <v>5778325.6299999999</v>
      </c>
      <c r="K107" s="206">
        <v>1016326.3000000002</v>
      </c>
      <c r="L107" s="206">
        <v>5818610.71</v>
      </c>
      <c r="M107" s="206">
        <v>6834937.0099999998</v>
      </c>
    </row>
    <row r="108" spans="2:13" hidden="1" x14ac:dyDescent="0.3">
      <c r="B108" s="210">
        <v>10001148</v>
      </c>
      <c r="C108" s="209" t="s">
        <v>2172</v>
      </c>
      <c r="D108" s="208" t="s">
        <v>1253</v>
      </c>
      <c r="E108" s="207">
        <v>246673</v>
      </c>
      <c r="F108" s="206">
        <v>2585576</v>
      </c>
      <c r="G108" s="206">
        <f t="shared" si="2"/>
        <v>2832249</v>
      </c>
      <c r="H108" s="206">
        <v>212052.48000000001</v>
      </c>
      <c r="I108" s="206">
        <v>3518930.7699999996</v>
      </c>
      <c r="J108" s="206">
        <v>3730983.2499999995</v>
      </c>
      <c r="K108" s="206" t="s">
        <v>1252</v>
      </c>
      <c r="L108" s="206" t="s">
        <v>1252</v>
      </c>
      <c r="M108" s="206">
        <v>0</v>
      </c>
    </row>
    <row r="109" spans="2:13" hidden="1" x14ac:dyDescent="0.3">
      <c r="B109" s="210">
        <v>10001149</v>
      </c>
      <c r="C109" s="209" t="s">
        <v>2171</v>
      </c>
      <c r="D109" s="208" t="s">
        <v>1253</v>
      </c>
      <c r="E109" s="207">
        <v>3426651</v>
      </c>
      <c r="F109" s="206">
        <v>3046193</v>
      </c>
      <c r="G109" s="206">
        <f t="shared" si="2"/>
        <v>6472844</v>
      </c>
      <c r="H109" s="206">
        <v>2863379.5</v>
      </c>
      <c r="I109" s="206">
        <v>3650411.47</v>
      </c>
      <c r="J109" s="206">
        <v>6513790.9700000007</v>
      </c>
      <c r="K109" s="206">
        <v>507954.62000000011</v>
      </c>
      <c r="L109" s="206">
        <v>1589673.64</v>
      </c>
      <c r="M109" s="206">
        <v>2097628.2599999998</v>
      </c>
    </row>
    <row r="110" spans="2:13" hidden="1" x14ac:dyDescent="0.3">
      <c r="B110" s="210">
        <v>10001165</v>
      </c>
      <c r="C110" s="209" t="s">
        <v>2170</v>
      </c>
      <c r="D110" s="208" t="s">
        <v>1286</v>
      </c>
      <c r="E110" s="207">
        <v>0</v>
      </c>
      <c r="F110" s="206">
        <v>55755</v>
      </c>
      <c r="G110" s="206">
        <f t="shared" si="2"/>
        <v>55755</v>
      </c>
      <c r="H110" s="206">
        <v>0</v>
      </c>
      <c r="I110" s="206">
        <v>73805</v>
      </c>
      <c r="J110" s="206">
        <v>73805</v>
      </c>
      <c r="K110" s="206">
        <v>0</v>
      </c>
      <c r="L110" s="206">
        <v>57725</v>
      </c>
      <c r="M110" s="206">
        <v>57725</v>
      </c>
    </row>
    <row r="111" spans="2:13" ht="28.8" hidden="1" x14ac:dyDescent="0.3">
      <c r="B111" s="210">
        <v>10001174</v>
      </c>
      <c r="C111" s="209" t="s">
        <v>2169</v>
      </c>
      <c r="D111" s="208" t="s">
        <v>1280</v>
      </c>
      <c r="E111" s="207">
        <v>410928</v>
      </c>
      <c r="F111" s="206">
        <v>2667171</v>
      </c>
      <c r="G111" s="206">
        <f t="shared" si="2"/>
        <v>3078099</v>
      </c>
      <c r="H111" s="206">
        <v>370514.63</v>
      </c>
      <c r="I111" s="206">
        <v>3563891.61</v>
      </c>
      <c r="J111" s="206">
        <v>3934406.2399999998</v>
      </c>
      <c r="K111" s="206">
        <v>316872.21999999997</v>
      </c>
      <c r="L111" s="206">
        <v>3674580.3800000004</v>
      </c>
      <c r="M111" s="206">
        <v>3991452.6000000006</v>
      </c>
    </row>
    <row r="112" spans="2:13" hidden="1" x14ac:dyDescent="0.3">
      <c r="B112" s="210">
        <v>10001193</v>
      </c>
      <c r="C112" s="209" t="s">
        <v>2168</v>
      </c>
      <c r="D112" s="208" t="s">
        <v>1391</v>
      </c>
      <c r="E112" s="207">
        <v>6358157</v>
      </c>
      <c r="F112" s="206">
        <v>317021</v>
      </c>
      <c r="G112" s="206">
        <f t="shared" si="2"/>
        <v>6675178</v>
      </c>
      <c r="H112" s="206">
        <v>6211515.3600000003</v>
      </c>
      <c r="I112" s="206">
        <v>411850.98</v>
      </c>
      <c r="J112" s="206">
        <v>6623366.3399999999</v>
      </c>
      <c r="K112" s="206">
        <v>6193006.2300000004</v>
      </c>
      <c r="L112" s="206">
        <v>424255.95000000007</v>
      </c>
      <c r="M112" s="206">
        <v>6617262.1800000006</v>
      </c>
    </row>
    <row r="113" spans="2:13" hidden="1" x14ac:dyDescent="0.3">
      <c r="B113" s="210">
        <v>10001196</v>
      </c>
      <c r="C113" s="209" t="s">
        <v>2167</v>
      </c>
      <c r="D113" s="208" t="s">
        <v>1584</v>
      </c>
      <c r="E113" s="207">
        <v>719269</v>
      </c>
      <c r="F113" s="206">
        <v>1367355</v>
      </c>
      <c r="G113" s="206">
        <f t="shared" si="2"/>
        <v>2086624</v>
      </c>
      <c r="H113" s="206">
        <v>712857.22</v>
      </c>
      <c r="I113" s="206">
        <v>1651515.58</v>
      </c>
      <c r="J113" s="206">
        <v>2364372.7999999998</v>
      </c>
      <c r="K113" s="206">
        <v>678512.36</v>
      </c>
      <c r="L113" s="206">
        <v>1964157.96</v>
      </c>
      <c r="M113" s="206">
        <v>2642670.3199999998</v>
      </c>
    </row>
    <row r="114" spans="2:13" hidden="1" x14ac:dyDescent="0.3">
      <c r="B114" s="210">
        <v>10001201</v>
      </c>
      <c r="C114" s="209" t="s">
        <v>2166</v>
      </c>
      <c r="D114" s="208" t="s">
        <v>1368</v>
      </c>
      <c r="E114" s="207">
        <v>0</v>
      </c>
      <c r="F114" s="206">
        <v>9573</v>
      </c>
      <c r="G114" s="206">
        <f t="shared" si="2"/>
        <v>9573</v>
      </c>
      <c r="H114" s="206">
        <v>0</v>
      </c>
      <c r="I114" s="206">
        <v>15750.33</v>
      </c>
      <c r="J114" s="206">
        <v>15750.33</v>
      </c>
      <c r="K114" s="206">
        <v>0</v>
      </c>
      <c r="L114" s="206">
        <v>24461.8</v>
      </c>
      <c r="M114" s="206">
        <v>24461.8</v>
      </c>
    </row>
    <row r="115" spans="2:13" hidden="1" x14ac:dyDescent="0.3">
      <c r="B115" s="210">
        <v>10001207</v>
      </c>
      <c r="C115" s="209" t="s">
        <v>2165</v>
      </c>
      <c r="D115" s="208" t="s">
        <v>1253</v>
      </c>
      <c r="E115" s="207">
        <v>779403</v>
      </c>
      <c r="F115" s="206">
        <v>1735246</v>
      </c>
      <c r="G115" s="206">
        <f t="shared" si="2"/>
        <v>2514649</v>
      </c>
      <c r="H115" s="206">
        <v>818814.49</v>
      </c>
      <c r="I115" s="206">
        <v>2211471.8199999998</v>
      </c>
      <c r="J115" s="206">
        <v>3030286.3099999996</v>
      </c>
      <c r="K115" s="206">
        <v>812380.83</v>
      </c>
      <c r="L115" s="206">
        <v>2730758.3</v>
      </c>
      <c r="M115" s="206">
        <v>3543139.13</v>
      </c>
    </row>
    <row r="116" spans="2:13" hidden="1" x14ac:dyDescent="0.3">
      <c r="B116" s="210">
        <v>10001230</v>
      </c>
      <c r="C116" s="209" t="s">
        <v>2164</v>
      </c>
      <c r="D116" s="208" t="s">
        <v>1408</v>
      </c>
      <c r="E116" s="207">
        <v>63024</v>
      </c>
      <c r="F116" s="206">
        <v>384891</v>
      </c>
      <c r="G116" s="206">
        <f t="shared" si="2"/>
        <v>447915</v>
      </c>
      <c r="H116" s="206">
        <v>26431.55</v>
      </c>
      <c r="I116" s="206">
        <v>654664.15</v>
      </c>
      <c r="J116" s="206">
        <v>681095.70000000007</v>
      </c>
      <c r="K116" s="206">
        <v>20561.919999999998</v>
      </c>
      <c r="L116" s="206">
        <v>604112.66</v>
      </c>
      <c r="M116" s="206">
        <v>624674.58000000007</v>
      </c>
    </row>
    <row r="117" spans="2:13" hidden="1" x14ac:dyDescent="0.3">
      <c r="B117" s="210">
        <v>10001259</v>
      </c>
      <c r="C117" s="209" t="s">
        <v>2163</v>
      </c>
      <c r="D117" s="208" t="s">
        <v>1257</v>
      </c>
      <c r="E117" s="207">
        <v>2318469</v>
      </c>
      <c r="F117" s="206">
        <v>548134</v>
      </c>
      <c r="G117" s="206">
        <f t="shared" si="2"/>
        <v>2866603</v>
      </c>
      <c r="H117" s="206">
        <v>2010707.45</v>
      </c>
      <c r="I117" s="206">
        <v>549614.59</v>
      </c>
      <c r="J117" s="206">
        <v>2560322.04</v>
      </c>
      <c r="K117" s="206">
        <v>2383104.3499999996</v>
      </c>
      <c r="L117" s="206">
        <v>715388.74999999988</v>
      </c>
      <c r="M117" s="206">
        <v>3098493.0999999996</v>
      </c>
    </row>
    <row r="118" spans="2:13" hidden="1" x14ac:dyDescent="0.3">
      <c r="B118" s="210">
        <v>10001282</v>
      </c>
      <c r="C118" s="209" t="s">
        <v>2162</v>
      </c>
      <c r="D118" s="208" t="s">
        <v>1282</v>
      </c>
      <c r="E118" s="207">
        <v>0</v>
      </c>
      <c r="F118" s="206">
        <v>197870</v>
      </c>
      <c r="G118" s="206">
        <f t="shared" si="2"/>
        <v>197870</v>
      </c>
      <c r="H118" s="206" t="s">
        <v>1252</v>
      </c>
      <c r="I118" s="206" t="s">
        <v>1252</v>
      </c>
      <c r="J118" s="206">
        <v>0</v>
      </c>
      <c r="K118" s="206" t="s">
        <v>1252</v>
      </c>
      <c r="L118" s="206" t="s">
        <v>1252</v>
      </c>
      <c r="M118" s="206">
        <v>0</v>
      </c>
    </row>
    <row r="119" spans="2:13" hidden="1" x14ac:dyDescent="0.3">
      <c r="B119" s="210">
        <v>10001309</v>
      </c>
      <c r="C119" s="209" t="s">
        <v>2161</v>
      </c>
      <c r="D119" s="208" t="s">
        <v>1335</v>
      </c>
      <c r="E119" s="207">
        <v>1301964</v>
      </c>
      <c r="F119" s="206">
        <v>1323297</v>
      </c>
      <c r="G119" s="206">
        <f t="shared" si="2"/>
        <v>2625261</v>
      </c>
      <c r="H119" s="206">
        <v>1134519.4099999999</v>
      </c>
      <c r="I119" s="206">
        <v>1298041.74</v>
      </c>
      <c r="J119" s="206">
        <v>2432561.15</v>
      </c>
      <c r="K119" s="206">
        <v>1115655.22</v>
      </c>
      <c r="L119" s="206">
        <v>1549408.4500000002</v>
      </c>
      <c r="M119" s="206">
        <v>2665063.67</v>
      </c>
    </row>
    <row r="120" spans="2:13" hidden="1" x14ac:dyDescent="0.3">
      <c r="B120" s="210">
        <v>10001310</v>
      </c>
      <c r="C120" s="209" t="s">
        <v>2160</v>
      </c>
      <c r="D120" s="208" t="s">
        <v>1341</v>
      </c>
      <c r="E120" s="207">
        <v>833718</v>
      </c>
      <c r="F120" s="206">
        <v>324774</v>
      </c>
      <c r="G120" s="206">
        <f t="shared" ref="G120:G183" si="3">SUM(E120:F120)</f>
        <v>1158492</v>
      </c>
      <c r="H120" s="206">
        <v>638633.65</v>
      </c>
      <c r="I120" s="206">
        <v>305412.57</v>
      </c>
      <c r="J120" s="206">
        <v>944046.22</v>
      </c>
      <c r="K120" s="206">
        <v>732381.15</v>
      </c>
      <c r="L120" s="206">
        <v>334055.53999999992</v>
      </c>
      <c r="M120" s="206">
        <v>1066436.69</v>
      </c>
    </row>
    <row r="121" spans="2:13" hidden="1" x14ac:dyDescent="0.3">
      <c r="B121" s="210">
        <v>10001346</v>
      </c>
      <c r="C121" s="209" t="s">
        <v>2159</v>
      </c>
      <c r="D121" s="208" t="s">
        <v>1272</v>
      </c>
      <c r="E121" s="207">
        <v>355938</v>
      </c>
      <c r="F121" s="206">
        <v>394109</v>
      </c>
      <c r="G121" s="206">
        <f t="shared" si="3"/>
        <v>750047</v>
      </c>
      <c r="H121" s="206">
        <v>270771.76</v>
      </c>
      <c r="I121" s="206">
        <v>432528.84</v>
      </c>
      <c r="J121" s="206">
        <v>703300.60000000009</v>
      </c>
      <c r="K121" s="206">
        <v>321818.63</v>
      </c>
      <c r="L121" s="206">
        <v>714280.83</v>
      </c>
      <c r="M121" s="206">
        <v>1036099.46</v>
      </c>
    </row>
    <row r="122" spans="2:13" hidden="1" x14ac:dyDescent="0.3">
      <c r="B122" s="210">
        <v>10001353</v>
      </c>
      <c r="C122" s="209" t="s">
        <v>2158</v>
      </c>
      <c r="D122" s="208" t="s">
        <v>1257</v>
      </c>
      <c r="E122" s="207">
        <v>850658</v>
      </c>
      <c r="F122" s="206">
        <v>1315201</v>
      </c>
      <c r="G122" s="206">
        <f t="shared" si="3"/>
        <v>2165859</v>
      </c>
      <c r="H122" s="206">
        <v>796354.47</v>
      </c>
      <c r="I122" s="206">
        <v>1499795.75</v>
      </c>
      <c r="J122" s="206">
        <v>2296150.2199999997</v>
      </c>
      <c r="K122" s="206">
        <v>493435.61</v>
      </c>
      <c r="L122" s="206">
        <v>1625065.46</v>
      </c>
      <c r="M122" s="206">
        <v>2118501.0699999998</v>
      </c>
    </row>
    <row r="123" spans="2:13" ht="28.8" hidden="1" x14ac:dyDescent="0.3">
      <c r="B123" s="210">
        <v>10001378</v>
      </c>
      <c r="C123" s="209" t="s">
        <v>2157</v>
      </c>
      <c r="D123" s="208" t="s">
        <v>1329</v>
      </c>
      <c r="E123" s="207">
        <v>3828985</v>
      </c>
      <c r="F123" s="206">
        <v>5825002</v>
      </c>
      <c r="G123" s="206">
        <f t="shared" si="3"/>
        <v>9653987</v>
      </c>
      <c r="H123" s="206">
        <v>3665819.18</v>
      </c>
      <c r="I123" s="206">
        <v>6494113.9199999999</v>
      </c>
      <c r="J123" s="206">
        <v>10159933.1</v>
      </c>
      <c r="K123" s="206">
        <v>3511739.74</v>
      </c>
      <c r="L123" s="206">
        <v>6471553.1500000004</v>
      </c>
      <c r="M123" s="206">
        <v>9983292.8900000006</v>
      </c>
    </row>
    <row r="124" spans="2:13" hidden="1" x14ac:dyDescent="0.3">
      <c r="B124" s="210">
        <v>10001392</v>
      </c>
      <c r="C124" s="209" t="s">
        <v>2156</v>
      </c>
      <c r="D124" s="208" t="s">
        <v>1290</v>
      </c>
      <c r="E124" s="207">
        <v>275304</v>
      </c>
      <c r="F124" s="206">
        <v>54049</v>
      </c>
      <c r="G124" s="206">
        <f t="shared" si="3"/>
        <v>329353</v>
      </c>
      <c r="H124" s="206">
        <v>200607.37</v>
      </c>
      <c r="I124" s="206">
        <v>53674</v>
      </c>
      <c r="J124" s="206">
        <v>254281.37</v>
      </c>
      <c r="K124" s="206">
        <v>133520.48000000001</v>
      </c>
      <c r="L124" s="206">
        <v>79608.37</v>
      </c>
      <c r="M124" s="206">
        <v>213128.85</v>
      </c>
    </row>
    <row r="125" spans="2:13" hidden="1" x14ac:dyDescent="0.3">
      <c r="B125" s="210">
        <v>10001394</v>
      </c>
      <c r="C125" s="209" t="s">
        <v>2155</v>
      </c>
      <c r="D125" s="208" t="s">
        <v>1372</v>
      </c>
      <c r="E125" s="207">
        <v>1410909</v>
      </c>
      <c r="F125" s="206">
        <v>424070</v>
      </c>
      <c r="G125" s="206">
        <f t="shared" si="3"/>
        <v>1834979</v>
      </c>
      <c r="H125" s="206">
        <v>1150554.17</v>
      </c>
      <c r="I125" s="206">
        <v>334854.57</v>
      </c>
      <c r="J125" s="206">
        <v>1485408.74</v>
      </c>
      <c r="K125" s="206">
        <v>1158165.02</v>
      </c>
      <c r="L125" s="206">
        <v>419532.33999999997</v>
      </c>
      <c r="M125" s="206">
        <v>1577697.3599999999</v>
      </c>
    </row>
    <row r="126" spans="2:13" hidden="1" x14ac:dyDescent="0.3">
      <c r="B126" s="210">
        <v>10001446</v>
      </c>
      <c r="C126" s="209" t="s">
        <v>2154</v>
      </c>
      <c r="D126" s="208" t="s">
        <v>1265</v>
      </c>
      <c r="E126" s="207">
        <v>250404</v>
      </c>
      <c r="F126" s="206">
        <v>445111</v>
      </c>
      <c r="G126" s="206">
        <f t="shared" si="3"/>
        <v>695515</v>
      </c>
      <c r="H126" s="206">
        <v>224474.44</v>
      </c>
      <c r="I126" s="206">
        <v>547426.36</v>
      </c>
      <c r="J126" s="206">
        <v>771900.8</v>
      </c>
      <c r="K126" s="206">
        <v>244114.67</v>
      </c>
      <c r="L126" s="206">
        <v>626173</v>
      </c>
      <c r="M126" s="206">
        <v>870287.67</v>
      </c>
    </row>
    <row r="127" spans="2:13" hidden="1" x14ac:dyDescent="0.3">
      <c r="B127" s="210">
        <v>10001452</v>
      </c>
      <c r="C127" s="209" t="s">
        <v>2153</v>
      </c>
      <c r="D127" s="208" t="s">
        <v>1253</v>
      </c>
      <c r="E127" s="207">
        <v>171132</v>
      </c>
      <c r="F127" s="206">
        <v>10521758</v>
      </c>
      <c r="G127" s="206">
        <f t="shared" si="3"/>
        <v>10692890</v>
      </c>
      <c r="H127" s="206">
        <v>199109.92</v>
      </c>
      <c r="I127" s="206">
        <v>14851712.060000001</v>
      </c>
      <c r="J127" s="206">
        <v>15050821.98</v>
      </c>
      <c r="K127" s="206">
        <v>202010.66</v>
      </c>
      <c r="L127" s="206">
        <v>16605808</v>
      </c>
      <c r="M127" s="206">
        <v>16807818.66</v>
      </c>
    </row>
    <row r="128" spans="2:13" hidden="1" x14ac:dyDescent="0.3">
      <c r="B128" s="210">
        <v>10001457</v>
      </c>
      <c r="C128" s="209" t="s">
        <v>2152</v>
      </c>
      <c r="D128" s="208" t="s">
        <v>1298</v>
      </c>
      <c r="E128" s="207">
        <v>611977</v>
      </c>
      <c r="F128" s="206">
        <v>2882903</v>
      </c>
      <c r="G128" s="206">
        <f t="shared" si="3"/>
        <v>3494880</v>
      </c>
      <c r="H128" s="206">
        <v>577646.25</v>
      </c>
      <c r="I128" s="206">
        <v>4177580.19</v>
      </c>
      <c r="J128" s="206">
        <v>4755226.4399999995</v>
      </c>
      <c r="K128" s="206">
        <v>720985.8</v>
      </c>
      <c r="L128" s="206">
        <v>4675476.8</v>
      </c>
      <c r="M128" s="206">
        <v>5396462.5999999996</v>
      </c>
    </row>
    <row r="129" spans="2:13" hidden="1" x14ac:dyDescent="0.3">
      <c r="B129" s="210">
        <v>10001458</v>
      </c>
      <c r="C129" s="209" t="s">
        <v>2151</v>
      </c>
      <c r="D129" s="208" t="s">
        <v>1335</v>
      </c>
      <c r="E129" s="207">
        <v>1009404</v>
      </c>
      <c r="F129" s="206">
        <v>2776120</v>
      </c>
      <c r="G129" s="206">
        <f t="shared" si="3"/>
        <v>3785524</v>
      </c>
      <c r="H129" s="206">
        <v>1084606.28</v>
      </c>
      <c r="I129" s="206">
        <v>3948565.44</v>
      </c>
      <c r="J129" s="206">
        <v>5033171.72</v>
      </c>
      <c r="K129" s="206">
        <v>1073444.8599999999</v>
      </c>
      <c r="L129" s="206">
        <v>3855862</v>
      </c>
      <c r="M129" s="206">
        <v>4929306.8599999994</v>
      </c>
    </row>
    <row r="130" spans="2:13" hidden="1" x14ac:dyDescent="0.3">
      <c r="B130" s="210">
        <v>10001463</v>
      </c>
      <c r="C130" s="209" t="s">
        <v>2150</v>
      </c>
      <c r="D130" s="208" t="s">
        <v>1253</v>
      </c>
      <c r="E130" s="207">
        <v>0</v>
      </c>
      <c r="F130" s="206">
        <v>5247867</v>
      </c>
      <c r="G130" s="206">
        <f t="shared" si="3"/>
        <v>5247867</v>
      </c>
      <c r="H130" s="206">
        <v>0</v>
      </c>
      <c r="I130" s="206">
        <v>7620402.8700000001</v>
      </c>
      <c r="J130" s="206">
        <v>7620402.8700000001</v>
      </c>
      <c r="K130" s="206">
        <v>0</v>
      </c>
      <c r="L130" s="206">
        <v>5953186.0300000003</v>
      </c>
      <c r="M130" s="206">
        <v>5953186.0300000003</v>
      </c>
    </row>
    <row r="131" spans="2:13" hidden="1" x14ac:dyDescent="0.3">
      <c r="B131" s="210">
        <v>10001464</v>
      </c>
      <c r="C131" s="209" t="s">
        <v>2149</v>
      </c>
      <c r="D131" s="208" t="s">
        <v>1253</v>
      </c>
      <c r="E131" s="207">
        <v>23933</v>
      </c>
      <c r="F131" s="206">
        <v>6112130</v>
      </c>
      <c r="G131" s="206">
        <f t="shared" si="3"/>
        <v>6136063</v>
      </c>
      <c r="H131" s="206">
        <v>14764.4</v>
      </c>
      <c r="I131" s="206">
        <v>9449956.120000001</v>
      </c>
      <c r="J131" s="206">
        <v>9464720.5200000014</v>
      </c>
      <c r="K131" s="206">
        <v>70401.86</v>
      </c>
      <c r="L131" s="206">
        <v>8699147.0500000007</v>
      </c>
      <c r="M131" s="206">
        <v>8769548.9100000001</v>
      </c>
    </row>
    <row r="132" spans="2:13" hidden="1" x14ac:dyDescent="0.3">
      <c r="B132" s="210">
        <v>10001465</v>
      </c>
      <c r="C132" s="209" t="s">
        <v>2148</v>
      </c>
      <c r="D132" s="208" t="s">
        <v>1293</v>
      </c>
      <c r="E132" s="207">
        <v>858545</v>
      </c>
      <c r="F132" s="206">
        <v>3563395</v>
      </c>
      <c r="G132" s="206">
        <f t="shared" si="3"/>
        <v>4421940</v>
      </c>
      <c r="H132" s="206">
        <v>526593.74</v>
      </c>
      <c r="I132" s="206">
        <v>3053053.6500000004</v>
      </c>
      <c r="J132" s="206">
        <v>3579647.3900000006</v>
      </c>
      <c r="K132" s="206">
        <v>513847.26</v>
      </c>
      <c r="L132" s="206">
        <v>2823528</v>
      </c>
      <c r="M132" s="206">
        <v>3337375.26</v>
      </c>
    </row>
    <row r="133" spans="2:13" hidden="1" x14ac:dyDescent="0.3">
      <c r="B133" s="210">
        <v>10001467</v>
      </c>
      <c r="C133" s="209" t="s">
        <v>2147</v>
      </c>
      <c r="D133" s="208" t="s">
        <v>1293</v>
      </c>
      <c r="E133" s="207">
        <v>3275065</v>
      </c>
      <c r="F133" s="206">
        <v>8872460</v>
      </c>
      <c r="G133" s="206">
        <f t="shared" si="3"/>
        <v>12147525</v>
      </c>
      <c r="H133" s="206">
        <v>2807074.76</v>
      </c>
      <c r="I133" s="206">
        <v>10594585.43</v>
      </c>
      <c r="J133" s="206">
        <v>13401660.189999999</v>
      </c>
      <c r="K133" s="206">
        <v>3334713.26</v>
      </c>
      <c r="L133" s="206">
        <v>13352394</v>
      </c>
      <c r="M133" s="206">
        <v>16687107.26</v>
      </c>
    </row>
    <row r="134" spans="2:13" hidden="1" x14ac:dyDescent="0.3">
      <c r="B134" s="210">
        <v>10001473</v>
      </c>
      <c r="C134" s="209" t="s">
        <v>2146</v>
      </c>
      <c r="D134" s="208" t="s">
        <v>1434</v>
      </c>
      <c r="E134" s="207">
        <v>68985</v>
      </c>
      <c r="F134" s="206">
        <v>304204</v>
      </c>
      <c r="G134" s="206">
        <f t="shared" si="3"/>
        <v>373189</v>
      </c>
      <c r="H134" s="206">
        <v>53162.74</v>
      </c>
      <c r="I134" s="206">
        <v>906416.67</v>
      </c>
      <c r="J134" s="206">
        <v>959579.41</v>
      </c>
      <c r="K134" s="206">
        <v>87123.83</v>
      </c>
      <c r="L134" s="206">
        <v>183412.87</v>
      </c>
      <c r="M134" s="206">
        <v>270536.7</v>
      </c>
    </row>
    <row r="135" spans="2:13" hidden="1" x14ac:dyDescent="0.3">
      <c r="B135" s="210">
        <v>10001475</v>
      </c>
      <c r="C135" s="209" t="s">
        <v>2145</v>
      </c>
      <c r="D135" s="208" t="s">
        <v>1282</v>
      </c>
      <c r="E135" s="207">
        <v>870216</v>
      </c>
      <c r="F135" s="206">
        <v>6583667</v>
      </c>
      <c r="G135" s="206">
        <f t="shared" si="3"/>
        <v>7453883</v>
      </c>
      <c r="H135" s="206">
        <v>792725.64</v>
      </c>
      <c r="I135" s="206">
        <v>8555409.6500000004</v>
      </c>
      <c r="J135" s="206">
        <v>9348135.290000001</v>
      </c>
      <c r="K135" s="206">
        <v>982288.03</v>
      </c>
      <c r="L135" s="206">
        <v>9327112.0199999996</v>
      </c>
      <c r="M135" s="206">
        <v>10309400.049999999</v>
      </c>
    </row>
    <row r="136" spans="2:13" hidden="1" x14ac:dyDescent="0.3">
      <c r="B136" s="210">
        <v>10001476</v>
      </c>
      <c r="C136" s="209" t="s">
        <v>2144</v>
      </c>
      <c r="D136" s="208" t="s">
        <v>1253</v>
      </c>
      <c r="E136" s="207">
        <v>106362</v>
      </c>
      <c r="F136" s="206">
        <v>6133752</v>
      </c>
      <c r="G136" s="206">
        <f t="shared" si="3"/>
        <v>6240114</v>
      </c>
      <c r="H136" s="206">
        <v>115000.48</v>
      </c>
      <c r="I136" s="206">
        <v>8419981.7000000011</v>
      </c>
      <c r="J136" s="206">
        <v>8534982.1800000016</v>
      </c>
      <c r="K136" s="206">
        <v>236051.38000000003</v>
      </c>
      <c r="L136" s="206">
        <v>9544571.2799999993</v>
      </c>
      <c r="M136" s="206">
        <v>9780622.6600000001</v>
      </c>
    </row>
    <row r="137" spans="2:13" ht="28.8" hidden="1" x14ac:dyDescent="0.3">
      <c r="B137" s="210">
        <v>10001477</v>
      </c>
      <c r="C137" s="209" t="s">
        <v>2143</v>
      </c>
      <c r="D137" s="208" t="s">
        <v>1452</v>
      </c>
      <c r="E137" s="207">
        <v>117454</v>
      </c>
      <c r="F137" s="206">
        <v>439213</v>
      </c>
      <c r="G137" s="206">
        <f t="shared" si="3"/>
        <v>556667</v>
      </c>
      <c r="H137" s="206">
        <v>106984.77</v>
      </c>
      <c r="I137" s="206">
        <v>1055926.8900000001</v>
      </c>
      <c r="J137" s="206">
        <v>1162911.6600000001</v>
      </c>
      <c r="K137" s="206">
        <v>112962.72000000002</v>
      </c>
      <c r="L137" s="206">
        <v>608946.36</v>
      </c>
      <c r="M137" s="206">
        <v>721909.08</v>
      </c>
    </row>
    <row r="138" spans="2:13" hidden="1" x14ac:dyDescent="0.3">
      <c r="B138" s="210">
        <v>10001503</v>
      </c>
      <c r="C138" s="209" t="s">
        <v>2142</v>
      </c>
      <c r="D138" s="208" t="s">
        <v>1352</v>
      </c>
      <c r="E138" s="207">
        <v>0</v>
      </c>
      <c r="F138" s="206">
        <v>145248</v>
      </c>
      <c r="G138" s="206">
        <f t="shared" si="3"/>
        <v>145248</v>
      </c>
      <c r="H138" s="206">
        <v>0</v>
      </c>
      <c r="I138" s="206">
        <v>205269</v>
      </c>
      <c r="J138" s="206">
        <v>205269</v>
      </c>
      <c r="K138" s="206">
        <v>0</v>
      </c>
      <c r="L138" s="206">
        <v>280921.52</v>
      </c>
      <c r="M138" s="206">
        <v>280921.52</v>
      </c>
    </row>
    <row r="139" spans="2:13" hidden="1" x14ac:dyDescent="0.3">
      <c r="B139" s="210">
        <v>10001535</v>
      </c>
      <c r="C139" s="209" t="s">
        <v>2141</v>
      </c>
      <c r="D139" s="208" t="s">
        <v>1257</v>
      </c>
      <c r="E139" s="207">
        <v>2694236</v>
      </c>
      <c r="F139" s="206">
        <v>4283395</v>
      </c>
      <c r="G139" s="206">
        <f t="shared" si="3"/>
        <v>6977631</v>
      </c>
      <c r="H139" s="206">
        <v>2762934.28</v>
      </c>
      <c r="I139" s="206">
        <v>4915372.8100000005</v>
      </c>
      <c r="J139" s="206">
        <v>7678307.0899999999</v>
      </c>
      <c r="K139" s="206">
        <v>2573801.88</v>
      </c>
      <c r="L139" s="206">
        <v>5914669.71</v>
      </c>
      <c r="M139" s="206">
        <v>8488471.5899999999</v>
      </c>
    </row>
    <row r="140" spans="2:13" hidden="1" x14ac:dyDescent="0.3">
      <c r="B140" s="210">
        <v>10001539</v>
      </c>
      <c r="C140" s="209" t="s">
        <v>2140</v>
      </c>
      <c r="D140" s="208" t="s">
        <v>1278</v>
      </c>
      <c r="E140" s="207">
        <v>239359</v>
      </c>
      <c r="F140" s="206">
        <v>699487</v>
      </c>
      <c r="G140" s="206">
        <f t="shared" si="3"/>
        <v>938846</v>
      </c>
      <c r="H140" s="206">
        <v>213636.72</v>
      </c>
      <c r="I140" s="206">
        <v>813264.11</v>
      </c>
      <c r="J140" s="206">
        <v>1026900.83</v>
      </c>
      <c r="K140" s="206">
        <v>239599.25999999998</v>
      </c>
      <c r="L140" s="206">
        <v>852333.89</v>
      </c>
      <c r="M140" s="206">
        <v>1091933.1499999999</v>
      </c>
    </row>
    <row r="141" spans="2:13" hidden="1" x14ac:dyDescent="0.3">
      <c r="B141" s="210">
        <v>10001548</v>
      </c>
      <c r="C141" s="209" t="s">
        <v>2139</v>
      </c>
      <c r="D141" s="208" t="s">
        <v>1253</v>
      </c>
      <c r="E141" s="207">
        <v>594647</v>
      </c>
      <c r="F141" s="206">
        <v>15046767</v>
      </c>
      <c r="G141" s="206">
        <f t="shared" si="3"/>
        <v>15641414</v>
      </c>
      <c r="H141" s="206">
        <v>583902.34</v>
      </c>
      <c r="I141" s="206">
        <v>18816700.740000002</v>
      </c>
      <c r="J141" s="206">
        <v>19400603.080000002</v>
      </c>
      <c r="K141" s="206">
        <v>662811.36</v>
      </c>
      <c r="L141" s="206">
        <v>23565550.059999999</v>
      </c>
      <c r="M141" s="206">
        <v>24228361.419999998</v>
      </c>
    </row>
    <row r="142" spans="2:13" hidden="1" x14ac:dyDescent="0.3">
      <c r="B142" s="210">
        <v>10001549</v>
      </c>
      <c r="C142" s="209" t="s">
        <v>2138</v>
      </c>
      <c r="D142" s="208" t="s">
        <v>1253</v>
      </c>
      <c r="E142" s="207">
        <v>621564</v>
      </c>
      <c r="F142" s="206">
        <v>9294398</v>
      </c>
      <c r="G142" s="206">
        <f t="shared" si="3"/>
        <v>9915962</v>
      </c>
      <c r="H142" s="206">
        <v>622801.41</v>
      </c>
      <c r="I142" s="206">
        <v>11047522.040000001</v>
      </c>
      <c r="J142" s="206">
        <v>11670323.450000001</v>
      </c>
      <c r="K142" s="206">
        <v>375568.42</v>
      </c>
      <c r="L142" s="206">
        <v>13770916.74</v>
      </c>
      <c r="M142" s="206">
        <v>14146485.16</v>
      </c>
    </row>
    <row r="143" spans="2:13" hidden="1" x14ac:dyDescent="0.3">
      <c r="B143" s="210">
        <v>10001550</v>
      </c>
      <c r="C143" s="209" t="s">
        <v>2137</v>
      </c>
      <c r="D143" s="208" t="s">
        <v>1298</v>
      </c>
      <c r="E143" s="207">
        <v>43547</v>
      </c>
      <c r="F143" s="206">
        <v>103400</v>
      </c>
      <c r="G143" s="206">
        <f t="shared" si="3"/>
        <v>146947</v>
      </c>
      <c r="H143" s="206">
        <v>28629.06</v>
      </c>
      <c r="I143" s="206">
        <v>132105.88</v>
      </c>
      <c r="J143" s="206">
        <v>160734.94</v>
      </c>
      <c r="K143" s="206">
        <v>25186.720000000001</v>
      </c>
      <c r="L143" s="206">
        <v>114186.73</v>
      </c>
      <c r="M143" s="206">
        <v>139373.45000000001</v>
      </c>
    </row>
    <row r="144" spans="2:13" hidden="1" x14ac:dyDescent="0.3">
      <c r="B144" s="210">
        <v>10001602</v>
      </c>
      <c r="C144" s="209" t="s">
        <v>2136</v>
      </c>
      <c r="D144" s="208" t="s">
        <v>1317</v>
      </c>
      <c r="E144" s="207">
        <v>728024</v>
      </c>
      <c r="F144" s="206">
        <v>3194512</v>
      </c>
      <c r="G144" s="206">
        <f t="shared" si="3"/>
        <v>3922536</v>
      </c>
      <c r="H144" s="206">
        <v>493221.05</v>
      </c>
      <c r="I144" s="206">
        <v>3001584.82</v>
      </c>
      <c r="J144" s="206">
        <v>3494805.8699999996</v>
      </c>
      <c r="K144" s="206">
        <v>425186.63</v>
      </c>
      <c r="L144" s="206">
        <v>2636362.06</v>
      </c>
      <c r="M144" s="206">
        <v>3061548.69</v>
      </c>
    </row>
    <row r="145" spans="2:13" hidden="1" x14ac:dyDescent="0.3">
      <c r="B145" s="210">
        <v>10001695</v>
      </c>
      <c r="C145" s="209" t="s">
        <v>2135</v>
      </c>
      <c r="D145" s="208" t="s">
        <v>1559</v>
      </c>
      <c r="E145" s="207">
        <v>26860</v>
      </c>
      <c r="F145" s="206">
        <v>1712741</v>
      </c>
      <c r="G145" s="206">
        <f t="shared" si="3"/>
        <v>1739601</v>
      </c>
      <c r="H145" s="206">
        <v>75775.009999999995</v>
      </c>
      <c r="I145" s="206">
        <v>3039440.34</v>
      </c>
      <c r="J145" s="206">
        <v>3115215.3499999996</v>
      </c>
      <c r="K145" s="206">
        <v>39826.300000000003</v>
      </c>
      <c r="L145" s="206">
        <v>2458265</v>
      </c>
      <c r="M145" s="206">
        <v>2498091.2999999998</v>
      </c>
    </row>
    <row r="146" spans="2:13" hidden="1" x14ac:dyDescent="0.3">
      <c r="B146" s="210">
        <v>10001696</v>
      </c>
      <c r="C146" s="209" t="s">
        <v>2134</v>
      </c>
      <c r="D146" s="208" t="s">
        <v>1559</v>
      </c>
      <c r="E146" s="207">
        <v>4209232</v>
      </c>
      <c r="F146" s="206">
        <v>8922649</v>
      </c>
      <c r="G146" s="206">
        <f t="shared" si="3"/>
        <v>13131881</v>
      </c>
      <c r="H146" s="206">
        <v>3665033.75</v>
      </c>
      <c r="I146" s="206">
        <v>9249976.3099999987</v>
      </c>
      <c r="J146" s="206">
        <v>12915010.059999999</v>
      </c>
      <c r="K146" s="206">
        <v>3471617.7800000003</v>
      </c>
      <c r="L146" s="206">
        <v>10568358</v>
      </c>
      <c r="M146" s="206">
        <v>14039975.780000001</v>
      </c>
    </row>
    <row r="147" spans="2:13" hidden="1" x14ac:dyDescent="0.3">
      <c r="B147" s="210">
        <v>10001705</v>
      </c>
      <c r="C147" s="209" t="s">
        <v>2133</v>
      </c>
      <c r="D147" s="208" t="s">
        <v>1406</v>
      </c>
      <c r="E147" s="207">
        <v>0</v>
      </c>
      <c r="F147" s="206">
        <v>17891</v>
      </c>
      <c r="G147" s="206">
        <f t="shared" si="3"/>
        <v>17891</v>
      </c>
      <c r="H147" s="206">
        <v>0</v>
      </c>
      <c r="I147" s="206">
        <v>10007</v>
      </c>
      <c r="J147" s="206">
        <v>10007</v>
      </c>
      <c r="K147" s="206">
        <v>0</v>
      </c>
      <c r="L147" s="206">
        <v>33652</v>
      </c>
      <c r="M147" s="206">
        <v>33652</v>
      </c>
    </row>
    <row r="148" spans="2:13" hidden="1" x14ac:dyDescent="0.3">
      <c r="B148" s="210">
        <v>10001710</v>
      </c>
      <c r="C148" s="209" t="s">
        <v>2132</v>
      </c>
      <c r="D148" s="208" t="s">
        <v>1559</v>
      </c>
      <c r="E148" s="207">
        <v>0</v>
      </c>
      <c r="F148" s="206">
        <v>10771</v>
      </c>
      <c r="G148" s="206">
        <f t="shared" si="3"/>
        <v>10771</v>
      </c>
      <c r="H148" s="206">
        <v>0</v>
      </c>
      <c r="I148" s="206">
        <v>87779</v>
      </c>
      <c r="J148" s="206">
        <v>87779</v>
      </c>
      <c r="K148" s="206">
        <v>0</v>
      </c>
      <c r="L148" s="206">
        <v>4713</v>
      </c>
      <c r="M148" s="206">
        <v>4713</v>
      </c>
    </row>
    <row r="149" spans="2:13" hidden="1" x14ac:dyDescent="0.3">
      <c r="B149" s="210">
        <v>10001723</v>
      </c>
      <c r="C149" s="209" t="s">
        <v>2131</v>
      </c>
      <c r="D149" s="208" t="s">
        <v>1335</v>
      </c>
      <c r="E149" s="207">
        <v>0</v>
      </c>
      <c r="F149" s="206">
        <v>2555835</v>
      </c>
      <c r="G149" s="206">
        <f t="shared" si="3"/>
        <v>2555835</v>
      </c>
      <c r="H149" s="206">
        <v>0</v>
      </c>
      <c r="I149" s="206">
        <v>6144438.6099999994</v>
      </c>
      <c r="J149" s="206">
        <v>6144438.6099999994</v>
      </c>
      <c r="K149" s="206">
        <v>0</v>
      </c>
      <c r="L149" s="206">
        <v>3590825.7</v>
      </c>
      <c r="M149" s="206">
        <v>3590825.7</v>
      </c>
    </row>
    <row r="150" spans="2:13" hidden="1" x14ac:dyDescent="0.3">
      <c r="B150" s="210">
        <v>10001726</v>
      </c>
      <c r="C150" s="209" t="s">
        <v>2130</v>
      </c>
      <c r="D150" s="208" t="s">
        <v>1335</v>
      </c>
      <c r="E150" s="207">
        <v>0</v>
      </c>
      <c r="F150" s="206">
        <v>20346</v>
      </c>
      <c r="G150" s="206">
        <f t="shared" si="3"/>
        <v>20346</v>
      </c>
      <c r="H150" s="206">
        <v>0</v>
      </c>
      <c r="I150" s="206">
        <v>77332.899999999994</v>
      </c>
      <c r="J150" s="206">
        <v>77332.899999999994</v>
      </c>
      <c r="K150" s="206">
        <v>0</v>
      </c>
      <c r="L150" s="206">
        <v>19828</v>
      </c>
      <c r="M150" s="206">
        <v>19828</v>
      </c>
    </row>
    <row r="151" spans="2:13" hidden="1" x14ac:dyDescent="0.3">
      <c r="B151" s="210">
        <v>10001736</v>
      </c>
      <c r="C151" s="209" t="s">
        <v>2129</v>
      </c>
      <c r="D151" s="208" t="s">
        <v>1268</v>
      </c>
      <c r="E151" s="207">
        <v>777095</v>
      </c>
      <c r="F151" s="206">
        <v>359765</v>
      </c>
      <c r="G151" s="206">
        <f t="shared" si="3"/>
        <v>1136860</v>
      </c>
      <c r="H151" s="206">
        <v>662282.93999999994</v>
      </c>
      <c r="I151" s="206">
        <v>420855.34</v>
      </c>
      <c r="J151" s="206">
        <v>1083138.28</v>
      </c>
      <c r="K151" s="206">
        <v>775925.36</v>
      </c>
      <c r="L151" s="206">
        <v>320525.89999999997</v>
      </c>
      <c r="M151" s="206">
        <v>1096451.26</v>
      </c>
    </row>
    <row r="152" spans="2:13" ht="28.8" hidden="1" x14ac:dyDescent="0.3">
      <c r="B152" s="210">
        <v>10001743</v>
      </c>
      <c r="C152" s="209" t="s">
        <v>2128</v>
      </c>
      <c r="D152" s="208" t="s">
        <v>1452</v>
      </c>
      <c r="E152" s="207">
        <v>1455328</v>
      </c>
      <c r="F152" s="206">
        <v>2189266</v>
      </c>
      <c r="G152" s="206">
        <f t="shared" si="3"/>
        <v>3644594</v>
      </c>
      <c r="H152" s="206">
        <v>1426657.73</v>
      </c>
      <c r="I152" s="206">
        <v>2874710.64</v>
      </c>
      <c r="J152" s="206">
        <v>4301368.37</v>
      </c>
      <c r="K152" s="206">
        <v>1386295.8499999999</v>
      </c>
      <c r="L152" s="206">
        <v>3035204</v>
      </c>
      <c r="M152" s="206">
        <v>4421499.8499999996</v>
      </c>
    </row>
    <row r="153" spans="2:13" hidden="1" x14ac:dyDescent="0.3">
      <c r="B153" s="210">
        <v>10001744</v>
      </c>
      <c r="C153" s="209" t="s">
        <v>2127</v>
      </c>
      <c r="D153" s="208" t="s">
        <v>1298</v>
      </c>
      <c r="E153" s="207">
        <v>1058535</v>
      </c>
      <c r="F153" s="206">
        <v>3199909</v>
      </c>
      <c r="G153" s="206">
        <f t="shared" si="3"/>
        <v>4258444</v>
      </c>
      <c r="H153" s="206">
        <v>1046837.26</v>
      </c>
      <c r="I153" s="206">
        <v>4148145.77</v>
      </c>
      <c r="J153" s="206">
        <v>5194983.03</v>
      </c>
      <c r="K153" s="206">
        <v>1109563.24</v>
      </c>
      <c r="L153" s="206">
        <v>5503803.75</v>
      </c>
      <c r="M153" s="206">
        <v>6613366.9900000002</v>
      </c>
    </row>
    <row r="154" spans="2:13" hidden="1" x14ac:dyDescent="0.3">
      <c r="B154" s="210">
        <v>10001777</v>
      </c>
      <c r="C154" s="209" t="s">
        <v>2126</v>
      </c>
      <c r="D154" s="208" t="s">
        <v>1368</v>
      </c>
      <c r="E154" s="207">
        <v>145744</v>
      </c>
      <c r="F154" s="206">
        <v>19129</v>
      </c>
      <c r="G154" s="206">
        <f t="shared" si="3"/>
        <v>164873</v>
      </c>
      <c r="H154" s="206">
        <v>112254.82</v>
      </c>
      <c r="I154" s="206">
        <v>11636.79</v>
      </c>
      <c r="J154" s="206">
        <v>123891.61000000002</v>
      </c>
      <c r="K154" s="206">
        <v>199668.97999999998</v>
      </c>
      <c r="L154" s="206">
        <v>13004.17</v>
      </c>
      <c r="M154" s="206">
        <v>212673.15</v>
      </c>
    </row>
    <row r="155" spans="2:13" hidden="1" x14ac:dyDescent="0.3">
      <c r="B155" s="210">
        <v>10001778</v>
      </c>
      <c r="C155" s="209" t="s">
        <v>2125</v>
      </c>
      <c r="D155" s="208" t="s">
        <v>1406</v>
      </c>
      <c r="E155" s="207">
        <v>524759</v>
      </c>
      <c r="F155" s="206">
        <v>4795909</v>
      </c>
      <c r="G155" s="206">
        <f t="shared" si="3"/>
        <v>5320668</v>
      </c>
      <c r="H155" s="206">
        <v>716457.35</v>
      </c>
      <c r="I155" s="206">
        <v>6492726.9900000002</v>
      </c>
      <c r="J155" s="206">
        <v>7209184.3399999999</v>
      </c>
      <c r="K155" s="206">
        <v>469232.92000000004</v>
      </c>
      <c r="L155" s="206">
        <v>7718385.5700000003</v>
      </c>
      <c r="M155" s="206">
        <v>8187618.4900000002</v>
      </c>
    </row>
    <row r="156" spans="2:13" hidden="1" x14ac:dyDescent="0.3">
      <c r="B156" s="210">
        <v>10001786</v>
      </c>
      <c r="C156" s="209" t="s">
        <v>2124</v>
      </c>
      <c r="D156" s="208" t="s">
        <v>1274</v>
      </c>
      <c r="E156" s="207">
        <v>6339</v>
      </c>
      <c r="F156" s="206">
        <v>1293284</v>
      </c>
      <c r="G156" s="206">
        <f t="shared" si="3"/>
        <v>1299623</v>
      </c>
      <c r="H156" s="206">
        <v>28503.05</v>
      </c>
      <c r="I156" s="206">
        <v>1559770.1800000002</v>
      </c>
      <c r="J156" s="206">
        <v>1588273.2300000002</v>
      </c>
      <c r="K156" s="206">
        <v>4370.96</v>
      </c>
      <c r="L156" s="206">
        <v>1473392.24</v>
      </c>
      <c r="M156" s="206">
        <v>1477763.2</v>
      </c>
    </row>
    <row r="157" spans="2:13" hidden="1" x14ac:dyDescent="0.3">
      <c r="B157" s="210">
        <v>10001800</v>
      </c>
      <c r="C157" s="209" t="s">
        <v>2123</v>
      </c>
      <c r="D157" s="208" t="s">
        <v>1584</v>
      </c>
      <c r="E157" s="207">
        <v>34561</v>
      </c>
      <c r="F157" s="206">
        <v>879165</v>
      </c>
      <c r="G157" s="206">
        <f t="shared" si="3"/>
        <v>913726</v>
      </c>
      <c r="H157" s="206">
        <v>26415.24</v>
      </c>
      <c r="I157" s="206">
        <v>2528874.9</v>
      </c>
      <c r="J157" s="206">
        <v>2555290.14</v>
      </c>
      <c r="K157" s="206">
        <v>45558.61</v>
      </c>
      <c r="L157" s="206">
        <v>1131086</v>
      </c>
      <c r="M157" s="206">
        <v>1176644.6100000001</v>
      </c>
    </row>
    <row r="158" spans="2:13" ht="28.8" hidden="1" x14ac:dyDescent="0.3">
      <c r="B158" s="210">
        <v>10001828</v>
      </c>
      <c r="C158" s="209" t="s">
        <v>2122</v>
      </c>
      <c r="D158" s="208" t="s">
        <v>1280</v>
      </c>
      <c r="E158" s="207">
        <v>689293</v>
      </c>
      <c r="F158" s="206">
        <v>484768</v>
      </c>
      <c r="G158" s="206">
        <f t="shared" si="3"/>
        <v>1174061</v>
      </c>
      <c r="H158" s="206">
        <v>615617.75</v>
      </c>
      <c r="I158" s="206">
        <v>499000.94</v>
      </c>
      <c r="J158" s="206">
        <v>1114618.69</v>
      </c>
      <c r="K158" s="206">
        <v>633973.44999999995</v>
      </c>
      <c r="L158" s="206">
        <v>506021.02</v>
      </c>
      <c r="M158" s="206">
        <v>1139994.47</v>
      </c>
    </row>
    <row r="159" spans="2:13" hidden="1" x14ac:dyDescent="0.3">
      <c r="B159" s="210">
        <v>10001831</v>
      </c>
      <c r="C159" s="209" t="s">
        <v>2121</v>
      </c>
      <c r="D159" s="208" t="s">
        <v>1272</v>
      </c>
      <c r="E159" s="207">
        <v>1349842</v>
      </c>
      <c r="F159" s="206">
        <v>1132104</v>
      </c>
      <c r="G159" s="206">
        <f t="shared" si="3"/>
        <v>2481946</v>
      </c>
      <c r="H159" s="206">
        <v>1170217.28</v>
      </c>
      <c r="I159" s="206">
        <v>1095175.96</v>
      </c>
      <c r="J159" s="206">
        <v>2265393.2400000002</v>
      </c>
      <c r="K159" s="206">
        <v>835635.19999999995</v>
      </c>
      <c r="L159" s="206">
        <v>863853</v>
      </c>
      <c r="M159" s="206">
        <v>1699488.2</v>
      </c>
    </row>
    <row r="160" spans="2:13" hidden="1" x14ac:dyDescent="0.3">
      <c r="B160" s="210">
        <v>10001848</v>
      </c>
      <c r="C160" s="209" t="s">
        <v>2120</v>
      </c>
      <c r="D160" s="208" t="s">
        <v>1352</v>
      </c>
      <c r="E160" s="207">
        <v>181334</v>
      </c>
      <c r="F160" s="206">
        <v>147712</v>
      </c>
      <c r="G160" s="206">
        <f t="shared" si="3"/>
        <v>329046</v>
      </c>
      <c r="H160" s="206">
        <v>150786.15</v>
      </c>
      <c r="I160" s="206">
        <v>429195.07</v>
      </c>
      <c r="J160" s="206">
        <v>579981.22</v>
      </c>
      <c r="K160" s="206">
        <v>180290.97999999998</v>
      </c>
      <c r="L160" s="206">
        <v>210601.05</v>
      </c>
      <c r="M160" s="206">
        <v>390892.02999999997</v>
      </c>
    </row>
    <row r="161" spans="2:13" hidden="1" x14ac:dyDescent="0.3">
      <c r="B161" s="210">
        <v>10001850</v>
      </c>
      <c r="C161" s="209" t="s">
        <v>2119</v>
      </c>
      <c r="D161" s="208" t="s">
        <v>1352</v>
      </c>
      <c r="E161" s="207">
        <v>816026</v>
      </c>
      <c r="F161" s="206">
        <v>3333561</v>
      </c>
      <c r="G161" s="206">
        <f t="shared" si="3"/>
        <v>4149587</v>
      </c>
      <c r="H161" s="206">
        <v>1120797.1499999999</v>
      </c>
      <c r="I161" s="206">
        <v>4144658.27</v>
      </c>
      <c r="J161" s="206">
        <v>5265455.42</v>
      </c>
      <c r="K161" s="206">
        <v>1340116.3400000001</v>
      </c>
      <c r="L161" s="206">
        <v>5189032.18</v>
      </c>
      <c r="M161" s="206">
        <v>6529148.5199999996</v>
      </c>
    </row>
    <row r="162" spans="2:13" hidden="1" x14ac:dyDescent="0.3">
      <c r="B162" s="210">
        <v>10001869</v>
      </c>
      <c r="C162" s="209" t="s">
        <v>2118</v>
      </c>
      <c r="D162" s="208" t="s">
        <v>1257</v>
      </c>
      <c r="E162" s="207">
        <v>154709</v>
      </c>
      <c r="F162" s="206">
        <v>854068</v>
      </c>
      <c r="G162" s="206">
        <f t="shared" si="3"/>
        <v>1008777</v>
      </c>
      <c r="H162" s="206">
        <v>137901.49</v>
      </c>
      <c r="I162" s="206">
        <v>834496.8</v>
      </c>
      <c r="J162" s="206">
        <v>972398.29</v>
      </c>
      <c r="K162" s="206">
        <v>154012.78</v>
      </c>
      <c r="L162" s="206">
        <v>840047.98999999987</v>
      </c>
      <c r="M162" s="206">
        <v>994060.7699999999</v>
      </c>
    </row>
    <row r="163" spans="2:13" hidden="1" x14ac:dyDescent="0.3">
      <c r="B163" s="210">
        <v>10001883</v>
      </c>
      <c r="C163" s="209" t="s">
        <v>2117</v>
      </c>
      <c r="D163" s="208" t="s">
        <v>1284</v>
      </c>
      <c r="E163" s="207">
        <v>0</v>
      </c>
      <c r="F163" s="206">
        <v>103132</v>
      </c>
      <c r="G163" s="206">
        <f t="shared" si="3"/>
        <v>103132</v>
      </c>
      <c r="H163" s="206">
        <v>0</v>
      </c>
      <c r="I163" s="206">
        <v>92629.72</v>
      </c>
      <c r="J163" s="206">
        <v>92629.72</v>
      </c>
      <c r="K163" s="206">
        <v>0</v>
      </c>
      <c r="L163" s="206">
        <v>110138</v>
      </c>
      <c r="M163" s="206">
        <v>110138</v>
      </c>
    </row>
    <row r="164" spans="2:13" ht="28.8" hidden="1" x14ac:dyDescent="0.3">
      <c r="B164" s="210">
        <v>10001918</v>
      </c>
      <c r="C164" s="209" t="s">
        <v>2116</v>
      </c>
      <c r="D164" s="208" t="s">
        <v>1280</v>
      </c>
      <c r="E164" s="207">
        <v>180402</v>
      </c>
      <c r="F164" s="206">
        <v>1062408</v>
      </c>
      <c r="G164" s="206">
        <f t="shared" si="3"/>
        <v>1242810</v>
      </c>
      <c r="H164" s="206">
        <v>175331.48</v>
      </c>
      <c r="I164" s="206">
        <v>3000267.63</v>
      </c>
      <c r="J164" s="206">
        <v>3175599.11</v>
      </c>
      <c r="K164" s="206">
        <v>180394.5</v>
      </c>
      <c r="L164" s="206">
        <v>1481498.99</v>
      </c>
      <c r="M164" s="206">
        <v>1661893.49</v>
      </c>
    </row>
    <row r="165" spans="2:13" ht="28.8" hidden="1" x14ac:dyDescent="0.3">
      <c r="B165" s="210">
        <v>10001919</v>
      </c>
      <c r="C165" s="209" t="s">
        <v>2115</v>
      </c>
      <c r="D165" s="208" t="s">
        <v>1280</v>
      </c>
      <c r="E165" s="207">
        <v>2982573</v>
      </c>
      <c r="F165" s="206">
        <v>9984105</v>
      </c>
      <c r="G165" s="206">
        <f t="shared" si="3"/>
        <v>12966678</v>
      </c>
      <c r="H165" s="206">
        <v>2733243.4</v>
      </c>
      <c r="I165" s="206">
        <v>13119044.35</v>
      </c>
      <c r="J165" s="206">
        <v>15852287.75</v>
      </c>
      <c r="K165" s="206">
        <v>2327452.83</v>
      </c>
      <c r="L165" s="206">
        <v>15236759</v>
      </c>
      <c r="M165" s="206">
        <v>17564211.829999998</v>
      </c>
    </row>
    <row r="166" spans="2:13" ht="28.8" hidden="1" x14ac:dyDescent="0.3">
      <c r="B166" s="210">
        <v>10001927</v>
      </c>
      <c r="C166" s="209" t="s">
        <v>2114</v>
      </c>
      <c r="D166" s="208" t="s">
        <v>1329</v>
      </c>
      <c r="E166" s="207">
        <v>657577</v>
      </c>
      <c r="F166" s="206">
        <v>256940</v>
      </c>
      <c r="G166" s="206">
        <f t="shared" si="3"/>
        <v>914517</v>
      </c>
      <c r="H166" s="206">
        <v>521893.12</v>
      </c>
      <c r="I166" s="206">
        <v>235407.55</v>
      </c>
      <c r="J166" s="206">
        <v>757300.66999999993</v>
      </c>
      <c r="K166" s="206">
        <v>591793.48</v>
      </c>
      <c r="L166" s="206">
        <v>272887</v>
      </c>
      <c r="M166" s="206">
        <v>864680.48</v>
      </c>
    </row>
    <row r="167" spans="2:13" hidden="1" x14ac:dyDescent="0.3">
      <c r="B167" s="210">
        <v>10001928</v>
      </c>
      <c r="C167" s="209" t="s">
        <v>2113</v>
      </c>
      <c r="D167" s="208" t="s">
        <v>1317</v>
      </c>
      <c r="E167" s="207">
        <v>26401</v>
      </c>
      <c r="F167" s="206">
        <v>1991839</v>
      </c>
      <c r="G167" s="206">
        <f t="shared" si="3"/>
        <v>2018240</v>
      </c>
      <c r="H167" s="206">
        <v>42781.24</v>
      </c>
      <c r="I167" s="206">
        <v>5956025.25</v>
      </c>
      <c r="J167" s="206">
        <v>5998806.4900000002</v>
      </c>
      <c r="K167" s="206">
        <v>19558.849999999999</v>
      </c>
      <c r="L167" s="206">
        <v>2763441</v>
      </c>
      <c r="M167" s="206">
        <v>2782999.85</v>
      </c>
    </row>
    <row r="168" spans="2:13" hidden="1" x14ac:dyDescent="0.3">
      <c r="B168" s="210">
        <v>10001929</v>
      </c>
      <c r="C168" s="209" t="s">
        <v>2112</v>
      </c>
      <c r="D168" s="208" t="s">
        <v>1308</v>
      </c>
      <c r="E168" s="207">
        <v>16824</v>
      </c>
      <c r="F168" s="206">
        <v>459</v>
      </c>
      <c r="G168" s="206">
        <f t="shared" si="3"/>
        <v>17283</v>
      </c>
      <c r="H168" s="206">
        <v>3252.01</v>
      </c>
      <c r="I168" s="206">
        <v>618</v>
      </c>
      <c r="J168" s="206">
        <v>3870.01</v>
      </c>
      <c r="K168" s="206">
        <v>6458.74</v>
      </c>
      <c r="L168" s="206">
        <v>361.98999999999796</v>
      </c>
      <c r="M168" s="206">
        <v>6820.7299999999977</v>
      </c>
    </row>
    <row r="169" spans="2:13" hidden="1" x14ac:dyDescent="0.3">
      <c r="B169" s="210">
        <v>10001934</v>
      </c>
      <c r="C169" s="209" t="s">
        <v>2111</v>
      </c>
      <c r="D169" s="208" t="s">
        <v>1282</v>
      </c>
      <c r="E169" s="207">
        <v>1082927</v>
      </c>
      <c r="F169" s="206">
        <v>8059220</v>
      </c>
      <c r="G169" s="206">
        <f t="shared" si="3"/>
        <v>9142147</v>
      </c>
      <c r="H169" s="206">
        <v>977220.55</v>
      </c>
      <c r="I169" s="206">
        <v>7931927.2800000003</v>
      </c>
      <c r="J169" s="206">
        <v>8909147.8300000001</v>
      </c>
      <c r="K169" s="206">
        <v>1118110.51</v>
      </c>
      <c r="L169" s="206">
        <v>8744402</v>
      </c>
      <c r="M169" s="206">
        <v>9862512.5099999998</v>
      </c>
    </row>
    <row r="170" spans="2:13" hidden="1" x14ac:dyDescent="0.3">
      <c r="B170" s="210">
        <v>10001951</v>
      </c>
      <c r="C170" s="209" t="s">
        <v>2110</v>
      </c>
      <c r="D170" s="208" t="s">
        <v>1274</v>
      </c>
      <c r="E170" s="207">
        <v>3592</v>
      </c>
      <c r="F170" s="206">
        <v>964942</v>
      </c>
      <c r="G170" s="206">
        <f t="shared" si="3"/>
        <v>968534</v>
      </c>
      <c r="H170" s="206">
        <v>3048.31</v>
      </c>
      <c r="I170" s="206">
        <v>3459804.16</v>
      </c>
      <c r="J170" s="206">
        <v>3462852.47</v>
      </c>
      <c r="K170" s="206">
        <v>2289.37</v>
      </c>
      <c r="L170" s="206">
        <v>1281991.6000000001</v>
      </c>
      <c r="M170" s="206">
        <v>1284280.9700000002</v>
      </c>
    </row>
    <row r="171" spans="2:13" hidden="1" x14ac:dyDescent="0.3">
      <c r="B171" s="210">
        <v>10001967</v>
      </c>
      <c r="C171" s="209" t="s">
        <v>2109</v>
      </c>
      <c r="D171" s="208" t="s">
        <v>1293</v>
      </c>
      <c r="E171" s="207">
        <v>286664</v>
      </c>
      <c r="F171" s="206">
        <v>268648</v>
      </c>
      <c r="G171" s="206">
        <f t="shared" si="3"/>
        <v>555312</v>
      </c>
      <c r="H171" s="206">
        <v>272666.48</v>
      </c>
      <c r="I171" s="206">
        <v>298165.84999999998</v>
      </c>
      <c r="J171" s="206">
        <v>570832.32999999996</v>
      </c>
      <c r="K171" s="206">
        <v>226870.02000000002</v>
      </c>
      <c r="L171" s="206">
        <v>289352.81</v>
      </c>
      <c r="M171" s="206">
        <v>516222.83</v>
      </c>
    </row>
    <row r="172" spans="2:13" hidden="1" x14ac:dyDescent="0.3">
      <c r="B172" s="210">
        <v>10001971</v>
      </c>
      <c r="C172" s="209" t="s">
        <v>2108</v>
      </c>
      <c r="D172" s="208" t="s">
        <v>1408</v>
      </c>
      <c r="E172" s="207">
        <v>574994</v>
      </c>
      <c r="F172" s="206">
        <v>277103</v>
      </c>
      <c r="G172" s="206">
        <f t="shared" si="3"/>
        <v>852097</v>
      </c>
      <c r="H172" s="206">
        <v>465840.48</v>
      </c>
      <c r="I172" s="206">
        <v>258229.04</v>
      </c>
      <c r="J172" s="206">
        <v>724069.52</v>
      </c>
      <c r="K172" s="206">
        <v>604583.69000000006</v>
      </c>
      <c r="L172" s="206">
        <v>257628.52</v>
      </c>
      <c r="M172" s="206">
        <v>862212.21000000008</v>
      </c>
    </row>
    <row r="173" spans="2:13" hidden="1" x14ac:dyDescent="0.3">
      <c r="B173" s="210">
        <v>10001997</v>
      </c>
      <c r="C173" s="209" t="s">
        <v>2107</v>
      </c>
      <c r="D173" s="208" t="s">
        <v>1559</v>
      </c>
      <c r="E173" s="207">
        <v>694531</v>
      </c>
      <c r="F173" s="206">
        <v>364307</v>
      </c>
      <c r="G173" s="206">
        <f t="shared" si="3"/>
        <v>1058838</v>
      </c>
      <c r="H173" s="206">
        <v>643910.31999999995</v>
      </c>
      <c r="I173" s="206">
        <v>269741.77</v>
      </c>
      <c r="J173" s="206">
        <v>913652.09</v>
      </c>
      <c r="K173" s="206">
        <v>648723.10000000009</v>
      </c>
      <c r="L173" s="206">
        <v>486970.29000000004</v>
      </c>
      <c r="M173" s="206">
        <v>1135693.3900000001</v>
      </c>
    </row>
    <row r="174" spans="2:13" hidden="1" x14ac:dyDescent="0.3">
      <c r="B174" s="210">
        <v>10002005</v>
      </c>
      <c r="C174" s="209" t="s">
        <v>2106</v>
      </c>
      <c r="D174" s="208" t="s">
        <v>1317</v>
      </c>
      <c r="E174" s="207">
        <v>1320359</v>
      </c>
      <c r="F174" s="206">
        <v>4160270</v>
      </c>
      <c r="G174" s="206">
        <f t="shared" si="3"/>
        <v>5480629</v>
      </c>
      <c r="H174" s="206">
        <v>1355518.55</v>
      </c>
      <c r="I174" s="206">
        <v>5523608.7999999998</v>
      </c>
      <c r="J174" s="206">
        <v>6879127.3499999996</v>
      </c>
      <c r="K174" s="206">
        <v>1229873.6499999999</v>
      </c>
      <c r="L174" s="206">
        <v>6511112.3499999996</v>
      </c>
      <c r="M174" s="206">
        <v>7740986</v>
      </c>
    </row>
    <row r="175" spans="2:13" hidden="1" x14ac:dyDescent="0.3">
      <c r="B175" s="210">
        <v>10002008</v>
      </c>
      <c r="C175" s="209" t="s">
        <v>2105</v>
      </c>
      <c r="D175" s="208" t="s">
        <v>1317</v>
      </c>
      <c r="E175" s="207">
        <v>193560</v>
      </c>
      <c r="F175" s="206">
        <v>181129</v>
      </c>
      <c r="G175" s="206">
        <f t="shared" si="3"/>
        <v>374689</v>
      </c>
      <c r="H175" s="206">
        <v>0</v>
      </c>
      <c r="I175" s="206">
        <v>815820</v>
      </c>
      <c r="J175" s="206">
        <v>815820</v>
      </c>
      <c r="K175" s="206">
        <v>207938.84</v>
      </c>
      <c r="L175" s="206">
        <v>216523.71</v>
      </c>
      <c r="M175" s="206">
        <v>424462.55</v>
      </c>
    </row>
    <row r="176" spans="2:13" hidden="1" x14ac:dyDescent="0.3">
      <c r="B176" s="210">
        <v>10002009</v>
      </c>
      <c r="C176" s="209" t="s">
        <v>2104</v>
      </c>
      <c r="D176" s="208" t="s">
        <v>1317</v>
      </c>
      <c r="E176" s="207">
        <v>855389</v>
      </c>
      <c r="F176" s="206">
        <v>213686</v>
      </c>
      <c r="G176" s="206">
        <f t="shared" si="3"/>
        <v>1069075</v>
      </c>
      <c r="H176" s="206">
        <v>844115.03</v>
      </c>
      <c r="I176" s="206">
        <v>194605.54</v>
      </c>
      <c r="J176" s="206">
        <v>1038720.5700000001</v>
      </c>
      <c r="K176" s="206">
        <v>754488.1100000001</v>
      </c>
      <c r="L176" s="206">
        <v>199365.05</v>
      </c>
      <c r="M176" s="206">
        <v>953853.16000000015</v>
      </c>
    </row>
    <row r="177" spans="2:13" hidden="1" x14ac:dyDescent="0.3">
      <c r="B177" s="210">
        <v>10002054</v>
      </c>
      <c r="C177" s="209" t="s">
        <v>2103</v>
      </c>
      <c r="D177" s="208" t="s">
        <v>1391</v>
      </c>
      <c r="E177" s="207">
        <v>0</v>
      </c>
      <c r="F177" s="206">
        <v>128855</v>
      </c>
      <c r="G177" s="206">
        <f t="shared" si="3"/>
        <v>128855</v>
      </c>
      <c r="H177" s="206">
        <v>0</v>
      </c>
      <c r="I177" s="206">
        <v>1140417</v>
      </c>
      <c r="J177" s="206">
        <v>1140417</v>
      </c>
      <c r="K177" s="206">
        <v>0</v>
      </c>
      <c r="L177" s="206">
        <v>131960.59</v>
      </c>
      <c r="M177" s="206">
        <v>131960.59</v>
      </c>
    </row>
    <row r="178" spans="2:13" hidden="1" x14ac:dyDescent="0.3">
      <c r="B178" s="210">
        <v>10002061</v>
      </c>
      <c r="C178" s="209" t="s">
        <v>2102</v>
      </c>
      <c r="D178" s="208" t="s">
        <v>1420</v>
      </c>
      <c r="E178" s="207">
        <v>173592</v>
      </c>
      <c r="F178" s="206">
        <v>1962360</v>
      </c>
      <c r="G178" s="206">
        <f t="shared" si="3"/>
        <v>2135952</v>
      </c>
      <c r="H178" s="206">
        <v>240922.93</v>
      </c>
      <c r="I178" s="206">
        <v>2828408.1799999997</v>
      </c>
      <c r="J178" s="206">
        <v>3069331.11</v>
      </c>
      <c r="K178" s="206">
        <v>229750.55</v>
      </c>
      <c r="L178" s="206">
        <v>3019350.1599999997</v>
      </c>
      <c r="M178" s="206">
        <v>3249100.7099999995</v>
      </c>
    </row>
    <row r="179" spans="2:13" hidden="1" x14ac:dyDescent="0.3">
      <c r="B179" s="210">
        <v>10002064</v>
      </c>
      <c r="C179" s="209" t="s">
        <v>2101</v>
      </c>
      <c r="D179" s="208" t="s">
        <v>1282</v>
      </c>
      <c r="E179" s="207">
        <v>29172</v>
      </c>
      <c r="F179" s="206">
        <v>830147</v>
      </c>
      <c r="G179" s="206">
        <f t="shared" si="3"/>
        <v>859319</v>
      </c>
      <c r="H179" s="206">
        <v>75701.62</v>
      </c>
      <c r="I179" s="206">
        <v>2997901.08</v>
      </c>
      <c r="J179" s="206">
        <v>3073602.7</v>
      </c>
      <c r="K179" s="206">
        <v>60109.759999999995</v>
      </c>
      <c r="L179" s="206">
        <v>882264.14</v>
      </c>
      <c r="M179" s="206">
        <v>942373.9</v>
      </c>
    </row>
    <row r="180" spans="2:13" hidden="1" x14ac:dyDescent="0.3">
      <c r="B180" s="210">
        <v>10002078</v>
      </c>
      <c r="C180" s="209" t="s">
        <v>2100</v>
      </c>
      <c r="D180" s="208" t="s">
        <v>1253</v>
      </c>
      <c r="E180" s="207">
        <v>118460</v>
      </c>
      <c r="F180" s="206">
        <v>408049</v>
      </c>
      <c r="G180" s="206">
        <f t="shared" si="3"/>
        <v>526509</v>
      </c>
      <c r="H180" s="206">
        <v>109775.55</v>
      </c>
      <c r="I180" s="206">
        <v>441812.09</v>
      </c>
      <c r="J180" s="206">
        <v>551587.64</v>
      </c>
      <c r="K180" s="206">
        <v>104386.21</v>
      </c>
      <c r="L180" s="206">
        <v>469311.32</v>
      </c>
      <c r="M180" s="206">
        <v>573697.53</v>
      </c>
    </row>
    <row r="181" spans="2:13" hidden="1" x14ac:dyDescent="0.3">
      <c r="B181" s="210">
        <v>10002094</v>
      </c>
      <c r="C181" s="209" t="s">
        <v>2099</v>
      </c>
      <c r="D181" s="208" t="s">
        <v>1253</v>
      </c>
      <c r="E181" s="207">
        <v>578787</v>
      </c>
      <c r="F181" s="206">
        <v>12886993</v>
      </c>
      <c r="G181" s="206">
        <f t="shared" si="3"/>
        <v>13465780</v>
      </c>
      <c r="H181" s="206">
        <v>508202.91</v>
      </c>
      <c r="I181" s="206">
        <v>17342445.41</v>
      </c>
      <c r="J181" s="206">
        <v>17850648.32</v>
      </c>
      <c r="K181" s="206">
        <v>247235.66</v>
      </c>
      <c r="L181" s="206">
        <v>19974820.870000001</v>
      </c>
      <c r="M181" s="206">
        <v>20222056.530000001</v>
      </c>
    </row>
    <row r="182" spans="2:13" hidden="1" x14ac:dyDescent="0.3">
      <c r="B182" s="210">
        <v>10002107</v>
      </c>
      <c r="C182" s="209" t="s">
        <v>2098</v>
      </c>
      <c r="D182" s="208" t="s">
        <v>1372</v>
      </c>
      <c r="E182" s="207">
        <v>963928</v>
      </c>
      <c r="F182" s="206">
        <v>4580380</v>
      </c>
      <c r="G182" s="206">
        <f t="shared" si="3"/>
        <v>5544308</v>
      </c>
      <c r="H182" s="206">
        <v>1053526.6599999999</v>
      </c>
      <c r="I182" s="206">
        <v>5669842.0499999998</v>
      </c>
      <c r="J182" s="206">
        <v>6723368.71</v>
      </c>
      <c r="K182" s="206">
        <v>879222.13000000012</v>
      </c>
      <c r="L182" s="206">
        <v>6455494</v>
      </c>
      <c r="M182" s="206">
        <v>7334716.1299999999</v>
      </c>
    </row>
    <row r="183" spans="2:13" hidden="1" x14ac:dyDescent="0.3">
      <c r="B183" s="210">
        <v>10002111</v>
      </c>
      <c r="C183" s="209" t="s">
        <v>2097</v>
      </c>
      <c r="D183" s="208" t="s">
        <v>1282</v>
      </c>
      <c r="E183" s="207">
        <v>380231</v>
      </c>
      <c r="F183" s="206">
        <v>3103556</v>
      </c>
      <c r="G183" s="206">
        <f t="shared" si="3"/>
        <v>3483787</v>
      </c>
      <c r="H183" s="206">
        <v>434786.23</v>
      </c>
      <c r="I183" s="206">
        <v>4207209.0600000005</v>
      </c>
      <c r="J183" s="206">
        <v>4641995.290000001</v>
      </c>
      <c r="K183" s="206">
        <v>426956.42</v>
      </c>
      <c r="L183" s="206">
        <v>4061582.76</v>
      </c>
      <c r="M183" s="206">
        <v>4488539.18</v>
      </c>
    </row>
    <row r="184" spans="2:13" hidden="1" x14ac:dyDescent="0.3">
      <c r="B184" s="210">
        <v>10002118</v>
      </c>
      <c r="C184" s="209" t="s">
        <v>2096</v>
      </c>
      <c r="D184" s="208" t="s">
        <v>1253</v>
      </c>
      <c r="E184" s="207">
        <v>108670</v>
      </c>
      <c r="F184" s="206">
        <v>554487</v>
      </c>
      <c r="G184" s="206">
        <f t="shared" ref="G184:G247" si="4">SUM(E184:F184)</f>
        <v>663157</v>
      </c>
      <c r="H184" s="206">
        <v>78514.399999999994</v>
      </c>
      <c r="I184" s="206">
        <v>751902.08000000007</v>
      </c>
      <c r="J184" s="206">
        <v>830416.4800000001</v>
      </c>
      <c r="K184" s="206">
        <v>49275.95</v>
      </c>
      <c r="L184" s="206">
        <v>832985.36</v>
      </c>
      <c r="M184" s="206">
        <v>882261.30999999994</v>
      </c>
    </row>
    <row r="185" spans="2:13" hidden="1" x14ac:dyDescent="0.3">
      <c r="B185" s="210">
        <v>10002122</v>
      </c>
      <c r="C185" s="209" t="s">
        <v>2095</v>
      </c>
      <c r="D185" s="208" t="s">
        <v>1296</v>
      </c>
      <c r="E185" s="207">
        <v>0</v>
      </c>
      <c r="F185" s="206">
        <v>2196</v>
      </c>
      <c r="G185" s="206">
        <f t="shared" si="4"/>
        <v>2196</v>
      </c>
      <c r="H185" s="206">
        <v>0</v>
      </c>
      <c r="I185" s="206">
        <v>2628.5</v>
      </c>
      <c r="J185" s="206">
        <v>2628.5</v>
      </c>
      <c r="K185" s="206">
        <v>0</v>
      </c>
      <c r="L185" s="206">
        <v>6324.38</v>
      </c>
      <c r="M185" s="206">
        <v>6324.38</v>
      </c>
    </row>
    <row r="186" spans="2:13" hidden="1" x14ac:dyDescent="0.3">
      <c r="B186" s="210">
        <v>10002126</v>
      </c>
      <c r="C186" s="209" t="s">
        <v>2094</v>
      </c>
      <c r="D186" s="208" t="s">
        <v>1337</v>
      </c>
      <c r="E186" s="207">
        <v>415389</v>
      </c>
      <c r="F186" s="206">
        <v>2046527</v>
      </c>
      <c r="G186" s="206">
        <f t="shared" si="4"/>
        <v>2461916</v>
      </c>
      <c r="H186" s="206">
        <v>486575.49</v>
      </c>
      <c r="I186" s="206">
        <v>2568732.4300000002</v>
      </c>
      <c r="J186" s="206">
        <v>3055307.92</v>
      </c>
      <c r="K186" s="206">
        <v>433077.38</v>
      </c>
      <c r="L186" s="206">
        <v>2897571.87</v>
      </c>
      <c r="M186" s="206">
        <v>3330649.25</v>
      </c>
    </row>
    <row r="187" spans="2:13" hidden="1" x14ac:dyDescent="0.3">
      <c r="B187" s="210">
        <v>10002130</v>
      </c>
      <c r="C187" s="209" t="s">
        <v>2093</v>
      </c>
      <c r="D187" s="208" t="s">
        <v>1298</v>
      </c>
      <c r="E187" s="207">
        <v>373332</v>
      </c>
      <c r="F187" s="206">
        <v>1312629</v>
      </c>
      <c r="G187" s="206">
        <f t="shared" si="4"/>
        <v>1685961</v>
      </c>
      <c r="H187" s="206">
        <v>428884.35</v>
      </c>
      <c r="I187" s="206">
        <v>2592416.7999999998</v>
      </c>
      <c r="J187" s="206">
        <v>3021301.15</v>
      </c>
      <c r="K187" s="206">
        <v>318009.80000000005</v>
      </c>
      <c r="L187" s="206">
        <v>2273734.5</v>
      </c>
      <c r="M187" s="206">
        <v>2591744.2999999998</v>
      </c>
    </row>
    <row r="188" spans="2:13" hidden="1" x14ac:dyDescent="0.3">
      <c r="B188" s="210">
        <v>10002131</v>
      </c>
      <c r="C188" s="209" t="s">
        <v>2092</v>
      </c>
      <c r="D188" s="208" t="s">
        <v>1825</v>
      </c>
      <c r="E188" s="207">
        <v>0</v>
      </c>
      <c r="F188" s="206">
        <v>0</v>
      </c>
      <c r="G188" s="206">
        <f t="shared" si="4"/>
        <v>0</v>
      </c>
      <c r="H188" s="206">
        <v>0</v>
      </c>
      <c r="I188" s="206">
        <v>193913</v>
      </c>
      <c r="J188" s="206">
        <v>193913</v>
      </c>
      <c r="K188" s="206">
        <v>0</v>
      </c>
      <c r="L188" s="206">
        <v>0</v>
      </c>
      <c r="M188" s="206">
        <v>0</v>
      </c>
    </row>
    <row r="189" spans="2:13" hidden="1" x14ac:dyDescent="0.3">
      <c r="B189" s="210">
        <v>10002143</v>
      </c>
      <c r="C189" s="209" t="s">
        <v>2091</v>
      </c>
      <c r="D189" s="208" t="s">
        <v>1415</v>
      </c>
      <c r="E189" s="207">
        <v>1351689</v>
      </c>
      <c r="F189" s="206">
        <v>14995130</v>
      </c>
      <c r="G189" s="206">
        <f t="shared" si="4"/>
        <v>16346819</v>
      </c>
      <c r="H189" s="206">
        <v>1502742.11</v>
      </c>
      <c r="I189" s="206">
        <v>18243229</v>
      </c>
      <c r="J189" s="206">
        <v>19745971.109999999</v>
      </c>
      <c r="K189" s="206">
        <v>1310454.1399999999</v>
      </c>
      <c r="L189" s="206">
        <v>17637564</v>
      </c>
      <c r="M189" s="206">
        <v>18948018.140000001</v>
      </c>
    </row>
    <row r="190" spans="2:13" hidden="1" x14ac:dyDescent="0.3">
      <c r="B190" s="210">
        <v>10002186</v>
      </c>
      <c r="C190" s="209" t="s">
        <v>2090</v>
      </c>
      <c r="D190" s="208" t="s">
        <v>1261</v>
      </c>
      <c r="E190" s="207">
        <v>257143</v>
      </c>
      <c r="F190" s="206">
        <v>1739677</v>
      </c>
      <c r="G190" s="206">
        <f t="shared" si="4"/>
        <v>1996820</v>
      </c>
      <c r="H190" s="206">
        <v>176768.22</v>
      </c>
      <c r="I190" s="206">
        <v>1926271.45</v>
      </c>
      <c r="J190" s="206">
        <v>2103039.67</v>
      </c>
      <c r="K190" s="206">
        <v>192864.39</v>
      </c>
      <c r="L190" s="206">
        <v>1968402.3800000001</v>
      </c>
      <c r="M190" s="206">
        <v>2161266.77</v>
      </c>
    </row>
    <row r="191" spans="2:13" hidden="1" x14ac:dyDescent="0.3">
      <c r="B191" s="210">
        <v>10002187</v>
      </c>
      <c r="C191" s="209" t="s">
        <v>2089</v>
      </c>
      <c r="D191" s="208" t="s">
        <v>1274</v>
      </c>
      <c r="E191" s="207">
        <v>221200</v>
      </c>
      <c r="F191" s="206">
        <v>455695</v>
      </c>
      <c r="G191" s="206">
        <f t="shared" si="4"/>
        <v>676895</v>
      </c>
      <c r="H191" s="206">
        <v>210051.76</v>
      </c>
      <c r="I191" s="206">
        <v>386436.22</v>
      </c>
      <c r="J191" s="206">
        <v>596487.98</v>
      </c>
      <c r="K191" s="206">
        <v>111122.35</v>
      </c>
      <c r="L191" s="206">
        <v>515913.06999999995</v>
      </c>
      <c r="M191" s="206">
        <v>627035.41999999993</v>
      </c>
    </row>
    <row r="192" spans="2:13" hidden="1" x14ac:dyDescent="0.3">
      <c r="B192" s="210">
        <v>10002244</v>
      </c>
      <c r="C192" s="209" t="s">
        <v>2088</v>
      </c>
      <c r="D192" s="208" t="s">
        <v>1317</v>
      </c>
      <c r="E192" s="207">
        <v>3054393</v>
      </c>
      <c r="F192" s="206">
        <v>4064770</v>
      </c>
      <c r="G192" s="206">
        <f t="shared" si="4"/>
        <v>7119163</v>
      </c>
      <c r="H192" s="206">
        <v>1082016.71</v>
      </c>
      <c r="I192" s="206">
        <v>3520027.41</v>
      </c>
      <c r="J192" s="206">
        <v>4602044.12</v>
      </c>
      <c r="K192" s="206">
        <v>604318.91</v>
      </c>
      <c r="L192" s="206">
        <v>1321992.7599999998</v>
      </c>
      <c r="M192" s="206">
        <v>1926311.67</v>
      </c>
    </row>
    <row r="193" spans="2:13" hidden="1" x14ac:dyDescent="0.3">
      <c r="B193" s="210">
        <v>10002260</v>
      </c>
      <c r="C193" s="209" t="s">
        <v>2087</v>
      </c>
      <c r="D193" s="208" t="s">
        <v>1253</v>
      </c>
      <c r="E193" s="207">
        <v>129526</v>
      </c>
      <c r="F193" s="206">
        <v>126116</v>
      </c>
      <c r="G193" s="206">
        <f t="shared" si="4"/>
        <v>255642</v>
      </c>
      <c r="H193" s="206">
        <v>125686.69</v>
      </c>
      <c r="I193" s="206">
        <v>596374.99</v>
      </c>
      <c r="J193" s="206">
        <v>722061.67999999993</v>
      </c>
      <c r="K193" s="206">
        <v>195322.84999999998</v>
      </c>
      <c r="L193" s="206">
        <v>237197</v>
      </c>
      <c r="M193" s="206">
        <v>432519.85</v>
      </c>
    </row>
    <row r="194" spans="2:13" hidden="1" x14ac:dyDescent="0.3">
      <c r="B194" s="210">
        <v>10002264</v>
      </c>
      <c r="C194" s="209" t="s">
        <v>2086</v>
      </c>
      <c r="D194" s="208" t="s">
        <v>1380</v>
      </c>
      <c r="E194" s="207">
        <v>203656</v>
      </c>
      <c r="F194" s="206">
        <v>92287</v>
      </c>
      <c r="G194" s="206">
        <f t="shared" si="4"/>
        <v>295943</v>
      </c>
      <c r="H194" s="206">
        <v>213175.1</v>
      </c>
      <c r="I194" s="206">
        <v>74229.350000000006</v>
      </c>
      <c r="J194" s="206">
        <v>287404.45</v>
      </c>
      <c r="K194" s="206">
        <v>171968.85000000003</v>
      </c>
      <c r="L194" s="206">
        <v>67802.710000000021</v>
      </c>
      <c r="M194" s="206">
        <v>239771.56000000006</v>
      </c>
    </row>
    <row r="195" spans="2:13" hidden="1" x14ac:dyDescent="0.3">
      <c r="B195" s="210">
        <v>10002297</v>
      </c>
      <c r="C195" s="209" t="s">
        <v>2085</v>
      </c>
      <c r="D195" s="208" t="s">
        <v>1257</v>
      </c>
      <c r="E195" s="207">
        <v>310422</v>
      </c>
      <c r="F195" s="206">
        <v>1172942</v>
      </c>
      <c r="G195" s="206">
        <f t="shared" si="4"/>
        <v>1483364</v>
      </c>
      <c r="H195" s="206">
        <v>315199.87</v>
      </c>
      <c r="I195" s="206">
        <v>1480662.79</v>
      </c>
      <c r="J195" s="206">
        <v>1795862.6600000001</v>
      </c>
      <c r="K195" s="206">
        <v>265578.97000000003</v>
      </c>
      <c r="L195" s="206">
        <v>1644784.5</v>
      </c>
      <c r="M195" s="206">
        <v>1910363.47</v>
      </c>
    </row>
    <row r="196" spans="2:13" hidden="1" x14ac:dyDescent="0.3">
      <c r="B196" s="210">
        <v>10002327</v>
      </c>
      <c r="C196" s="209" t="s">
        <v>2084</v>
      </c>
      <c r="D196" s="208" t="s">
        <v>1257</v>
      </c>
      <c r="E196" s="207">
        <v>127811</v>
      </c>
      <c r="F196" s="206">
        <v>3114165</v>
      </c>
      <c r="G196" s="206">
        <f t="shared" si="4"/>
        <v>3241976</v>
      </c>
      <c r="H196" s="206">
        <v>118905.92</v>
      </c>
      <c r="I196" s="206">
        <v>8295243.8300000001</v>
      </c>
      <c r="J196" s="206">
        <v>8414149.75</v>
      </c>
      <c r="K196" s="206">
        <v>105947.15</v>
      </c>
      <c r="L196" s="206">
        <v>4300374.83</v>
      </c>
      <c r="M196" s="206">
        <v>4406321.9800000004</v>
      </c>
    </row>
    <row r="197" spans="2:13" hidden="1" x14ac:dyDescent="0.3">
      <c r="B197" s="210">
        <v>10002356</v>
      </c>
      <c r="C197" s="209" t="s">
        <v>2083</v>
      </c>
      <c r="D197" s="208" t="s">
        <v>1532</v>
      </c>
      <c r="E197" s="207">
        <v>343681</v>
      </c>
      <c r="F197" s="206">
        <v>1074982</v>
      </c>
      <c r="G197" s="206">
        <f t="shared" si="4"/>
        <v>1418663</v>
      </c>
      <c r="H197" s="206">
        <v>334526.25</v>
      </c>
      <c r="I197" s="206">
        <v>1565936</v>
      </c>
      <c r="J197" s="206">
        <v>1900462.25</v>
      </c>
      <c r="K197" s="206">
        <v>408200.30000000005</v>
      </c>
      <c r="L197" s="206">
        <v>1551255.8</v>
      </c>
      <c r="M197" s="206">
        <v>1959456.1</v>
      </c>
    </row>
    <row r="198" spans="2:13" hidden="1" x14ac:dyDescent="0.3">
      <c r="B198" s="210">
        <v>10002368</v>
      </c>
      <c r="C198" s="209" t="s">
        <v>2082</v>
      </c>
      <c r="D198" s="208" t="s">
        <v>1261</v>
      </c>
      <c r="E198" s="207">
        <v>986346</v>
      </c>
      <c r="F198" s="206">
        <v>700300</v>
      </c>
      <c r="G198" s="206">
        <f t="shared" si="4"/>
        <v>1686646</v>
      </c>
      <c r="H198" s="206">
        <v>839831.68</v>
      </c>
      <c r="I198" s="206">
        <v>496489.13</v>
      </c>
      <c r="J198" s="206">
        <v>1336320.81</v>
      </c>
      <c r="K198" s="206">
        <v>961728</v>
      </c>
      <c r="L198" s="206">
        <v>820597.74</v>
      </c>
      <c r="M198" s="206">
        <v>1782325.74</v>
      </c>
    </row>
    <row r="199" spans="2:13" hidden="1" x14ac:dyDescent="0.3">
      <c r="B199" s="210">
        <v>10002370</v>
      </c>
      <c r="C199" s="209" t="s">
        <v>2081</v>
      </c>
      <c r="D199" s="208" t="s">
        <v>1274</v>
      </c>
      <c r="E199" s="207">
        <v>2021414</v>
      </c>
      <c r="F199" s="206">
        <v>2510659</v>
      </c>
      <c r="G199" s="206">
        <f t="shared" si="4"/>
        <v>4532073</v>
      </c>
      <c r="H199" s="206">
        <v>2245826.33</v>
      </c>
      <c r="I199" s="206">
        <v>3112962</v>
      </c>
      <c r="J199" s="206">
        <v>5358788.33</v>
      </c>
      <c r="K199" s="206">
        <v>2057939.5799999996</v>
      </c>
      <c r="L199" s="206">
        <v>3407998</v>
      </c>
      <c r="M199" s="206">
        <v>5465937.5800000001</v>
      </c>
    </row>
    <row r="200" spans="2:13" hidden="1" x14ac:dyDescent="0.3">
      <c r="B200" s="210">
        <v>10002375</v>
      </c>
      <c r="C200" s="209" t="s">
        <v>2080</v>
      </c>
      <c r="D200" s="208" t="s">
        <v>1282</v>
      </c>
      <c r="E200" s="207">
        <v>0</v>
      </c>
      <c r="F200" s="206">
        <v>1025966</v>
      </c>
      <c r="G200" s="206">
        <f t="shared" si="4"/>
        <v>1025966</v>
      </c>
      <c r="H200" s="206">
        <v>0</v>
      </c>
      <c r="I200" s="206">
        <v>839184.28</v>
      </c>
      <c r="J200" s="206">
        <v>839184.28</v>
      </c>
      <c r="K200" s="206">
        <v>0</v>
      </c>
      <c r="L200" s="206">
        <v>885908.09000000008</v>
      </c>
      <c r="M200" s="206">
        <v>885908.09000000008</v>
      </c>
    </row>
    <row r="201" spans="2:13" hidden="1" x14ac:dyDescent="0.3">
      <c r="B201" s="210">
        <v>10002407</v>
      </c>
      <c r="C201" s="209" t="s">
        <v>2079</v>
      </c>
      <c r="D201" s="208" t="s">
        <v>1415</v>
      </c>
      <c r="E201" s="207">
        <v>444969</v>
      </c>
      <c r="F201" s="206">
        <v>788898</v>
      </c>
      <c r="G201" s="206">
        <f t="shared" si="4"/>
        <v>1233867</v>
      </c>
      <c r="H201" s="206">
        <v>368493.11</v>
      </c>
      <c r="I201" s="206">
        <v>742854.88</v>
      </c>
      <c r="J201" s="206">
        <v>1111347.99</v>
      </c>
      <c r="K201" s="206">
        <v>505073.04</v>
      </c>
      <c r="L201" s="206">
        <v>797003.83000000007</v>
      </c>
      <c r="M201" s="206">
        <v>1302076.8700000001</v>
      </c>
    </row>
    <row r="202" spans="2:13" hidden="1" x14ac:dyDescent="0.3">
      <c r="B202" s="210">
        <v>10002412</v>
      </c>
      <c r="C202" s="209" t="s">
        <v>2078</v>
      </c>
      <c r="D202" s="208" t="s">
        <v>1359</v>
      </c>
      <c r="E202" s="207">
        <v>1074954</v>
      </c>
      <c r="F202" s="206">
        <v>1395219</v>
      </c>
      <c r="G202" s="206">
        <f t="shared" si="4"/>
        <v>2470173</v>
      </c>
      <c r="H202" s="206">
        <v>1037546.4</v>
      </c>
      <c r="I202" s="206">
        <v>1752764.62</v>
      </c>
      <c r="J202" s="206">
        <v>2790311.02</v>
      </c>
      <c r="K202" s="206">
        <v>1100671.8700000001</v>
      </c>
      <c r="L202" s="206">
        <v>2004333.12</v>
      </c>
      <c r="M202" s="206">
        <v>3105004.99</v>
      </c>
    </row>
    <row r="203" spans="2:13" hidden="1" x14ac:dyDescent="0.3">
      <c r="B203" s="210">
        <v>10002424</v>
      </c>
      <c r="C203" s="209" t="s">
        <v>2077</v>
      </c>
      <c r="D203" s="208" t="s">
        <v>1259</v>
      </c>
      <c r="E203" s="207">
        <v>472125</v>
      </c>
      <c r="F203" s="206">
        <v>825594</v>
      </c>
      <c r="G203" s="206">
        <f t="shared" si="4"/>
        <v>1297719</v>
      </c>
      <c r="H203" s="206">
        <v>422434.27</v>
      </c>
      <c r="I203" s="206">
        <v>849713.7</v>
      </c>
      <c r="J203" s="206">
        <v>1272147.97</v>
      </c>
      <c r="K203" s="206">
        <v>490020.02</v>
      </c>
      <c r="L203" s="206">
        <v>842513.79</v>
      </c>
      <c r="M203" s="206">
        <v>1332533.81</v>
      </c>
    </row>
    <row r="204" spans="2:13" ht="28.8" hidden="1" x14ac:dyDescent="0.3">
      <c r="B204" s="210">
        <v>10002463</v>
      </c>
      <c r="C204" s="209" t="s">
        <v>2076</v>
      </c>
      <c r="D204" s="208" t="s">
        <v>1320</v>
      </c>
      <c r="E204" s="207">
        <v>236825</v>
      </c>
      <c r="F204" s="206">
        <v>101284</v>
      </c>
      <c r="G204" s="206">
        <f t="shared" si="4"/>
        <v>338109</v>
      </c>
      <c r="H204" s="206">
        <v>244515.58</v>
      </c>
      <c r="I204" s="206">
        <v>82885.899999999994</v>
      </c>
      <c r="J204" s="206">
        <v>327401.48</v>
      </c>
      <c r="K204" s="206">
        <v>177145.56999999998</v>
      </c>
      <c r="L204" s="206">
        <v>51668.71</v>
      </c>
      <c r="M204" s="206">
        <v>228814.27999999997</v>
      </c>
    </row>
    <row r="205" spans="2:13" hidden="1" x14ac:dyDescent="0.3">
      <c r="B205" s="210">
        <v>10002471</v>
      </c>
      <c r="C205" s="209" t="s">
        <v>2075</v>
      </c>
      <c r="D205" s="208" t="s">
        <v>1290</v>
      </c>
      <c r="E205" s="207">
        <v>684973</v>
      </c>
      <c r="F205" s="206">
        <v>523162</v>
      </c>
      <c r="G205" s="206">
        <f t="shared" si="4"/>
        <v>1208135</v>
      </c>
      <c r="H205" s="206">
        <v>521194.65</v>
      </c>
      <c r="I205" s="206">
        <v>484127.84</v>
      </c>
      <c r="J205" s="206">
        <v>1005322.49</v>
      </c>
      <c r="K205" s="206">
        <v>476076.06999999995</v>
      </c>
      <c r="L205" s="206">
        <v>464145.91</v>
      </c>
      <c r="M205" s="206">
        <v>940221.98</v>
      </c>
    </row>
    <row r="206" spans="2:13" hidden="1" x14ac:dyDescent="0.3">
      <c r="B206" s="210">
        <v>10002527</v>
      </c>
      <c r="C206" s="209" t="s">
        <v>2074</v>
      </c>
      <c r="D206" s="208" t="s">
        <v>1253</v>
      </c>
      <c r="E206" s="207">
        <v>2083218</v>
      </c>
      <c r="F206" s="206">
        <v>0</v>
      </c>
      <c r="G206" s="206">
        <f t="shared" si="4"/>
        <v>2083218</v>
      </c>
      <c r="H206" s="206">
        <v>1889808.44</v>
      </c>
      <c r="I206" s="206">
        <v>0</v>
      </c>
      <c r="J206" s="206">
        <v>1889808.44</v>
      </c>
      <c r="K206" s="206">
        <v>1835402.47</v>
      </c>
      <c r="L206" s="206">
        <v>0</v>
      </c>
      <c r="M206" s="206">
        <v>1835402.47</v>
      </c>
    </row>
    <row r="207" spans="2:13" hidden="1" x14ac:dyDescent="0.3">
      <c r="B207" s="210">
        <v>10002565</v>
      </c>
      <c r="C207" s="209" t="s">
        <v>2073</v>
      </c>
      <c r="D207" s="208" t="s">
        <v>1434</v>
      </c>
      <c r="E207" s="207">
        <v>738151</v>
      </c>
      <c r="F207" s="206">
        <v>56639</v>
      </c>
      <c r="G207" s="206">
        <f t="shared" si="4"/>
        <v>794790</v>
      </c>
      <c r="H207" s="206">
        <v>725786.99</v>
      </c>
      <c r="I207" s="206">
        <v>77410.77</v>
      </c>
      <c r="J207" s="206">
        <v>803197.76</v>
      </c>
      <c r="K207" s="206">
        <v>667477.30000000005</v>
      </c>
      <c r="L207" s="206">
        <v>33722.229999999996</v>
      </c>
      <c r="M207" s="206">
        <v>701199.53</v>
      </c>
    </row>
    <row r="208" spans="2:13" hidden="1" x14ac:dyDescent="0.3">
      <c r="B208" s="210">
        <v>10002570</v>
      </c>
      <c r="C208" s="209" t="s">
        <v>2072</v>
      </c>
      <c r="D208" s="208" t="s">
        <v>1574</v>
      </c>
      <c r="E208" s="207">
        <v>39154</v>
      </c>
      <c r="F208" s="206">
        <v>399912</v>
      </c>
      <c r="G208" s="206">
        <f t="shared" si="4"/>
        <v>439066</v>
      </c>
      <c r="H208" s="206">
        <v>29846.45</v>
      </c>
      <c r="I208" s="206">
        <v>486666.29</v>
      </c>
      <c r="J208" s="206">
        <v>516512.74</v>
      </c>
      <c r="K208" s="206">
        <v>2816.67</v>
      </c>
      <c r="L208" s="206">
        <v>446359.41000000003</v>
      </c>
      <c r="M208" s="206">
        <v>449176.08</v>
      </c>
    </row>
    <row r="209" spans="2:13" hidden="1" x14ac:dyDescent="0.3">
      <c r="B209" s="210">
        <v>10002599</v>
      </c>
      <c r="C209" s="209" t="s">
        <v>2071</v>
      </c>
      <c r="D209" s="208" t="s">
        <v>1584</v>
      </c>
      <c r="E209" s="207">
        <v>703362</v>
      </c>
      <c r="F209" s="206">
        <v>1552199</v>
      </c>
      <c r="G209" s="206">
        <f t="shared" si="4"/>
        <v>2255561</v>
      </c>
      <c r="H209" s="206">
        <v>646691</v>
      </c>
      <c r="I209" s="206">
        <v>1995666.9</v>
      </c>
      <c r="J209" s="206">
        <v>2642357.9</v>
      </c>
      <c r="K209" s="206">
        <v>666680.5</v>
      </c>
      <c r="L209" s="206">
        <v>1983829</v>
      </c>
      <c r="M209" s="206">
        <v>2650509.5</v>
      </c>
    </row>
    <row r="210" spans="2:13" hidden="1" x14ac:dyDescent="0.3">
      <c r="B210" s="210">
        <v>10002613</v>
      </c>
      <c r="C210" s="209" t="s">
        <v>2070</v>
      </c>
      <c r="D210" s="208" t="s">
        <v>1384</v>
      </c>
      <c r="E210" s="207">
        <v>77745</v>
      </c>
      <c r="F210" s="206">
        <v>382084</v>
      </c>
      <c r="G210" s="206">
        <f t="shared" si="4"/>
        <v>459829</v>
      </c>
      <c r="H210" s="206">
        <v>48663.37</v>
      </c>
      <c r="I210" s="206">
        <v>350662.12</v>
      </c>
      <c r="J210" s="206">
        <v>399325.49</v>
      </c>
      <c r="K210" s="206">
        <v>105470.25</v>
      </c>
      <c r="L210" s="206">
        <v>375903.38</v>
      </c>
      <c r="M210" s="206">
        <v>481373.63</v>
      </c>
    </row>
    <row r="211" spans="2:13" hidden="1" x14ac:dyDescent="0.3">
      <c r="B211" s="210">
        <v>10002618</v>
      </c>
      <c r="C211" s="209" t="s">
        <v>2069</v>
      </c>
      <c r="D211" s="208" t="s">
        <v>1268</v>
      </c>
      <c r="E211" s="207">
        <v>483047</v>
      </c>
      <c r="F211" s="206">
        <v>994124</v>
      </c>
      <c r="G211" s="206">
        <f t="shared" si="4"/>
        <v>1477171</v>
      </c>
      <c r="H211" s="206">
        <v>395992.09</v>
      </c>
      <c r="I211" s="206">
        <v>1883200.65</v>
      </c>
      <c r="J211" s="206">
        <v>2279192.7399999998</v>
      </c>
      <c r="K211" s="206">
        <v>387933.22</v>
      </c>
      <c r="L211" s="206">
        <v>855996.24999999988</v>
      </c>
      <c r="M211" s="206">
        <v>1243929.4699999997</v>
      </c>
    </row>
    <row r="212" spans="2:13" hidden="1" x14ac:dyDescent="0.3">
      <c r="B212" s="210">
        <v>10002638</v>
      </c>
      <c r="C212" s="209" t="s">
        <v>2068</v>
      </c>
      <c r="D212" s="208" t="s">
        <v>1282</v>
      </c>
      <c r="E212" s="207">
        <v>2042214</v>
      </c>
      <c r="F212" s="206">
        <v>12242477</v>
      </c>
      <c r="G212" s="206">
        <f t="shared" si="4"/>
        <v>14284691</v>
      </c>
      <c r="H212" s="206">
        <v>2019237.48</v>
      </c>
      <c r="I212" s="206">
        <v>15163210.609999999</v>
      </c>
      <c r="J212" s="206">
        <v>17182448.09</v>
      </c>
      <c r="K212" s="206">
        <v>1772676.6700000002</v>
      </c>
      <c r="L212" s="206">
        <v>16688803</v>
      </c>
      <c r="M212" s="206">
        <v>18461479.670000002</v>
      </c>
    </row>
    <row r="213" spans="2:13" hidden="1" x14ac:dyDescent="0.3">
      <c r="B213" s="210">
        <v>10002639</v>
      </c>
      <c r="C213" s="209" t="s">
        <v>2067</v>
      </c>
      <c r="D213" s="208" t="s">
        <v>1282</v>
      </c>
      <c r="E213" s="207">
        <v>468031</v>
      </c>
      <c r="F213" s="206">
        <v>1351917</v>
      </c>
      <c r="G213" s="206">
        <f t="shared" si="4"/>
        <v>1819948</v>
      </c>
      <c r="H213" s="206">
        <v>544011.99</v>
      </c>
      <c r="I213" s="206">
        <v>2510753.15</v>
      </c>
      <c r="J213" s="206">
        <v>3054765.1399999997</v>
      </c>
      <c r="K213" s="206">
        <v>310653.48</v>
      </c>
      <c r="L213" s="206">
        <v>1561519</v>
      </c>
      <c r="M213" s="206">
        <v>1872172.48</v>
      </c>
    </row>
    <row r="214" spans="2:13" hidden="1" x14ac:dyDescent="0.3">
      <c r="B214" s="210">
        <v>10002642</v>
      </c>
      <c r="C214" s="209" t="s">
        <v>2066</v>
      </c>
      <c r="D214" s="208" t="s">
        <v>1284</v>
      </c>
      <c r="E214" s="207">
        <v>0</v>
      </c>
      <c r="F214" s="206">
        <v>94669</v>
      </c>
      <c r="G214" s="206">
        <f t="shared" si="4"/>
        <v>94669</v>
      </c>
      <c r="H214" s="206">
        <v>0</v>
      </c>
      <c r="I214" s="206">
        <v>83623.01999999999</v>
      </c>
      <c r="J214" s="206">
        <v>83623.01999999999</v>
      </c>
      <c r="K214" s="206">
        <v>0</v>
      </c>
      <c r="L214" s="206">
        <v>129880.5</v>
      </c>
      <c r="M214" s="206">
        <v>129880.5</v>
      </c>
    </row>
    <row r="215" spans="2:13" hidden="1" x14ac:dyDescent="0.3">
      <c r="B215" s="210">
        <v>10002655</v>
      </c>
      <c r="C215" s="209" t="s">
        <v>2065</v>
      </c>
      <c r="D215" s="208" t="s">
        <v>1584</v>
      </c>
      <c r="E215" s="207">
        <v>3471031</v>
      </c>
      <c r="F215" s="206">
        <v>474605</v>
      </c>
      <c r="G215" s="206">
        <f t="shared" si="4"/>
        <v>3945636</v>
      </c>
      <c r="H215" s="206">
        <v>3468739.87</v>
      </c>
      <c r="I215" s="206">
        <v>584731.06000000006</v>
      </c>
      <c r="J215" s="206">
        <v>4053470.93</v>
      </c>
      <c r="K215" s="206">
        <v>3260169.96</v>
      </c>
      <c r="L215" s="206">
        <v>495418.79</v>
      </c>
      <c r="M215" s="206">
        <v>3755588.75</v>
      </c>
    </row>
    <row r="216" spans="2:13" hidden="1" x14ac:dyDescent="0.3">
      <c r="B216" s="210">
        <v>10002696</v>
      </c>
      <c r="C216" s="209" t="s">
        <v>2064</v>
      </c>
      <c r="D216" s="208" t="s">
        <v>1265</v>
      </c>
      <c r="E216" s="207">
        <v>2095710</v>
      </c>
      <c r="F216" s="206">
        <v>4633733</v>
      </c>
      <c r="G216" s="206">
        <f t="shared" si="4"/>
        <v>6729443</v>
      </c>
      <c r="H216" s="206">
        <v>2044653.04</v>
      </c>
      <c r="I216" s="206">
        <v>6278911.4699999997</v>
      </c>
      <c r="J216" s="206">
        <v>8323564.5099999998</v>
      </c>
      <c r="K216" s="206">
        <v>1909622.46</v>
      </c>
      <c r="L216" s="206">
        <v>6540245</v>
      </c>
      <c r="M216" s="206">
        <v>8449867.4600000009</v>
      </c>
    </row>
    <row r="217" spans="2:13" hidden="1" x14ac:dyDescent="0.3">
      <c r="B217" s="210">
        <v>10002697</v>
      </c>
      <c r="C217" s="209" t="s">
        <v>2063</v>
      </c>
      <c r="D217" s="208" t="s">
        <v>1265</v>
      </c>
      <c r="E217" s="207">
        <v>73449</v>
      </c>
      <c r="F217" s="206">
        <v>512609</v>
      </c>
      <c r="G217" s="206">
        <f t="shared" si="4"/>
        <v>586058</v>
      </c>
      <c r="H217" s="206">
        <v>61697.08</v>
      </c>
      <c r="I217" s="206">
        <v>2558509.0300000003</v>
      </c>
      <c r="J217" s="206">
        <v>2620206.1100000003</v>
      </c>
      <c r="K217" s="206">
        <v>50338.880000000005</v>
      </c>
      <c r="L217" s="206">
        <v>696300</v>
      </c>
      <c r="M217" s="206">
        <v>746638.88</v>
      </c>
    </row>
    <row r="218" spans="2:13" hidden="1" x14ac:dyDescent="0.3">
      <c r="B218" s="210">
        <v>10002704</v>
      </c>
      <c r="C218" s="209" t="s">
        <v>2062</v>
      </c>
      <c r="D218" s="208" t="s">
        <v>1265</v>
      </c>
      <c r="E218" s="207">
        <v>1039258</v>
      </c>
      <c r="F218" s="206">
        <v>126340</v>
      </c>
      <c r="G218" s="206">
        <f t="shared" si="4"/>
        <v>1165598</v>
      </c>
      <c r="H218" s="206">
        <v>907446</v>
      </c>
      <c r="I218" s="206">
        <v>134985</v>
      </c>
      <c r="J218" s="206">
        <v>1042431</v>
      </c>
      <c r="K218" s="206" t="s">
        <v>1252</v>
      </c>
      <c r="L218" s="206" t="s">
        <v>1252</v>
      </c>
      <c r="M218" s="206">
        <v>0</v>
      </c>
    </row>
    <row r="219" spans="2:13" hidden="1" x14ac:dyDescent="0.3">
      <c r="B219" s="210">
        <v>10002743</v>
      </c>
      <c r="C219" s="209" t="s">
        <v>2061</v>
      </c>
      <c r="D219" s="208" t="s">
        <v>1290</v>
      </c>
      <c r="E219" s="207">
        <v>792931</v>
      </c>
      <c r="F219" s="206">
        <v>1906922</v>
      </c>
      <c r="G219" s="206">
        <f t="shared" si="4"/>
        <v>2699853</v>
      </c>
      <c r="H219" s="206">
        <v>746071.56</v>
      </c>
      <c r="I219" s="206">
        <v>1894304.13</v>
      </c>
      <c r="J219" s="206">
        <v>2640375.69</v>
      </c>
      <c r="K219" s="206">
        <v>757655.27000000014</v>
      </c>
      <c r="L219" s="206">
        <v>2279319.88</v>
      </c>
      <c r="M219" s="206">
        <v>3036975.15</v>
      </c>
    </row>
    <row r="220" spans="2:13" hidden="1" x14ac:dyDescent="0.3">
      <c r="B220" s="210">
        <v>10002755</v>
      </c>
      <c r="C220" s="209" t="s">
        <v>2060</v>
      </c>
      <c r="D220" s="208" t="s">
        <v>1296</v>
      </c>
      <c r="E220" s="207">
        <v>798701</v>
      </c>
      <c r="F220" s="206">
        <v>1604579</v>
      </c>
      <c r="G220" s="206">
        <f t="shared" si="4"/>
        <v>2403280</v>
      </c>
      <c r="H220" s="206">
        <v>805708.12</v>
      </c>
      <c r="I220" s="206">
        <v>2021945.62</v>
      </c>
      <c r="J220" s="206">
        <v>2827653.74</v>
      </c>
      <c r="K220" s="206">
        <v>767184.83000000007</v>
      </c>
      <c r="L220" s="206">
        <v>2276284.88</v>
      </c>
      <c r="M220" s="206">
        <v>3043469.71</v>
      </c>
    </row>
    <row r="221" spans="2:13" hidden="1" x14ac:dyDescent="0.3">
      <c r="B221" s="210">
        <v>10002767</v>
      </c>
      <c r="C221" s="209" t="s">
        <v>2059</v>
      </c>
      <c r="D221" s="208" t="s">
        <v>1368</v>
      </c>
      <c r="E221" s="207">
        <v>0</v>
      </c>
      <c r="F221" s="206">
        <v>190570</v>
      </c>
      <c r="G221" s="206">
        <f t="shared" si="4"/>
        <v>190570</v>
      </c>
      <c r="H221" s="206">
        <v>0</v>
      </c>
      <c r="I221" s="206">
        <v>513649.03</v>
      </c>
      <c r="J221" s="206">
        <v>513649.03</v>
      </c>
      <c r="K221" s="206">
        <v>0</v>
      </c>
      <c r="L221" s="206">
        <v>352791.1</v>
      </c>
      <c r="M221" s="206">
        <v>352791.1</v>
      </c>
    </row>
    <row r="222" spans="2:13" hidden="1" x14ac:dyDescent="0.3">
      <c r="B222" s="210">
        <v>10002780</v>
      </c>
      <c r="C222" s="209" t="s">
        <v>2058</v>
      </c>
      <c r="D222" s="208" t="s">
        <v>1253</v>
      </c>
      <c r="E222" s="207">
        <v>27947</v>
      </c>
      <c r="F222" s="206">
        <v>3198625</v>
      </c>
      <c r="G222" s="206">
        <f t="shared" si="4"/>
        <v>3226572</v>
      </c>
      <c r="H222" s="206">
        <v>28640.080000000002</v>
      </c>
      <c r="I222" s="206">
        <v>4642091.9799999995</v>
      </c>
      <c r="J222" s="206">
        <v>4670732.0599999996</v>
      </c>
      <c r="K222" s="206">
        <v>55125.440000000002</v>
      </c>
      <c r="L222" s="206">
        <v>7361761.75</v>
      </c>
      <c r="M222" s="206">
        <v>7416887.1900000004</v>
      </c>
    </row>
    <row r="223" spans="2:13" hidden="1" x14ac:dyDescent="0.3">
      <c r="B223" s="210">
        <v>10002815</v>
      </c>
      <c r="C223" s="209" t="s">
        <v>2057</v>
      </c>
      <c r="D223" s="208" t="s">
        <v>1359</v>
      </c>
      <c r="E223" s="207">
        <v>947071</v>
      </c>
      <c r="F223" s="206">
        <v>3529719</v>
      </c>
      <c r="G223" s="206">
        <f t="shared" si="4"/>
        <v>4476790</v>
      </c>
      <c r="H223" s="206">
        <v>1015109.99</v>
      </c>
      <c r="I223" s="206">
        <v>4883679.4799999995</v>
      </c>
      <c r="J223" s="206">
        <v>5898789.4699999997</v>
      </c>
      <c r="K223" s="206">
        <v>1018105.1699999999</v>
      </c>
      <c r="L223" s="206">
        <v>5228900.78</v>
      </c>
      <c r="M223" s="206">
        <v>6247005.9500000002</v>
      </c>
    </row>
    <row r="224" spans="2:13" hidden="1" x14ac:dyDescent="0.3">
      <c r="B224" s="210">
        <v>10002834</v>
      </c>
      <c r="C224" s="209" t="s">
        <v>2056</v>
      </c>
      <c r="D224" s="208" t="s">
        <v>1282</v>
      </c>
      <c r="E224" s="207">
        <v>292658</v>
      </c>
      <c r="F224" s="206">
        <v>212909</v>
      </c>
      <c r="G224" s="206">
        <f t="shared" si="4"/>
        <v>505567</v>
      </c>
      <c r="H224" s="206">
        <v>232943.73</v>
      </c>
      <c r="I224" s="206">
        <v>251214.44</v>
      </c>
      <c r="J224" s="206">
        <v>484158.17000000004</v>
      </c>
      <c r="K224" s="206">
        <v>187342.97000000003</v>
      </c>
      <c r="L224" s="206">
        <v>148013.55000000002</v>
      </c>
      <c r="M224" s="206">
        <v>335356.52</v>
      </c>
    </row>
    <row r="225" spans="2:13" hidden="1" x14ac:dyDescent="0.3">
      <c r="B225" s="210">
        <v>10002835</v>
      </c>
      <c r="C225" s="209" t="s">
        <v>2055</v>
      </c>
      <c r="D225" s="208" t="s">
        <v>1253</v>
      </c>
      <c r="E225" s="207">
        <v>488344</v>
      </c>
      <c r="F225" s="206">
        <v>7105706</v>
      </c>
      <c r="G225" s="206">
        <f t="shared" si="4"/>
        <v>7594050</v>
      </c>
      <c r="H225" s="206">
        <v>543136.56000000006</v>
      </c>
      <c r="I225" s="206">
        <v>9630578.2400000002</v>
      </c>
      <c r="J225" s="206">
        <v>10173714.800000001</v>
      </c>
      <c r="K225" s="206">
        <v>897599.48</v>
      </c>
      <c r="L225" s="206">
        <v>10762013</v>
      </c>
      <c r="M225" s="206">
        <v>11659612.48</v>
      </c>
    </row>
    <row r="226" spans="2:13" hidden="1" x14ac:dyDescent="0.3">
      <c r="B226" s="210">
        <v>10002841</v>
      </c>
      <c r="C226" s="209" t="s">
        <v>2054</v>
      </c>
      <c r="D226" s="208" t="s">
        <v>1380</v>
      </c>
      <c r="E226" s="207">
        <v>1018178</v>
      </c>
      <c r="F226" s="206">
        <v>363102</v>
      </c>
      <c r="G226" s="206">
        <f t="shared" si="4"/>
        <v>1381280</v>
      </c>
      <c r="H226" s="206">
        <v>1053082.43</v>
      </c>
      <c r="I226" s="206">
        <v>444246.96</v>
      </c>
      <c r="J226" s="206">
        <v>1497329.39</v>
      </c>
      <c r="K226" s="206">
        <v>813392.02</v>
      </c>
      <c r="L226" s="206">
        <v>396250.46</v>
      </c>
      <c r="M226" s="206">
        <v>1209642.48</v>
      </c>
    </row>
    <row r="227" spans="2:13" hidden="1" x14ac:dyDescent="0.3">
      <c r="B227" s="210">
        <v>10002850</v>
      </c>
      <c r="C227" s="209" t="s">
        <v>2053</v>
      </c>
      <c r="D227" s="208" t="s">
        <v>1274</v>
      </c>
      <c r="E227" s="207">
        <v>735638</v>
      </c>
      <c r="F227" s="206">
        <v>63707</v>
      </c>
      <c r="G227" s="206">
        <f t="shared" si="4"/>
        <v>799345</v>
      </c>
      <c r="H227" s="206">
        <v>686374.19</v>
      </c>
      <c r="I227" s="206">
        <v>42044.73</v>
      </c>
      <c r="J227" s="206">
        <v>728418.91999999993</v>
      </c>
      <c r="K227" s="206">
        <v>946300.88</v>
      </c>
      <c r="L227" s="206">
        <v>117603.7</v>
      </c>
      <c r="M227" s="206">
        <v>1063904.58</v>
      </c>
    </row>
    <row r="228" spans="2:13" hidden="1" x14ac:dyDescent="0.3">
      <c r="B228" s="210">
        <v>10002852</v>
      </c>
      <c r="C228" s="209" t="s">
        <v>2052</v>
      </c>
      <c r="D228" s="208" t="s">
        <v>1391</v>
      </c>
      <c r="E228" s="207">
        <v>310154</v>
      </c>
      <c r="F228" s="206">
        <v>1140054</v>
      </c>
      <c r="G228" s="206">
        <f t="shared" si="4"/>
        <v>1450208</v>
      </c>
      <c r="H228" s="206">
        <v>255785.24</v>
      </c>
      <c r="I228" s="206">
        <v>1674944.44</v>
      </c>
      <c r="J228" s="206">
        <v>1930729.68</v>
      </c>
      <c r="K228" s="206">
        <v>322309.84999999998</v>
      </c>
      <c r="L228" s="206">
        <v>1768726.8399999999</v>
      </c>
      <c r="M228" s="206">
        <v>2091036.69</v>
      </c>
    </row>
    <row r="229" spans="2:13" hidden="1" x14ac:dyDescent="0.3">
      <c r="B229" s="210">
        <v>10002859</v>
      </c>
      <c r="C229" s="209" t="s">
        <v>2051</v>
      </c>
      <c r="D229" s="208" t="s">
        <v>1253</v>
      </c>
      <c r="E229" s="207">
        <v>19838</v>
      </c>
      <c r="F229" s="206">
        <v>623734</v>
      </c>
      <c r="G229" s="206">
        <f t="shared" si="4"/>
        <v>643572</v>
      </c>
      <c r="H229" s="206">
        <v>20069.22</v>
      </c>
      <c r="I229" s="206">
        <v>1940553.19</v>
      </c>
      <c r="J229" s="206">
        <v>1960622.41</v>
      </c>
      <c r="K229" s="206">
        <v>18321.09</v>
      </c>
      <c r="L229" s="206">
        <v>848984</v>
      </c>
      <c r="M229" s="206">
        <v>867305.09</v>
      </c>
    </row>
    <row r="230" spans="2:13" hidden="1" x14ac:dyDescent="0.3">
      <c r="B230" s="210">
        <v>10002861</v>
      </c>
      <c r="C230" s="209" t="s">
        <v>2050</v>
      </c>
      <c r="D230" s="208" t="s">
        <v>1368</v>
      </c>
      <c r="E230" s="207">
        <v>0</v>
      </c>
      <c r="F230" s="206">
        <v>252264</v>
      </c>
      <c r="G230" s="206">
        <f t="shared" si="4"/>
        <v>252264</v>
      </c>
      <c r="H230" s="206">
        <v>0</v>
      </c>
      <c r="I230" s="206">
        <v>723985.6</v>
      </c>
      <c r="J230" s="206">
        <v>723985.6</v>
      </c>
      <c r="K230" s="206">
        <v>0</v>
      </c>
      <c r="L230" s="206">
        <v>313799.33999999997</v>
      </c>
      <c r="M230" s="206">
        <v>313799.33999999997</v>
      </c>
    </row>
    <row r="231" spans="2:13" hidden="1" x14ac:dyDescent="0.3">
      <c r="B231" s="210">
        <v>10002863</v>
      </c>
      <c r="C231" s="209" t="s">
        <v>2049</v>
      </c>
      <c r="D231" s="208" t="s">
        <v>1368</v>
      </c>
      <c r="E231" s="207">
        <v>856232</v>
      </c>
      <c r="F231" s="206">
        <v>2735659</v>
      </c>
      <c r="G231" s="206">
        <f t="shared" si="4"/>
        <v>3591891</v>
      </c>
      <c r="H231" s="206">
        <v>897092.05</v>
      </c>
      <c r="I231" s="206">
        <v>3571911.4899999998</v>
      </c>
      <c r="J231" s="206">
        <v>4469003.54</v>
      </c>
      <c r="K231" s="206">
        <v>1023776.4800000001</v>
      </c>
      <c r="L231" s="206">
        <v>4095272.2</v>
      </c>
      <c r="M231" s="206">
        <v>5119048.6800000006</v>
      </c>
    </row>
    <row r="232" spans="2:13" hidden="1" x14ac:dyDescent="0.3">
      <c r="B232" s="210">
        <v>10002868</v>
      </c>
      <c r="C232" s="209" t="s">
        <v>2048</v>
      </c>
      <c r="D232" s="208" t="s">
        <v>1253</v>
      </c>
      <c r="E232" s="207">
        <v>0</v>
      </c>
      <c r="F232" s="206">
        <v>1038295</v>
      </c>
      <c r="G232" s="206">
        <f t="shared" si="4"/>
        <v>1038295</v>
      </c>
      <c r="H232" s="206">
        <v>0</v>
      </c>
      <c r="I232" s="206">
        <v>3076401</v>
      </c>
      <c r="J232" s="206">
        <v>3076401</v>
      </c>
      <c r="K232" s="206">
        <v>0</v>
      </c>
      <c r="L232" s="206">
        <v>1276277.48</v>
      </c>
      <c r="M232" s="206">
        <v>1276277.48</v>
      </c>
    </row>
    <row r="233" spans="2:13" hidden="1" x14ac:dyDescent="0.3">
      <c r="B233" s="210">
        <v>10002872</v>
      </c>
      <c r="C233" s="209" t="s">
        <v>2047</v>
      </c>
      <c r="D233" s="208" t="s">
        <v>1259</v>
      </c>
      <c r="E233" s="207">
        <v>1570</v>
      </c>
      <c r="F233" s="206">
        <v>137573</v>
      </c>
      <c r="G233" s="206">
        <f t="shared" si="4"/>
        <v>139143</v>
      </c>
      <c r="H233" s="206">
        <v>10553.88</v>
      </c>
      <c r="I233" s="206">
        <v>1923646.05</v>
      </c>
      <c r="J233" s="206">
        <v>1934199.93</v>
      </c>
      <c r="K233" s="206">
        <v>48162.850000000006</v>
      </c>
      <c r="L233" s="206">
        <v>264280.34000000003</v>
      </c>
      <c r="M233" s="206">
        <v>312443.19000000006</v>
      </c>
    </row>
    <row r="234" spans="2:13" hidden="1" x14ac:dyDescent="0.3">
      <c r="B234" s="210">
        <v>10002899</v>
      </c>
      <c r="C234" s="209" t="s">
        <v>2046</v>
      </c>
      <c r="D234" s="208" t="s">
        <v>1257</v>
      </c>
      <c r="E234" s="207">
        <v>1449303</v>
      </c>
      <c r="F234" s="206">
        <v>4317467</v>
      </c>
      <c r="G234" s="206">
        <f t="shared" si="4"/>
        <v>5766770</v>
      </c>
      <c r="H234" s="206">
        <v>1270789.17</v>
      </c>
      <c r="I234" s="206">
        <v>6027935.1400000006</v>
      </c>
      <c r="J234" s="206">
        <v>7298724.3100000005</v>
      </c>
      <c r="K234" s="206">
        <v>1584897.16</v>
      </c>
      <c r="L234" s="206">
        <v>6248788</v>
      </c>
      <c r="M234" s="206">
        <v>7833685.1600000001</v>
      </c>
    </row>
    <row r="235" spans="2:13" hidden="1" x14ac:dyDescent="0.3">
      <c r="B235" s="210">
        <v>10002907</v>
      </c>
      <c r="C235" s="209" t="s">
        <v>2045</v>
      </c>
      <c r="D235" s="208" t="s">
        <v>1253</v>
      </c>
      <c r="E235" s="207">
        <v>628795</v>
      </c>
      <c r="F235" s="206">
        <v>5149218</v>
      </c>
      <c r="G235" s="206">
        <f t="shared" si="4"/>
        <v>5778013</v>
      </c>
      <c r="H235" s="206">
        <v>259628.79999999999</v>
      </c>
      <c r="I235" s="206">
        <v>6387586.9800000004</v>
      </c>
      <c r="J235" s="206">
        <v>6647215.7800000003</v>
      </c>
      <c r="K235" s="206" t="s">
        <v>1252</v>
      </c>
      <c r="L235" s="206" t="s">
        <v>1252</v>
      </c>
      <c r="M235" s="206">
        <v>0</v>
      </c>
    </row>
    <row r="236" spans="2:13" hidden="1" x14ac:dyDescent="0.3">
      <c r="B236" s="210">
        <v>10002910</v>
      </c>
      <c r="C236" s="209" t="s">
        <v>2044</v>
      </c>
      <c r="D236" s="208" t="s">
        <v>1253</v>
      </c>
      <c r="E236" s="207">
        <v>0</v>
      </c>
      <c r="F236" s="206">
        <v>182855</v>
      </c>
      <c r="G236" s="206">
        <f t="shared" si="4"/>
        <v>182855</v>
      </c>
      <c r="H236" s="206">
        <v>0</v>
      </c>
      <c r="I236" s="206">
        <v>715058</v>
      </c>
      <c r="J236" s="206">
        <v>715058</v>
      </c>
      <c r="K236" s="206">
        <v>0</v>
      </c>
      <c r="L236" s="206">
        <v>196564</v>
      </c>
      <c r="M236" s="206">
        <v>196564</v>
      </c>
    </row>
    <row r="237" spans="2:13" hidden="1" x14ac:dyDescent="0.3">
      <c r="B237" s="210">
        <v>10002916</v>
      </c>
      <c r="C237" s="209" t="s">
        <v>2043</v>
      </c>
      <c r="D237" s="208" t="s">
        <v>1352</v>
      </c>
      <c r="E237" s="207">
        <v>10198</v>
      </c>
      <c r="F237" s="206">
        <v>296510</v>
      </c>
      <c r="G237" s="206">
        <f t="shared" si="4"/>
        <v>306708</v>
      </c>
      <c r="H237" s="206">
        <v>0</v>
      </c>
      <c r="I237" s="206">
        <v>835922.21</v>
      </c>
      <c r="J237" s="206">
        <v>835922.21</v>
      </c>
      <c r="K237" s="206">
        <v>0</v>
      </c>
      <c r="L237" s="206">
        <v>461724.51</v>
      </c>
      <c r="M237" s="206">
        <v>461724.51</v>
      </c>
    </row>
    <row r="238" spans="2:13" hidden="1" x14ac:dyDescent="0.3">
      <c r="B238" s="210">
        <v>10002917</v>
      </c>
      <c r="C238" s="209" t="s">
        <v>2042</v>
      </c>
      <c r="D238" s="208" t="s">
        <v>1352</v>
      </c>
      <c r="E238" s="207">
        <v>2039448</v>
      </c>
      <c r="F238" s="206">
        <v>2418523</v>
      </c>
      <c r="G238" s="206">
        <f t="shared" si="4"/>
        <v>4457971</v>
      </c>
      <c r="H238" s="206">
        <v>1924326.7</v>
      </c>
      <c r="I238" s="206">
        <v>2937387.58</v>
      </c>
      <c r="J238" s="206">
        <v>4861714.28</v>
      </c>
      <c r="K238" s="206">
        <v>2019216.29</v>
      </c>
      <c r="L238" s="206">
        <v>3294906.8</v>
      </c>
      <c r="M238" s="206">
        <v>5314123.09</v>
      </c>
    </row>
    <row r="239" spans="2:13" hidden="1" x14ac:dyDescent="0.3">
      <c r="B239" s="210">
        <v>10002918</v>
      </c>
      <c r="C239" s="209" t="s">
        <v>2041</v>
      </c>
      <c r="D239" s="208" t="s">
        <v>1352</v>
      </c>
      <c r="E239" s="207">
        <v>29000</v>
      </c>
      <c r="F239" s="206">
        <v>20085</v>
      </c>
      <c r="G239" s="206">
        <f t="shared" si="4"/>
        <v>49085</v>
      </c>
      <c r="H239" s="206">
        <v>10145.02</v>
      </c>
      <c r="I239" s="206">
        <v>19759.18</v>
      </c>
      <c r="J239" s="206">
        <v>29904.2</v>
      </c>
      <c r="K239" s="206">
        <v>0</v>
      </c>
      <c r="L239" s="206">
        <v>17843.809999999998</v>
      </c>
      <c r="M239" s="206">
        <v>17843.809999999998</v>
      </c>
    </row>
    <row r="240" spans="2:13" hidden="1" x14ac:dyDescent="0.3">
      <c r="B240" s="210">
        <v>10002919</v>
      </c>
      <c r="C240" s="209" t="s">
        <v>2040</v>
      </c>
      <c r="D240" s="208" t="s">
        <v>1265</v>
      </c>
      <c r="E240" s="207">
        <v>237394</v>
      </c>
      <c r="F240" s="206">
        <v>702649</v>
      </c>
      <c r="G240" s="206">
        <f t="shared" si="4"/>
        <v>940043</v>
      </c>
      <c r="H240" s="206">
        <v>250456.92</v>
      </c>
      <c r="I240" s="206">
        <v>969806.63</v>
      </c>
      <c r="J240" s="206">
        <v>1220263.55</v>
      </c>
      <c r="K240" s="206">
        <v>213677.22999999998</v>
      </c>
      <c r="L240" s="206">
        <v>923895.46</v>
      </c>
      <c r="M240" s="206">
        <v>1137572.69</v>
      </c>
    </row>
    <row r="241" spans="2:13" hidden="1" x14ac:dyDescent="0.3">
      <c r="B241" s="210">
        <v>10002923</v>
      </c>
      <c r="C241" s="209" t="s">
        <v>2039</v>
      </c>
      <c r="D241" s="208" t="s">
        <v>1257</v>
      </c>
      <c r="E241" s="207">
        <v>2163880</v>
      </c>
      <c r="F241" s="206">
        <v>4115582</v>
      </c>
      <c r="G241" s="206">
        <f t="shared" si="4"/>
        <v>6279462</v>
      </c>
      <c r="H241" s="206">
        <v>1825549.16</v>
      </c>
      <c r="I241" s="206">
        <v>5199490.99</v>
      </c>
      <c r="J241" s="206">
        <v>7025040.1500000004</v>
      </c>
      <c r="K241" s="206">
        <v>1156378.06</v>
      </c>
      <c r="L241" s="206">
        <v>3558820.1</v>
      </c>
      <c r="M241" s="206">
        <v>4715198.16</v>
      </c>
    </row>
    <row r="242" spans="2:13" hidden="1" x14ac:dyDescent="0.3">
      <c r="B242" s="210">
        <v>10002929</v>
      </c>
      <c r="C242" s="209" t="s">
        <v>2038</v>
      </c>
      <c r="D242" s="208" t="s">
        <v>1415</v>
      </c>
      <c r="E242" s="207">
        <v>16054</v>
      </c>
      <c r="F242" s="206">
        <v>349384</v>
      </c>
      <c r="G242" s="206">
        <f t="shared" si="4"/>
        <v>365438</v>
      </c>
      <c r="H242" s="206">
        <v>12718.77</v>
      </c>
      <c r="I242" s="206">
        <v>395096.61</v>
      </c>
      <c r="J242" s="206">
        <v>407815.38</v>
      </c>
      <c r="K242" s="206">
        <v>10087.199999999999</v>
      </c>
      <c r="L242" s="206">
        <v>390699</v>
      </c>
      <c r="M242" s="206">
        <v>400786.2</v>
      </c>
    </row>
    <row r="243" spans="2:13" hidden="1" x14ac:dyDescent="0.3">
      <c r="B243" s="210">
        <v>10002935</v>
      </c>
      <c r="C243" s="209" t="s">
        <v>2037</v>
      </c>
      <c r="D243" s="208" t="s">
        <v>1253</v>
      </c>
      <c r="E243" s="207">
        <v>1100057</v>
      </c>
      <c r="F243" s="206">
        <v>3604221</v>
      </c>
      <c r="G243" s="206">
        <f t="shared" si="4"/>
        <v>4704278</v>
      </c>
      <c r="H243" s="206">
        <v>1210940.1100000001</v>
      </c>
      <c r="I243" s="206">
        <v>5360422.3600000003</v>
      </c>
      <c r="J243" s="206">
        <v>6571362.4700000007</v>
      </c>
      <c r="K243" s="206">
        <v>1086607.3599999999</v>
      </c>
      <c r="L243" s="206">
        <v>5566441.0499999998</v>
      </c>
      <c r="M243" s="206">
        <v>6653048.4100000001</v>
      </c>
    </row>
    <row r="244" spans="2:13" hidden="1" x14ac:dyDescent="0.3">
      <c r="B244" s="210">
        <v>10002976</v>
      </c>
      <c r="C244" s="209" t="s">
        <v>2036</v>
      </c>
      <c r="D244" s="208" t="s">
        <v>1335</v>
      </c>
      <c r="E244" s="207">
        <v>1742427</v>
      </c>
      <c r="F244" s="206">
        <v>840572</v>
      </c>
      <c r="G244" s="206">
        <f t="shared" si="4"/>
        <v>2582999</v>
      </c>
      <c r="H244" s="206">
        <v>1576700.87</v>
      </c>
      <c r="I244" s="206">
        <v>1072545.1299999999</v>
      </c>
      <c r="J244" s="206">
        <v>2649246</v>
      </c>
      <c r="K244" s="206">
        <v>1711650.9900000002</v>
      </c>
      <c r="L244" s="206">
        <v>813898.43</v>
      </c>
      <c r="M244" s="206">
        <v>2525549.4200000004</v>
      </c>
    </row>
    <row r="245" spans="2:13" hidden="1" x14ac:dyDescent="0.3">
      <c r="B245" s="210">
        <v>10002979</v>
      </c>
      <c r="C245" s="209" t="s">
        <v>2035</v>
      </c>
      <c r="D245" s="208" t="s">
        <v>1257</v>
      </c>
      <c r="E245" s="207">
        <v>437896</v>
      </c>
      <c r="F245" s="206">
        <v>422683</v>
      </c>
      <c r="G245" s="206">
        <f t="shared" si="4"/>
        <v>860579</v>
      </c>
      <c r="H245" s="206">
        <v>347077.85</v>
      </c>
      <c r="I245" s="206">
        <v>435899.07</v>
      </c>
      <c r="J245" s="206">
        <v>782976.91999999993</v>
      </c>
      <c r="K245" s="206">
        <v>368005.20999999996</v>
      </c>
      <c r="L245" s="206">
        <v>438542.43</v>
      </c>
      <c r="M245" s="206">
        <v>806547.6399999999</v>
      </c>
    </row>
    <row r="246" spans="2:13" hidden="1" x14ac:dyDescent="0.3">
      <c r="B246" s="210">
        <v>10003010</v>
      </c>
      <c r="C246" s="209" t="s">
        <v>2034</v>
      </c>
      <c r="D246" s="208" t="s">
        <v>1335</v>
      </c>
      <c r="E246" s="207">
        <v>332509</v>
      </c>
      <c r="F246" s="206">
        <v>2389329</v>
      </c>
      <c r="G246" s="206">
        <f t="shared" si="4"/>
        <v>2721838</v>
      </c>
      <c r="H246" s="206">
        <v>282221.88</v>
      </c>
      <c r="I246" s="206">
        <v>3069865.78</v>
      </c>
      <c r="J246" s="206">
        <v>3352087.6599999997</v>
      </c>
      <c r="K246" s="206">
        <v>278596.7</v>
      </c>
      <c r="L246" s="206">
        <v>3813668</v>
      </c>
      <c r="M246" s="206">
        <v>4092264.7</v>
      </c>
    </row>
    <row r="247" spans="2:13" hidden="1" x14ac:dyDescent="0.3">
      <c r="B247" s="210">
        <v>10003011</v>
      </c>
      <c r="C247" s="209" t="s">
        <v>2033</v>
      </c>
      <c r="D247" s="208" t="s">
        <v>1270</v>
      </c>
      <c r="E247" s="207">
        <v>438578</v>
      </c>
      <c r="F247" s="206">
        <v>590894</v>
      </c>
      <c r="G247" s="206">
        <f t="shared" si="4"/>
        <v>1029472</v>
      </c>
      <c r="H247" s="206">
        <v>698494.06</v>
      </c>
      <c r="I247" s="206">
        <v>638586.99</v>
      </c>
      <c r="J247" s="206">
        <v>1337081.05</v>
      </c>
      <c r="K247" s="206">
        <v>427598.68999999994</v>
      </c>
      <c r="L247" s="206">
        <v>691043.25</v>
      </c>
      <c r="M247" s="206">
        <v>1118641.94</v>
      </c>
    </row>
    <row r="248" spans="2:13" hidden="1" x14ac:dyDescent="0.3">
      <c r="B248" s="210">
        <v>10003021</v>
      </c>
      <c r="C248" s="209" t="s">
        <v>2032</v>
      </c>
      <c r="D248" s="208" t="s">
        <v>1308</v>
      </c>
      <c r="E248" s="207">
        <v>0</v>
      </c>
      <c r="F248" s="206">
        <v>28902</v>
      </c>
      <c r="G248" s="206">
        <f t="shared" ref="G248:G311" si="5">SUM(E248:F248)</f>
        <v>28902</v>
      </c>
      <c r="H248" s="206">
        <v>0</v>
      </c>
      <c r="I248" s="206">
        <v>33280.57</v>
      </c>
      <c r="J248" s="206">
        <v>33280.57</v>
      </c>
      <c r="K248" s="206">
        <v>0</v>
      </c>
      <c r="L248" s="206">
        <v>56394</v>
      </c>
      <c r="M248" s="206">
        <v>56394</v>
      </c>
    </row>
    <row r="249" spans="2:13" hidden="1" x14ac:dyDescent="0.3">
      <c r="B249" s="210">
        <v>10003022</v>
      </c>
      <c r="C249" s="209" t="s">
        <v>2031</v>
      </c>
      <c r="D249" s="208" t="s">
        <v>1308</v>
      </c>
      <c r="E249" s="207">
        <v>0</v>
      </c>
      <c r="F249" s="206">
        <v>142065</v>
      </c>
      <c r="G249" s="206">
        <f t="shared" si="5"/>
        <v>142065</v>
      </c>
      <c r="H249" s="206">
        <v>0</v>
      </c>
      <c r="I249" s="206">
        <v>188634.41</v>
      </c>
      <c r="J249" s="206">
        <v>188634.41</v>
      </c>
      <c r="K249" s="206">
        <v>0</v>
      </c>
      <c r="L249" s="206">
        <v>179933</v>
      </c>
      <c r="M249" s="206">
        <v>179933</v>
      </c>
    </row>
    <row r="250" spans="2:13" hidden="1" x14ac:dyDescent="0.3">
      <c r="B250" s="210">
        <v>10003023</v>
      </c>
      <c r="C250" s="209" t="s">
        <v>2030</v>
      </c>
      <c r="D250" s="208" t="s">
        <v>1308</v>
      </c>
      <c r="E250" s="207">
        <v>827835</v>
      </c>
      <c r="F250" s="206">
        <v>2872726</v>
      </c>
      <c r="G250" s="206">
        <f t="shared" si="5"/>
        <v>3700561</v>
      </c>
      <c r="H250" s="206">
        <v>878515.58</v>
      </c>
      <c r="I250" s="206">
        <v>3173592.46</v>
      </c>
      <c r="J250" s="206">
        <v>4052108.04</v>
      </c>
      <c r="K250" s="206">
        <v>812090.78</v>
      </c>
      <c r="L250" s="206">
        <v>3958928</v>
      </c>
      <c r="M250" s="206">
        <v>4771018.78</v>
      </c>
    </row>
    <row r="251" spans="2:13" hidden="1" x14ac:dyDescent="0.3">
      <c r="B251" s="210">
        <v>10003025</v>
      </c>
      <c r="C251" s="209" t="s">
        <v>2029</v>
      </c>
      <c r="D251" s="208" t="s">
        <v>1308</v>
      </c>
      <c r="E251" s="207">
        <v>0</v>
      </c>
      <c r="F251" s="206">
        <v>168973</v>
      </c>
      <c r="G251" s="206">
        <f t="shared" si="5"/>
        <v>168973</v>
      </c>
      <c r="H251" s="206">
        <v>0</v>
      </c>
      <c r="I251" s="206">
        <v>505544.31</v>
      </c>
      <c r="J251" s="206">
        <v>505544.31</v>
      </c>
      <c r="K251" s="206">
        <v>0</v>
      </c>
      <c r="L251" s="206">
        <v>141844.52000000002</v>
      </c>
      <c r="M251" s="206">
        <v>141844.52000000002</v>
      </c>
    </row>
    <row r="252" spans="2:13" hidden="1" x14ac:dyDescent="0.3">
      <c r="B252" s="210">
        <v>10003026</v>
      </c>
      <c r="C252" s="209" t="s">
        <v>2028</v>
      </c>
      <c r="D252" s="208" t="s">
        <v>1308</v>
      </c>
      <c r="E252" s="207">
        <v>1101953</v>
      </c>
      <c r="F252" s="206">
        <v>329694</v>
      </c>
      <c r="G252" s="206">
        <f t="shared" si="5"/>
        <v>1431647</v>
      </c>
      <c r="H252" s="206">
        <v>994485.68</v>
      </c>
      <c r="I252" s="206">
        <v>362146.79</v>
      </c>
      <c r="J252" s="206">
        <v>1356632.47</v>
      </c>
      <c r="K252" s="206">
        <v>983660.26</v>
      </c>
      <c r="L252" s="206">
        <v>341280.51</v>
      </c>
      <c r="M252" s="206">
        <v>1324940.77</v>
      </c>
    </row>
    <row r="253" spans="2:13" hidden="1" x14ac:dyDescent="0.3">
      <c r="B253" s="210">
        <v>10003029</v>
      </c>
      <c r="C253" s="209" t="s">
        <v>2027</v>
      </c>
      <c r="D253" s="208" t="s">
        <v>1335</v>
      </c>
      <c r="E253" s="207">
        <v>11110</v>
      </c>
      <c r="F253" s="206">
        <v>464430</v>
      </c>
      <c r="G253" s="206">
        <f t="shared" si="5"/>
        <v>475540</v>
      </c>
      <c r="H253" s="206">
        <v>8758.25</v>
      </c>
      <c r="I253" s="206">
        <v>356490</v>
      </c>
      <c r="J253" s="206">
        <v>365248.25</v>
      </c>
      <c r="K253" s="206" t="s">
        <v>1252</v>
      </c>
      <c r="L253" s="206" t="s">
        <v>1252</v>
      </c>
      <c r="M253" s="206">
        <v>0</v>
      </c>
    </row>
    <row r="254" spans="2:13" hidden="1" x14ac:dyDescent="0.3">
      <c r="B254" s="210">
        <v>10003035</v>
      </c>
      <c r="C254" s="209" t="s">
        <v>2026</v>
      </c>
      <c r="D254" s="208" t="s">
        <v>1261</v>
      </c>
      <c r="E254" s="207">
        <v>1334658</v>
      </c>
      <c r="F254" s="206">
        <v>2605233</v>
      </c>
      <c r="G254" s="206">
        <f t="shared" si="5"/>
        <v>3939891</v>
      </c>
      <c r="H254" s="206">
        <v>1236564.56</v>
      </c>
      <c r="I254" s="206">
        <v>3319988.9499999997</v>
      </c>
      <c r="J254" s="206">
        <v>4556553.51</v>
      </c>
      <c r="K254" s="206">
        <v>1400944.42</v>
      </c>
      <c r="L254" s="206">
        <v>3850471.2399999998</v>
      </c>
      <c r="M254" s="206">
        <v>5251415.66</v>
      </c>
    </row>
    <row r="255" spans="2:13" hidden="1" x14ac:dyDescent="0.3">
      <c r="B255" s="210">
        <v>10003039</v>
      </c>
      <c r="C255" s="209" t="s">
        <v>2025</v>
      </c>
      <c r="D255" s="208" t="s">
        <v>1261</v>
      </c>
      <c r="E255" s="207">
        <v>0</v>
      </c>
      <c r="F255" s="206">
        <v>450334</v>
      </c>
      <c r="G255" s="206">
        <f t="shared" si="5"/>
        <v>450334</v>
      </c>
      <c r="H255" s="206">
        <v>0</v>
      </c>
      <c r="I255" s="206">
        <v>2711769.41</v>
      </c>
      <c r="J255" s="206">
        <v>2711769.41</v>
      </c>
      <c r="K255" s="206">
        <v>0</v>
      </c>
      <c r="L255" s="206">
        <v>559493</v>
      </c>
      <c r="M255" s="206">
        <v>559493</v>
      </c>
    </row>
    <row r="256" spans="2:13" hidden="1" x14ac:dyDescent="0.3">
      <c r="B256" s="210">
        <v>10003088</v>
      </c>
      <c r="C256" s="209" t="s">
        <v>2024</v>
      </c>
      <c r="D256" s="208" t="s">
        <v>1253</v>
      </c>
      <c r="E256" s="207">
        <v>0</v>
      </c>
      <c r="F256" s="206">
        <v>1502963</v>
      </c>
      <c r="G256" s="206">
        <f t="shared" si="5"/>
        <v>1502963</v>
      </c>
      <c r="H256" s="206">
        <v>0</v>
      </c>
      <c r="I256" s="206">
        <v>2275749.85</v>
      </c>
      <c r="J256" s="206">
        <v>2275749.85</v>
      </c>
      <c r="K256" s="206">
        <v>0</v>
      </c>
      <c r="L256" s="206">
        <v>2451690.38</v>
      </c>
      <c r="M256" s="206">
        <v>2451690.38</v>
      </c>
    </row>
    <row r="257" spans="2:13" hidden="1" x14ac:dyDescent="0.3">
      <c r="B257" s="210">
        <v>10003089</v>
      </c>
      <c r="C257" s="209" t="s">
        <v>2023</v>
      </c>
      <c r="D257" s="208" t="s">
        <v>1253</v>
      </c>
      <c r="E257" s="207">
        <v>0</v>
      </c>
      <c r="F257" s="206">
        <v>721061</v>
      </c>
      <c r="G257" s="206">
        <f t="shared" si="5"/>
        <v>721061</v>
      </c>
      <c r="H257" s="206">
        <v>0</v>
      </c>
      <c r="I257" s="206">
        <v>1598830.6099999999</v>
      </c>
      <c r="J257" s="206">
        <v>1598830.6099999999</v>
      </c>
      <c r="K257" s="206">
        <v>0</v>
      </c>
      <c r="L257" s="206">
        <v>913290.97</v>
      </c>
      <c r="M257" s="206">
        <v>913290.97</v>
      </c>
    </row>
    <row r="258" spans="2:13" hidden="1" x14ac:dyDescent="0.3">
      <c r="B258" s="210">
        <v>10003093</v>
      </c>
      <c r="C258" s="209" t="s">
        <v>2022</v>
      </c>
      <c r="D258" s="208" t="s">
        <v>1253</v>
      </c>
      <c r="E258" s="207">
        <v>450133</v>
      </c>
      <c r="F258" s="206">
        <v>224378</v>
      </c>
      <c r="G258" s="206">
        <f t="shared" si="5"/>
        <v>674511</v>
      </c>
      <c r="H258" s="206">
        <v>449215.86</v>
      </c>
      <c r="I258" s="206">
        <v>198770.07</v>
      </c>
      <c r="J258" s="206">
        <v>647985.92999999993</v>
      </c>
      <c r="K258" s="206">
        <v>549258.30000000005</v>
      </c>
      <c r="L258" s="206">
        <v>357174.38</v>
      </c>
      <c r="M258" s="206">
        <v>906432.68</v>
      </c>
    </row>
    <row r="259" spans="2:13" hidden="1" x14ac:dyDescent="0.3">
      <c r="B259" s="210">
        <v>10003094</v>
      </c>
      <c r="C259" s="209" t="s">
        <v>2021</v>
      </c>
      <c r="D259" s="208" t="s">
        <v>1278</v>
      </c>
      <c r="E259" s="207">
        <v>0</v>
      </c>
      <c r="F259" s="206">
        <v>3457</v>
      </c>
      <c r="G259" s="206">
        <f t="shared" si="5"/>
        <v>3457</v>
      </c>
      <c r="H259" s="206">
        <v>0</v>
      </c>
      <c r="I259" s="206">
        <v>30104.45</v>
      </c>
      <c r="J259" s="206">
        <v>30104.45</v>
      </c>
      <c r="K259" s="206">
        <v>0</v>
      </c>
      <c r="L259" s="206">
        <v>107824.45</v>
      </c>
      <c r="M259" s="206">
        <v>107824.45</v>
      </c>
    </row>
    <row r="260" spans="2:13" hidden="1" x14ac:dyDescent="0.3">
      <c r="B260" s="210">
        <v>10003146</v>
      </c>
      <c r="C260" s="209" t="s">
        <v>2020</v>
      </c>
      <c r="D260" s="208" t="s">
        <v>1272</v>
      </c>
      <c r="E260" s="207">
        <v>457237</v>
      </c>
      <c r="F260" s="206">
        <v>4226502</v>
      </c>
      <c r="G260" s="206">
        <f t="shared" si="5"/>
        <v>4683739</v>
      </c>
      <c r="H260" s="206">
        <v>393982.85</v>
      </c>
      <c r="I260" s="206">
        <v>6874171.8899999997</v>
      </c>
      <c r="J260" s="206">
        <v>7268154.7399999993</v>
      </c>
      <c r="K260" s="206">
        <v>516068.59</v>
      </c>
      <c r="L260" s="206">
        <v>6477969.5700000003</v>
      </c>
      <c r="M260" s="206">
        <v>6994038.1600000001</v>
      </c>
    </row>
    <row r="261" spans="2:13" hidden="1" x14ac:dyDescent="0.3">
      <c r="B261" s="210">
        <v>10003161</v>
      </c>
      <c r="C261" s="209" t="s">
        <v>2019</v>
      </c>
      <c r="D261" s="208" t="s">
        <v>1293</v>
      </c>
      <c r="E261" s="207">
        <v>10900801</v>
      </c>
      <c r="F261" s="206">
        <v>28089032</v>
      </c>
      <c r="G261" s="206">
        <f t="shared" si="5"/>
        <v>38989833</v>
      </c>
      <c r="H261" s="206">
        <v>10075338.34</v>
      </c>
      <c r="I261" s="206">
        <v>27114855.34</v>
      </c>
      <c r="J261" s="206">
        <v>37190193.68</v>
      </c>
      <c r="K261" s="206">
        <v>8462342.1100000013</v>
      </c>
      <c r="L261" s="206">
        <v>26493397.699999999</v>
      </c>
      <c r="M261" s="206">
        <v>34955739.810000002</v>
      </c>
    </row>
    <row r="262" spans="2:13" hidden="1" x14ac:dyDescent="0.3">
      <c r="B262" s="210">
        <v>10003162</v>
      </c>
      <c r="C262" s="209" t="s">
        <v>2018</v>
      </c>
      <c r="D262" s="208" t="s">
        <v>1415</v>
      </c>
      <c r="E262" s="207">
        <v>1200000</v>
      </c>
      <c r="F262" s="206">
        <v>1360888</v>
      </c>
      <c r="G262" s="206">
        <f t="shared" si="5"/>
        <v>2560888</v>
      </c>
      <c r="H262" s="206">
        <v>1135428.92</v>
      </c>
      <c r="I262" s="206">
        <v>1368806.65</v>
      </c>
      <c r="J262" s="206">
        <v>2504235.5699999998</v>
      </c>
      <c r="K262" s="206">
        <v>1046100.21</v>
      </c>
      <c r="L262" s="206">
        <v>1503365.01</v>
      </c>
      <c r="M262" s="206">
        <v>2549465.2199999997</v>
      </c>
    </row>
    <row r="263" spans="2:13" hidden="1" x14ac:dyDescent="0.3">
      <c r="B263" s="210">
        <v>10003165</v>
      </c>
      <c r="C263" s="209" t="s">
        <v>2017</v>
      </c>
      <c r="D263" s="208" t="s">
        <v>1253</v>
      </c>
      <c r="E263" s="207">
        <v>18093</v>
      </c>
      <c r="F263" s="206">
        <v>1213797</v>
      </c>
      <c r="G263" s="206">
        <f t="shared" si="5"/>
        <v>1231890</v>
      </c>
      <c r="H263" s="206">
        <v>0</v>
      </c>
      <c r="I263" s="206">
        <v>2678532.7199999997</v>
      </c>
      <c r="J263" s="206">
        <v>2678532.7199999997</v>
      </c>
      <c r="K263" s="206">
        <v>11379.68</v>
      </c>
      <c r="L263" s="206">
        <v>2003703.37</v>
      </c>
      <c r="M263" s="206">
        <v>2015083.05</v>
      </c>
    </row>
    <row r="264" spans="2:13" hidden="1" x14ac:dyDescent="0.3">
      <c r="B264" s="210">
        <v>10003189</v>
      </c>
      <c r="C264" s="209" t="s">
        <v>2016</v>
      </c>
      <c r="D264" s="208" t="s">
        <v>1408</v>
      </c>
      <c r="E264" s="207">
        <v>2605131</v>
      </c>
      <c r="F264" s="206">
        <v>8029321</v>
      </c>
      <c r="G264" s="206">
        <f t="shared" si="5"/>
        <v>10634452</v>
      </c>
      <c r="H264" s="206">
        <v>2904768.24</v>
      </c>
      <c r="I264" s="206">
        <v>11041716.4</v>
      </c>
      <c r="J264" s="206">
        <v>13946484.640000001</v>
      </c>
      <c r="K264" s="206">
        <v>2370348.37</v>
      </c>
      <c r="L264" s="206">
        <v>11146889</v>
      </c>
      <c r="M264" s="206">
        <v>13517237.370000001</v>
      </c>
    </row>
    <row r="265" spans="2:13" hidden="1" x14ac:dyDescent="0.3">
      <c r="B265" s="210">
        <v>10003190</v>
      </c>
      <c r="C265" s="209" t="s">
        <v>2015</v>
      </c>
      <c r="D265" s="208" t="s">
        <v>1408</v>
      </c>
      <c r="E265" s="207">
        <v>198979</v>
      </c>
      <c r="F265" s="206">
        <v>30958</v>
      </c>
      <c r="G265" s="206">
        <f t="shared" si="5"/>
        <v>229937</v>
      </c>
      <c r="H265" s="206">
        <v>143763.5</v>
      </c>
      <c r="I265" s="206">
        <v>38110.5</v>
      </c>
      <c r="J265" s="206">
        <v>181874</v>
      </c>
      <c r="K265" s="206">
        <v>166358.18</v>
      </c>
      <c r="L265" s="206">
        <v>21361.35</v>
      </c>
      <c r="M265" s="206">
        <v>187719.53</v>
      </c>
    </row>
    <row r="266" spans="2:13" hidden="1" x14ac:dyDescent="0.3">
      <c r="B266" s="210">
        <v>10003192</v>
      </c>
      <c r="C266" s="209" t="s">
        <v>2014</v>
      </c>
      <c r="D266" s="208" t="s">
        <v>1274</v>
      </c>
      <c r="E266" s="207">
        <v>57388</v>
      </c>
      <c r="F266" s="206">
        <v>158013</v>
      </c>
      <c r="G266" s="206">
        <f t="shared" si="5"/>
        <v>215401</v>
      </c>
      <c r="H266" s="206">
        <v>44993.16</v>
      </c>
      <c r="I266" s="206">
        <v>542638.1</v>
      </c>
      <c r="J266" s="206">
        <v>587631.26</v>
      </c>
      <c r="K266" s="206">
        <v>47114.619999999995</v>
      </c>
      <c r="L266" s="206">
        <v>311474.55</v>
      </c>
      <c r="M266" s="206">
        <v>358589.17</v>
      </c>
    </row>
    <row r="267" spans="2:13" hidden="1" x14ac:dyDescent="0.3">
      <c r="B267" s="210">
        <v>10003193</v>
      </c>
      <c r="C267" s="209" t="s">
        <v>2013</v>
      </c>
      <c r="D267" s="208" t="s">
        <v>1368</v>
      </c>
      <c r="E267" s="207">
        <v>472289</v>
      </c>
      <c r="F267" s="206">
        <v>3321004</v>
      </c>
      <c r="G267" s="206">
        <f t="shared" si="5"/>
        <v>3793293</v>
      </c>
      <c r="H267" s="206">
        <v>511545.07</v>
      </c>
      <c r="I267" s="206">
        <v>4196264.18</v>
      </c>
      <c r="J267" s="206">
        <v>4707809.25</v>
      </c>
      <c r="K267" s="206">
        <v>453109.23</v>
      </c>
      <c r="L267" s="206">
        <v>4689895.5299999993</v>
      </c>
      <c r="M267" s="206">
        <v>5143004.76</v>
      </c>
    </row>
    <row r="268" spans="2:13" hidden="1" x14ac:dyDescent="0.3">
      <c r="B268" s="210">
        <v>10003197</v>
      </c>
      <c r="C268" s="209" t="s">
        <v>2012</v>
      </c>
      <c r="D268" s="208" t="s">
        <v>1341</v>
      </c>
      <c r="E268" s="207">
        <v>685944</v>
      </c>
      <c r="F268" s="206">
        <v>219283</v>
      </c>
      <c r="G268" s="206">
        <f t="shared" si="5"/>
        <v>905227</v>
      </c>
      <c r="H268" s="206">
        <v>686076.35</v>
      </c>
      <c r="I268" s="206">
        <v>208808.21</v>
      </c>
      <c r="J268" s="206">
        <v>894884.55999999994</v>
      </c>
      <c r="K268" s="206">
        <v>660283.93999999994</v>
      </c>
      <c r="L268" s="206">
        <v>168488</v>
      </c>
      <c r="M268" s="206">
        <v>828771.94</v>
      </c>
    </row>
    <row r="269" spans="2:13" hidden="1" x14ac:dyDescent="0.3">
      <c r="B269" s="210">
        <v>10003198</v>
      </c>
      <c r="C269" s="209" t="s">
        <v>2011</v>
      </c>
      <c r="D269" s="208" t="s">
        <v>1341</v>
      </c>
      <c r="E269" s="207">
        <v>1996400</v>
      </c>
      <c r="F269" s="206">
        <v>1619034</v>
      </c>
      <c r="G269" s="206">
        <f t="shared" si="5"/>
        <v>3615434</v>
      </c>
      <c r="H269" s="206">
        <v>1813040.18</v>
      </c>
      <c r="I269" s="206">
        <v>3271756.02</v>
      </c>
      <c r="J269" s="206">
        <v>5084796.2</v>
      </c>
      <c r="K269" s="206">
        <v>2142590.4799999995</v>
      </c>
      <c r="L269" s="206">
        <v>2061751</v>
      </c>
      <c r="M269" s="206">
        <v>4204341.4799999995</v>
      </c>
    </row>
    <row r="270" spans="2:13" hidden="1" x14ac:dyDescent="0.3">
      <c r="B270" s="210">
        <v>10003200</v>
      </c>
      <c r="C270" s="209" t="s">
        <v>2010</v>
      </c>
      <c r="D270" s="208" t="s">
        <v>1341</v>
      </c>
      <c r="E270" s="207">
        <v>4071556</v>
      </c>
      <c r="F270" s="206">
        <v>14875577</v>
      </c>
      <c r="G270" s="206">
        <f t="shared" si="5"/>
        <v>18947133</v>
      </c>
      <c r="H270" s="206">
        <v>3611682.97</v>
      </c>
      <c r="I270" s="206">
        <v>16186805.130000001</v>
      </c>
      <c r="J270" s="206">
        <v>19798488.100000001</v>
      </c>
      <c r="K270" s="206">
        <v>3860126.73</v>
      </c>
      <c r="L270" s="206">
        <v>18022728.699999999</v>
      </c>
      <c r="M270" s="206">
        <v>21882855.43</v>
      </c>
    </row>
    <row r="271" spans="2:13" hidden="1" x14ac:dyDescent="0.3">
      <c r="B271" s="210">
        <v>10003206</v>
      </c>
      <c r="C271" s="209" t="s">
        <v>2009</v>
      </c>
      <c r="D271" s="208" t="s">
        <v>1341</v>
      </c>
      <c r="E271" s="207">
        <v>2563870</v>
      </c>
      <c r="F271" s="206">
        <v>61545</v>
      </c>
      <c r="G271" s="206">
        <f t="shared" si="5"/>
        <v>2625415</v>
      </c>
      <c r="H271" s="206">
        <v>2119779.0499999998</v>
      </c>
      <c r="I271" s="206">
        <v>47315.360000000001</v>
      </c>
      <c r="J271" s="206">
        <v>2167094.4099999997</v>
      </c>
      <c r="K271" s="206">
        <v>2226733.6800000002</v>
      </c>
      <c r="L271" s="206">
        <v>111289.76</v>
      </c>
      <c r="M271" s="206">
        <v>2338023.44</v>
      </c>
    </row>
    <row r="272" spans="2:13" hidden="1" x14ac:dyDescent="0.3">
      <c r="B272" s="210">
        <v>10003207</v>
      </c>
      <c r="C272" s="209" t="s">
        <v>2008</v>
      </c>
      <c r="D272" s="208" t="s">
        <v>1341</v>
      </c>
      <c r="E272" s="207">
        <v>360089</v>
      </c>
      <c r="F272" s="206">
        <v>368616</v>
      </c>
      <c r="G272" s="206">
        <f t="shared" si="5"/>
        <v>728705</v>
      </c>
      <c r="H272" s="206">
        <v>302496.23</v>
      </c>
      <c r="I272" s="206">
        <v>716820.49</v>
      </c>
      <c r="J272" s="206">
        <v>1019316.72</v>
      </c>
      <c r="K272" s="206">
        <v>272949.69</v>
      </c>
      <c r="L272" s="206">
        <v>10295.85</v>
      </c>
      <c r="M272" s="206">
        <v>283245.53999999998</v>
      </c>
    </row>
    <row r="273" spans="2:13" hidden="1" x14ac:dyDescent="0.3">
      <c r="B273" s="210">
        <v>10003231</v>
      </c>
      <c r="C273" s="209" t="s">
        <v>2007</v>
      </c>
      <c r="D273" s="208" t="s">
        <v>1253</v>
      </c>
      <c r="E273" s="207">
        <v>13620</v>
      </c>
      <c r="F273" s="206">
        <v>1585710</v>
      </c>
      <c r="G273" s="206">
        <f t="shared" si="5"/>
        <v>1599330</v>
      </c>
      <c r="H273" s="206">
        <v>0</v>
      </c>
      <c r="I273" s="206">
        <v>2245352.9500000002</v>
      </c>
      <c r="J273" s="206">
        <v>2245352.9500000002</v>
      </c>
      <c r="K273" s="206">
        <v>24428.32</v>
      </c>
      <c r="L273" s="206">
        <v>2640060.8600000003</v>
      </c>
      <c r="M273" s="206">
        <v>2664489.1800000002</v>
      </c>
    </row>
    <row r="274" spans="2:13" hidden="1" x14ac:dyDescent="0.3">
      <c r="B274" s="210">
        <v>10003240</v>
      </c>
      <c r="C274" s="209" t="s">
        <v>2006</v>
      </c>
      <c r="D274" s="208"/>
      <c r="E274" s="207">
        <v>643241</v>
      </c>
      <c r="F274" s="206">
        <v>1192349</v>
      </c>
      <c r="G274" s="206">
        <f t="shared" si="5"/>
        <v>1835590</v>
      </c>
      <c r="H274" s="206">
        <v>555386.94999999995</v>
      </c>
      <c r="I274" s="206">
        <v>1341905.42</v>
      </c>
      <c r="J274" s="206">
        <v>1897292.3699999999</v>
      </c>
      <c r="K274" s="206">
        <v>350220.91</v>
      </c>
      <c r="L274" s="206">
        <v>1114061.5699999998</v>
      </c>
      <c r="M274" s="206">
        <v>1464282.4799999997</v>
      </c>
    </row>
    <row r="275" spans="2:13" hidden="1" x14ac:dyDescent="0.3">
      <c r="B275" s="210">
        <v>10003256</v>
      </c>
      <c r="C275" s="209" t="s">
        <v>2005</v>
      </c>
      <c r="D275" s="208" t="s">
        <v>1274</v>
      </c>
      <c r="E275" s="207">
        <v>9187</v>
      </c>
      <c r="F275" s="206">
        <v>149741</v>
      </c>
      <c r="G275" s="206">
        <f t="shared" si="5"/>
        <v>158928</v>
      </c>
      <c r="H275" s="206">
        <v>3513.46</v>
      </c>
      <c r="I275" s="206">
        <v>199748.87</v>
      </c>
      <c r="J275" s="206">
        <v>203262.33</v>
      </c>
      <c r="K275" s="206">
        <v>6815.79</v>
      </c>
      <c r="L275" s="206">
        <v>235364.81</v>
      </c>
      <c r="M275" s="206">
        <v>242180.6</v>
      </c>
    </row>
    <row r="276" spans="2:13" hidden="1" x14ac:dyDescent="0.3">
      <c r="B276" s="210">
        <v>10003279</v>
      </c>
      <c r="C276" s="209" t="s">
        <v>2004</v>
      </c>
      <c r="D276" s="208" t="s">
        <v>1317</v>
      </c>
      <c r="E276" s="207">
        <v>194247</v>
      </c>
      <c r="F276" s="206">
        <v>701178</v>
      </c>
      <c r="G276" s="206">
        <f t="shared" si="5"/>
        <v>895425</v>
      </c>
      <c r="H276" s="206">
        <v>194182.66</v>
      </c>
      <c r="I276" s="206">
        <v>918296.62</v>
      </c>
      <c r="J276" s="206">
        <v>1112479.28</v>
      </c>
      <c r="K276" s="206">
        <v>138174.07999999999</v>
      </c>
      <c r="L276" s="206">
        <v>675636.42</v>
      </c>
      <c r="M276" s="206">
        <v>813810.5</v>
      </c>
    </row>
    <row r="277" spans="2:13" hidden="1" x14ac:dyDescent="0.3">
      <c r="B277" s="210">
        <v>10003280</v>
      </c>
      <c r="C277" s="209" t="s">
        <v>2003</v>
      </c>
      <c r="D277" s="208" t="s">
        <v>1391</v>
      </c>
      <c r="E277" s="207">
        <v>467198</v>
      </c>
      <c r="F277" s="206">
        <v>244022</v>
      </c>
      <c r="G277" s="206">
        <f t="shared" si="5"/>
        <v>711220</v>
      </c>
      <c r="H277" s="206" t="s">
        <v>1252</v>
      </c>
      <c r="I277" s="206" t="s">
        <v>1252</v>
      </c>
      <c r="J277" s="206">
        <v>0</v>
      </c>
      <c r="K277" s="206" t="s">
        <v>1252</v>
      </c>
      <c r="L277" s="206" t="s">
        <v>1252</v>
      </c>
      <c r="M277" s="206">
        <v>0</v>
      </c>
    </row>
    <row r="278" spans="2:13" hidden="1" x14ac:dyDescent="0.3">
      <c r="B278" s="210">
        <v>10003289</v>
      </c>
      <c r="C278" s="209" t="s">
        <v>2002</v>
      </c>
      <c r="D278" s="208" t="s">
        <v>1384</v>
      </c>
      <c r="E278" s="207">
        <v>345866</v>
      </c>
      <c r="F278" s="206">
        <v>724071</v>
      </c>
      <c r="G278" s="206">
        <f t="shared" si="5"/>
        <v>1069937</v>
      </c>
      <c r="H278" s="206">
        <v>337237.31</v>
      </c>
      <c r="I278" s="206">
        <v>872287.88</v>
      </c>
      <c r="J278" s="206">
        <v>1209525.19</v>
      </c>
      <c r="K278" s="206">
        <v>431686.19000000006</v>
      </c>
      <c r="L278" s="206">
        <v>535252</v>
      </c>
      <c r="M278" s="206">
        <v>966938.19000000006</v>
      </c>
    </row>
    <row r="279" spans="2:13" hidden="1" x14ac:dyDescent="0.3">
      <c r="B279" s="210">
        <v>10003347</v>
      </c>
      <c r="C279" s="209" t="s">
        <v>2001</v>
      </c>
      <c r="D279" s="208" t="s">
        <v>1335</v>
      </c>
      <c r="E279" s="207">
        <v>577166</v>
      </c>
      <c r="F279" s="206">
        <v>3223296</v>
      </c>
      <c r="G279" s="206">
        <f t="shared" si="5"/>
        <v>3800462</v>
      </c>
      <c r="H279" s="206">
        <v>558694.41</v>
      </c>
      <c r="I279" s="206">
        <v>3162652.56</v>
      </c>
      <c r="J279" s="206">
        <v>3721346.97</v>
      </c>
      <c r="K279" s="206">
        <v>419730.07999999996</v>
      </c>
      <c r="L279" s="206">
        <v>3435947.16</v>
      </c>
      <c r="M279" s="206">
        <v>3855677.24</v>
      </c>
    </row>
    <row r="280" spans="2:13" hidden="1" x14ac:dyDescent="0.3">
      <c r="B280" s="210">
        <v>10003354</v>
      </c>
      <c r="C280" s="209" t="s">
        <v>2000</v>
      </c>
      <c r="D280" s="208" t="s">
        <v>1259</v>
      </c>
      <c r="E280" s="207">
        <v>320075</v>
      </c>
      <c r="F280" s="206">
        <v>25878</v>
      </c>
      <c r="G280" s="206">
        <f t="shared" si="5"/>
        <v>345953</v>
      </c>
      <c r="H280" s="206">
        <v>318519.49</v>
      </c>
      <c r="I280" s="206">
        <v>28062.26</v>
      </c>
      <c r="J280" s="206">
        <v>346581.75</v>
      </c>
      <c r="K280" s="206">
        <v>297841.14</v>
      </c>
      <c r="L280" s="206">
        <v>27076.13</v>
      </c>
      <c r="M280" s="206">
        <v>324917.27</v>
      </c>
    </row>
    <row r="281" spans="2:13" hidden="1" x14ac:dyDescent="0.3">
      <c r="B281" s="210">
        <v>10003375</v>
      </c>
      <c r="C281" s="209" t="s">
        <v>1999</v>
      </c>
      <c r="D281" s="208" t="s">
        <v>1372</v>
      </c>
      <c r="E281" s="207">
        <v>7868083</v>
      </c>
      <c r="F281" s="206">
        <v>2219020</v>
      </c>
      <c r="G281" s="206">
        <f t="shared" si="5"/>
        <v>10087103</v>
      </c>
      <c r="H281" s="206">
        <v>9672505.9100000001</v>
      </c>
      <c r="I281" s="206">
        <v>3141907.04</v>
      </c>
      <c r="J281" s="206">
        <v>12814412.949999999</v>
      </c>
      <c r="K281" s="206">
        <v>6693872.4800000004</v>
      </c>
      <c r="L281" s="206">
        <v>2002328.9899999998</v>
      </c>
      <c r="M281" s="206">
        <v>8696201.4700000007</v>
      </c>
    </row>
    <row r="282" spans="2:13" ht="28.8" hidden="1" x14ac:dyDescent="0.3">
      <c r="B282" s="210">
        <v>10003382</v>
      </c>
      <c r="C282" s="209" t="s">
        <v>1998</v>
      </c>
      <c r="D282" s="208" t="s">
        <v>1452</v>
      </c>
      <c r="E282" s="207">
        <v>356899</v>
      </c>
      <c r="F282" s="206">
        <v>217476</v>
      </c>
      <c r="G282" s="206">
        <f t="shared" si="5"/>
        <v>574375</v>
      </c>
      <c r="H282" s="206">
        <v>331242.95</v>
      </c>
      <c r="I282" s="206">
        <v>234956.45</v>
      </c>
      <c r="J282" s="206">
        <v>566199.4</v>
      </c>
      <c r="K282" s="206">
        <v>395090.62</v>
      </c>
      <c r="L282" s="206">
        <v>238143</v>
      </c>
      <c r="M282" s="206">
        <v>633233.62</v>
      </c>
    </row>
    <row r="283" spans="2:13" hidden="1" x14ac:dyDescent="0.3">
      <c r="B283" s="210">
        <v>10003385</v>
      </c>
      <c r="C283" s="209" t="s">
        <v>1997</v>
      </c>
      <c r="D283" s="208" t="s">
        <v>1257</v>
      </c>
      <c r="E283" s="207">
        <v>1140410</v>
      </c>
      <c r="F283" s="206">
        <v>1197620</v>
      </c>
      <c r="G283" s="206">
        <f t="shared" si="5"/>
        <v>2338030</v>
      </c>
      <c r="H283" s="206">
        <v>1112415.1100000001</v>
      </c>
      <c r="I283" s="206">
        <v>1177787.78</v>
      </c>
      <c r="J283" s="206">
        <v>2290202.89</v>
      </c>
      <c r="K283" s="206">
        <v>930481.26</v>
      </c>
      <c r="L283" s="206">
        <v>1313864.8899999997</v>
      </c>
      <c r="M283" s="206">
        <v>2244346.1499999994</v>
      </c>
    </row>
    <row r="284" spans="2:13" hidden="1" x14ac:dyDescent="0.3">
      <c r="B284" s="210">
        <v>10003402</v>
      </c>
      <c r="C284" s="209" t="s">
        <v>1996</v>
      </c>
      <c r="D284" s="208" t="s">
        <v>1546</v>
      </c>
      <c r="E284" s="207">
        <v>770562</v>
      </c>
      <c r="F284" s="206">
        <v>110950</v>
      </c>
      <c r="G284" s="206">
        <f t="shared" si="5"/>
        <v>881512</v>
      </c>
      <c r="H284" s="206">
        <v>741439.28</v>
      </c>
      <c r="I284" s="206">
        <v>130984.85</v>
      </c>
      <c r="J284" s="206">
        <v>872424.13</v>
      </c>
      <c r="K284" s="206">
        <v>579645</v>
      </c>
      <c r="L284" s="206">
        <v>81073.209999999992</v>
      </c>
      <c r="M284" s="206">
        <v>660718.21</v>
      </c>
    </row>
    <row r="285" spans="2:13" hidden="1" x14ac:dyDescent="0.3">
      <c r="B285" s="210">
        <v>10003406</v>
      </c>
      <c r="C285" s="209" t="s">
        <v>1995</v>
      </c>
      <c r="D285" s="208" t="s">
        <v>1415</v>
      </c>
      <c r="E285" s="207">
        <v>661528</v>
      </c>
      <c r="F285" s="206">
        <v>2085524</v>
      </c>
      <c r="G285" s="206">
        <f t="shared" si="5"/>
        <v>2747052</v>
      </c>
      <c r="H285" s="206">
        <v>647854.13</v>
      </c>
      <c r="I285" s="206">
        <v>2857709</v>
      </c>
      <c r="J285" s="206">
        <v>3505563.13</v>
      </c>
      <c r="K285" s="206">
        <v>692390.54</v>
      </c>
      <c r="L285" s="206">
        <v>2988614.47</v>
      </c>
      <c r="M285" s="206">
        <v>3681005.0100000002</v>
      </c>
    </row>
    <row r="286" spans="2:13" hidden="1" x14ac:dyDescent="0.3">
      <c r="B286" s="210">
        <v>10003407</v>
      </c>
      <c r="C286" s="209" t="s">
        <v>1994</v>
      </c>
      <c r="D286" s="208" t="s">
        <v>1415</v>
      </c>
      <c r="E286" s="207">
        <v>0</v>
      </c>
      <c r="F286" s="206">
        <v>44620</v>
      </c>
      <c r="G286" s="206">
        <f t="shared" si="5"/>
        <v>44620</v>
      </c>
      <c r="H286" s="206">
        <v>0</v>
      </c>
      <c r="I286" s="206">
        <v>333117.74</v>
      </c>
      <c r="J286" s="206">
        <v>333117.74</v>
      </c>
      <c r="K286" s="206">
        <v>0</v>
      </c>
      <c r="L286" s="206">
        <v>39272</v>
      </c>
      <c r="M286" s="206">
        <v>39272</v>
      </c>
    </row>
    <row r="287" spans="2:13" hidden="1" x14ac:dyDescent="0.3">
      <c r="B287" s="210">
        <v>10003414</v>
      </c>
      <c r="C287" s="209" t="s">
        <v>1993</v>
      </c>
      <c r="D287" s="208" t="s">
        <v>1253</v>
      </c>
      <c r="E287" s="207">
        <v>0</v>
      </c>
      <c r="F287" s="206">
        <v>363084</v>
      </c>
      <c r="G287" s="206">
        <f t="shared" si="5"/>
        <v>363084</v>
      </c>
      <c r="H287" s="206">
        <v>0</v>
      </c>
      <c r="I287" s="206">
        <v>1060405</v>
      </c>
      <c r="J287" s="206">
        <v>1060405</v>
      </c>
      <c r="K287" s="206">
        <v>0</v>
      </c>
      <c r="L287" s="206">
        <v>404520.2</v>
      </c>
      <c r="M287" s="206">
        <v>404520.2</v>
      </c>
    </row>
    <row r="288" spans="2:13" hidden="1" x14ac:dyDescent="0.3">
      <c r="B288" s="210">
        <v>10003427</v>
      </c>
      <c r="C288" s="209" t="s">
        <v>1992</v>
      </c>
      <c r="D288" s="208" t="s">
        <v>1415</v>
      </c>
      <c r="E288" s="207">
        <v>0</v>
      </c>
      <c r="F288" s="206">
        <v>147014</v>
      </c>
      <c r="G288" s="206">
        <f t="shared" si="5"/>
        <v>147014</v>
      </c>
      <c r="H288" s="206">
        <v>0</v>
      </c>
      <c r="I288" s="206">
        <v>193487.76</v>
      </c>
      <c r="J288" s="206">
        <v>193487.76</v>
      </c>
      <c r="K288" s="206">
        <v>0</v>
      </c>
      <c r="L288" s="206">
        <v>255018.43</v>
      </c>
      <c r="M288" s="206">
        <v>255018.43</v>
      </c>
    </row>
    <row r="289" spans="2:13" hidden="1" x14ac:dyDescent="0.3">
      <c r="B289" s="210">
        <v>10003430</v>
      </c>
      <c r="C289" s="209" t="s">
        <v>1991</v>
      </c>
      <c r="D289" s="208" t="s">
        <v>1282</v>
      </c>
      <c r="E289" s="207">
        <v>463086</v>
      </c>
      <c r="F289" s="206">
        <v>955185</v>
      </c>
      <c r="G289" s="206">
        <f t="shared" si="5"/>
        <v>1418271</v>
      </c>
      <c r="H289" s="206">
        <v>448619.02</v>
      </c>
      <c r="I289" s="206">
        <v>909671.08</v>
      </c>
      <c r="J289" s="206">
        <v>1358290.1</v>
      </c>
      <c r="K289" s="206">
        <v>462267.11</v>
      </c>
      <c r="L289" s="206">
        <v>1273678.1199999999</v>
      </c>
      <c r="M289" s="206">
        <v>1735945.23</v>
      </c>
    </row>
    <row r="290" spans="2:13" hidden="1" x14ac:dyDescent="0.3">
      <c r="B290" s="210">
        <v>10003456</v>
      </c>
      <c r="C290" s="209" t="s">
        <v>1990</v>
      </c>
      <c r="D290" s="208" t="s">
        <v>1368</v>
      </c>
      <c r="E290" s="207">
        <v>1448271</v>
      </c>
      <c r="F290" s="206">
        <v>2318715</v>
      </c>
      <c r="G290" s="206">
        <f t="shared" si="5"/>
        <v>3766986</v>
      </c>
      <c r="H290" s="206">
        <v>1310725.06</v>
      </c>
      <c r="I290" s="206">
        <v>2624332.7599999998</v>
      </c>
      <c r="J290" s="206">
        <v>3935057.82</v>
      </c>
      <c r="K290" s="206">
        <v>1394827.07</v>
      </c>
      <c r="L290" s="206">
        <v>3016658</v>
      </c>
      <c r="M290" s="206">
        <v>4411485.07</v>
      </c>
    </row>
    <row r="291" spans="2:13" hidden="1" x14ac:dyDescent="0.3">
      <c r="B291" s="210">
        <v>10003478</v>
      </c>
      <c r="C291" s="209" t="s">
        <v>1989</v>
      </c>
      <c r="D291" s="208" t="s">
        <v>1253</v>
      </c>
      <c r="E291" s="207">
        <v>232032</v>
      </c>
      <c r="F291" s="206">
        <v>935728</v>
      </c>
      <c r="G291" s="206">
        <f t="shared" si="5"/>
        <v>1167760</v>
      </c>
      <c r="H291" s="206">
        <v>230878.35</v>
      </c>
      <c r="I291" s="206">
        <v>938127.05</v>
      </c>
      <c r="J291" s="206">
        <v>1169005.4000000001</v>
      </c>
      <c r="K291" s="206">
        <v>119316.87000000002</v>
      </c>
      <c r="L291" s="206">
        <v>1118741.33</v>
      </c>
      <c r="M291" s="206">
        <v>1238058.2000000002</v>
      </c>
    </row>
    <row r="292" spans="2:13" hidden="1" x14ac:dyDescent="0.3">
      <c r="B292" s="210">
        <v>10003490</v>
      </c>
      <c r="C292" s="209" t="s">
        <v>1988</v>
      </c>
      <c r="D292" s="208" t="s">
        <v>1257</v>
      </c>
      <c r="E292" s="207">
        <v>360691</v>
      </c>
      <c r="F292" s="206">
        <v>144330</v>
      </c>
      <c r="G292" s="206">
        <f t="shared" si="5"/>
        <v>505021</v>
      </c>
      <c r="H292" s="206">
        <v>236030.96</v>
      </c>
      <c r="I292" s="206">
        <v>182400.14</v>
      </c>
      <c r="J292" s="206">
        <v>418431.1</v>
      </c>
      <c r="K292" s="206">
        <v>183360.36999999997</v>
      </c>
      <c r="L292" s="206">
        <v>85836.52</v>
      </c>
      <c r="M292" s="206">
        <v>269196.88999999996</v>
      </c>
    </row>
    <row r="293" spans="2:13" hidden="1" x14ac:dyDescent="0.3">
      <c r="B293" s="210">
        <v>10003491</v>
      </c>
      <c r="C293" s="209" t="s">
        <v>1987</v>
      </c>
      <c r="D293" s="208" t="s">
        <v>1574</v>
      </c>
      <c r="E293" s="207">
        <v>11608</v>
      </c>
      <c r="F293" s="206">
        <v>80600</v>
      </c>
      <c r="G293" s="206">
        <f t="shared" si="5"/>
        <v>92208</v>
      </c>
      <c r="H293" s="206">
        <v>8594.7099999999991</v>
      </c>
      <c r="I293" s="206">
        <v>117335.1</v>
      </c>
      <c r="J293" s="206">
        <v>125929.81</v>
      </c>
      <c r="K293" s="206">
        <v>0</v>
      </c>
      <c r="L293" s="206">
        <v>72834</v>
      </c>
      <c r="M293" s="206">
        <v>72834</v>
      </c>
    </row>
    <row r="294" spans="2:13" hidden="1" x14ac:dyDescent="0.3">
      <c r="B294" s="210">
        <v>10003500</v>
      </c>
      <c r="C294" s="209" t="s">
        <v>1986</v>
      </c>
      <c r="D294" s="208" t="s">
        <v>1406</v>
      </c>
      <c r="E294" s="207">
        <v>814607</v>
      </c>
      <c r="F294" s="206">
        <v>951704</v>
      </c>
      <c r="G294" s="206">
        <f t="shared" si="5"/>
        <v>1766311</v>
      </c>
      <c r="H294" s="206">
        <v>999255.12</v>
      </c>
      <c r="I294" s="206">
        <v>1424301.24</v>
      </c>
      <c r="J294" s="206">
        <v>2423556.36</v>
      </c>
      <c r="K294" s="206">
        <v>426429.67</v>
      </c>
      <c r="L294" s="206">
        <v>814198</v>
      </c>
      <c r="M294" s="206">
        <v>1240627.67</v>
      </c>
    </row>
    <row r="295" spans="2:13" hidden="1" x14ac:dyDescent="0.3">
      <c r="B295" s="210">
        <v>10003508</v>
      </c>
      <c r="C295" s="209" t="s">
        <v>1985</v>
      </c>
      <c r="D295" s="208" t="s">
        <v>1368</v>
      </c>
      <c r="E295" s="207">
        <v>609463</v>
      </c>
      <c r="F295" s="206">
        <v>3811184</v>
      </c>
      <c r="G295" s="206">
        <f t="shared" si="5"/>
        <v>4420647</v>
      </c>
      <c r="H295" s="206">
        <v>516315.7</v>
      </c>
      <c r="I295" s="206">
        <v>3662001</v>
      </c>
      <c r="J295" s="206">
        <v>4178316.7</v>
      </c>
      <c r="K295" s="206">
        <v>404432.02</v>
      </c>
      <c r="L295" s="206">
        <v>4166268.36</v>
      </c>
      <c r="M295" s="206">
        <v>4570700.38</v>
      </c>
    </row>
    <row r="296" spans="2:13" hidden="1" x14ac:dyDescent="0.3">
      <c r="B296" s="210">
        <v>10003511</v>
      </c>
      <c r="C296" s="209" t="s">
        <v>1984</v>
      </c>
      <c r="D296" s="208" t="s">
        <v>1268</v>
      </c>
      <c r="E296" s="207">
        <v>0</v>
      </c>
      <c r="F296" s="206">
        <v>1994444</v>
      </c>
      <c r="G296" s="206">
        <f t="shared" si="5"/>
        <v>1994444</v>
      </c>
      <c r="H296" s="206">
        <v>0</v>
      </c>
      <c r="I296" s="206">
        <v>2534651</v>
      </c>
      <c r="J296" s="206">
        <v>2534651</v>
      </c>
      <c r="K296" s="206">
        <v>0</v>
      </c>
      <c r="L296" s="206">
        <v>2097343</v>
      </c>
      <c r="M296" s="206">
        <v>2097343</v>
      </c>
    </row>
    <row r="297" spans="2:13" hidden="1" x14ac:dyDescent="0.3">
      <c r="B297" s="210">
        <v>10003526</v>
      </c>
      <c r="C297" s="209" t="s">
        <v>1983</v>
      </c>
      <c r="D297" s="208" t="s">
        <v>1253</v>
      </c>
      <c r="E297" s="207">
        <v>13725221</v>
      </c>
      <c r="F297" s="206">
        <v>2149247</v>
      </c>
      <c r="G297" s="206">
        <f t="shared" si="5"/>
        <v>15874468</v>
      </c>
      <c r="H297" s="206">
        <v>13501222.880000001</v>
      </c>
      <c r="I297" s="206">
        <v>2237083.44</v>
      </c>
      <c r="J297" s="206">
        <v>15738306.32</v>
      </c>
      <c r="K297" s="206">
        <v>11861605.039999999</v>
      </c>
      <c r="L297" s="206">
        <v>2520562.29</v>
      </c>
      <c r="M297" s="206">
        <v>14382167.329999998</v>
      </c>
    </row>
    <row r="298" spans="2:13" hidden="1" x14ac:dyDescent="0.3">
      <c r="B298" s="210">
        <v>10003558</v>
      </c>
      <c r="C298" s="209" t="s">
        <v>1982</v>
      </c>
      <c r="D298" s="208" t="s">
        <v>1584</v>
      </c>
      <c r="E298" s="207">
        <v>938931</v>
      </c>
      <c r="F298" s="206">
        <v>1539941</v>
      </c>
      <c r="G298" s="206">
        <f t="shared" si="5"/>
        <v>2478872</v>
      </c>
      <c r="H298" s="206">
        <v>827051.44</v>
      </c>
      <c r="I298" s="206">
        <v>1830853.0299999998</v>
      </c>
      <c r="J298" s="206">
        <v>2657904.4699999997</v>
      </c>
      <c r="K298" s="206">
        <v>920710.70000000007</v>
      </c>
      <c r="L298" s="206">
        <v>1754503</v>
      </c>
      <c r="M298" s="206">
        <v>2675213.7000000002</v>
      </c>
    </row>
    <row r="299" spans="2:13" hidden="1" x14ac:dyDescent="0.3">
      <c r="B299" s="210">
        <v>10003564</v>
      </c>
      <c r="C299" s="209" t="s">
        <v>1981</v>
      </c>
      <c r="D299" s="208" t="s">
        <v>1253</v>
      </c>
      <c r="E299" s="207">
        <v>61932</v>
      </c>
      <c r="F299" s="206">
        <v>3896900</v>
      </c>
      <c r="G299" s="206">
        <f t="shared" si="5"/>
        <v>3958832</v>
      </c>
      <c r="H299" s="206">
        <v>60169.54</v>
      </c>
      <c r="I299" s="206">
        <v>5204959.1400000006</v>
      </c>
      <c r="J299" s="206">
        <v>5265128.6800000006</v>
      </c>
      <c r="K299" s="206" t="s">
        <v>1252</v>
      </c>
      <c r="L299" s="206" t="s">
        <v>1252</v>
      </c>
      <c r="M299" s="206">
        <v>0</v>
      </c>
    </row>
    <row r="300" spans="2:13" hidden="1" x14ac:dyDescent="0.3">
      <c r="B300" s="210">
        <v>10003570</v>
      </c>
      <c r="C300" s="209" t="s">
        <v>1980</v>
      </c>
      <c r="D300" s="208" t="s">
        <v>1257</v>
      </c>
      <c r="E300" s="207">
        <v>580766</v>
      </c>
      <c r="F300" s="206">
        <v>2914738</v>
      </c>
      <c r="G300" s="206">
        <f t="shared" si="5"/>
        <v>3495504</v>
      </c>
      <c r="H300" s="206">
        <v>634423.26</v>
      </c>
      <c r="I300" s="206">
        <v>9287125.9800000004</v>
      </c>
      <c r="J300" s="206">
        <v>9921549.2400000002</v>
      </c>
      <c r="K300" s="206">
        <v>569829.14</v>
      </c>
      <c r="L300" s="206">
        <v>3451175.87</v>
      </c>
      <c r="M300" s="206">
        <v>4021005.0100000002</v>
      </c>
    </row>
    <row r="301" spans="2:13" hidden="1" x14ac:dyDescent="0.3">
      <c r="B301" s="210">
        <v>10003571</v>
      </c>
      <c r="C301" s="209" t="s">
        <v>1979</v>
      </c>
      <c r="D301" s="208" t="s">
        <v>1261</v>
      </c>
      <c r="E301" s="207">
        <v>1766025</v>
      </c>
      <c r="F301" s="206">
        <v>1321406</v>
      </c>
      <c r="G301" s="206">
        <f t="shared" si="5"/>
        <v>3087431</v>
      </c>
      <c r="H301" s="206">
        <v>1616591.89</v>
      </c>
      <c r="I301" s="206">
        <v>1301658.47</v>
      </c>
      <c r="J301" s="206">
        <v>2918250.36</v>
      </c>
      <c r="K301" s="206">
        <v>1349657.19</v>
      </c>
      <c r="L301" s="206">
        <v>1386042.81</v>
      </c>
      <c r="M301" s="206">
        <v>2735700</v>
      </c>
    </row>
    <row r="302" spans="2:13" hidden="1" x14ac:dyDescent="0.3">
      <c r="B302" s="210">
        <v>10003593</v>
      </c>
      <c r="C302" s="209" t="s">
        <v>1978</v>
      </c>
      <c r="D302" s="208" t="s">
        <v>1372</v>
      </c>
      <c r="E302" s="207">
        <v>4135393</v>
      </c>
      <c r="F302" s="206">
        <v>1835805</v>
      </c>
      <c r="G302" s="206">
        <f t="shared" si="5"/>
        <v>5971198</v>
      </c>
      <c r="H302" s="206">
        <v>3361158.09</v>
      </c>
      <c r="I302" s="206">
        <v>2025903.56</v>
      </c>
      <c r="J302" s="206">
        <v>5387061.6500000004</v>
      </c>
      <c r="K302" s="206">
        <v>3469377.3999999994</v>
      </c>
      <c r="L302" s="206">
        <v>1861894</v>
      </c>
      <c r="M302" s="206">
        <v>5331271.3999999994</v>
      </c>
    </row>
    <row r="303" spans="2:13" hidden="1" x14ac:dyDescent="0.3">
      <c r="B303" s="210">
        <v>10003609</v>
      </c>
      <c r="C303" s="209" t="s">
        <v>1977</v>
      </c>
      <c r="D303" s="208" t="s">
        <v>1976</v>
      </c>
      <c r="E303" s="207">
        <v>63099</v>
      </c>
      <c r="F303" s="206">
        <v>120489</v>
      </c>
      <c r="G303" s="206">
        <f t="shared" si="5"/>
        <v>183588</v>
      </c>
      <c r="H303" s="206">
        <v>80010.710000000006</v>
      </c>
      <c r="I303" s="206">
        <v>195859.9</v>
      </c>
      <c r="J303" s="206">
        <v>275870.61</v>
      </c>
      <c r="K303" s="206">
        <v>14230.69</v>
      </c>
      <c r="L303" s="206">
        <v>43842.009999999995</v>
      </c>
      <c r="M303" s="206">
        <v>58072.7</v>
      </c>
    </row>
    <row r="304" spans="2:13" hidden="1" x14ac:dyDescent="0.3">
      <c r="B304" s="210">
        <v>10003614</v>
      </c>
      <c r="C304" s="209" t="s">
        <v>1975</v>
      </c>
      <c r="D304" s="208" t="s">
        <v>1259</v>
      </c>
      <c r="E304" s="207">
        <v>0</v>
      </c>
      <c r="F304" s="206">
        <v>280800</v>
      </c>
      <c r="G304" s="206">
        <f t="shared" si="5"/>
        <v>280800</v>
      </c>
      <c r="H304" s="206" t="s">
        <v>1252</v>
      </c>
      <c r="I304" s="206" t="s">
        <v>1252</v>
      </c>
      <c r="J304" s="206">
        <v>0</v>
      </c>
      <c r="K304" s="206" t="s">
        <v>1252</v>
      </c>
      <c r="L304" s="206" t="s">
        <v>1252</v>
      </c>
      <c r="M304" s="206">
        <v>0</v>
      </c>
    </row>
    <row r="305" spans="2:13" hidden="1" x14ac:dyDescent="0.3">
      <c r="B305" s="210">
        <v>10003640</v>
      </c>
      <c r="C305" s="209" t="s">
        <v>1974</v>
      </c>
      <c r="D305" s="208" t="s">
        <v>1368</v>
      </c>
      <c r="E305" s="207">
        <v>0</v>
      </c>
      <c r="F305" s="206">
        <v>1341</v>
      </c>
      <c r="G305" s="206">
        <f t="shared" si="5"/>
        <v>1341</v>
      </c>
      <c r="H305" s="206">
        <v>0</v>
      </c>
      <c r="I305" s="206">
        <v>2259</v>
      </c>
      <c r="J305" s="206">
        <v>2259</v>
      </c>
      <c r="K305" s="206">
        <v>0</v>
      </c>
      <c r="L305" s="206">
        <v>26099.89</v>
      </c>
      <c r="M305" s="206">
        <v>26099.89</v>
      </c>
    </row>
    <row r="306" spans="2:13" hidden="1" x14ac:dyDescent="0.3">
      <c r="B306" s="210">
        <v>10003674</v>
      </c>
      <c r="C306" s="209" t="s">
        <v>1973</v>
      </c>
      <c r="D306" s="208" t="s">
        <v>1253</v>
      </c>
      <c r="E306" s="207">
        <v>846167</v>
      </c>
      <c r="F306" s="206">
        <v>2159331</v>
      </c>
      <c r="G306" s="206">
        <f t="shared" si="5"/>
        <v>3005498</v>
      </c>
      <c r="H306" s="206">
        <v>721192.23</v>
      </c>
      <c r="I306" s="206">
        <v>2997198.51</v>
      </c>
      <c r="J306" s="206">
        <v>3718390.7399999998</v>
      </c>
      <c r="K306" s="206">
        <v>973138.86999999988</v>
      </c>
      <c r="L306" s="206">
        <v>3888921.85</v>
      </c>
      <c r="M306" s="206">
        <v>4862060.72</v>
      </c>
    </row>
    <row r="307" spans="2:13" hidden="1" x14ac:dyDescent="0.3">
      <c r="B307" s="210">
        <v>10003676</v>
      </c>
      <c r="C307" s="209" t="s">
        <v>1972</v>
      </c>
      <c r="D307" s="208" t="s">
        <v>1263</v>
      </c>
      <c r="E307" s="207">
        <v>687624</v>
      </c>
      <c r="F307" s="206">
        <v>1033653</v>
      </c>
      <c r="G307" s="206">
        <f t="shared" si="5"/>
        <v>1721277</v>
      </c>
      <c r="H307" s="206">
        <v>632058.43000000005</v>
      </c>
      <c r="I307" s="206">
        <v>1194624.8600000001</v>
      </c>
      <c r="J307" s="206">
        <v>1826683.29</v>
      </c>
      <c r="K307" s="206">
        <v>632278.64999999991</v>
      </c>
      <c r="L307" s="206">
        <v>1265701</v>
      </c>
      <c r="M307" s="206">
        <v>1897979.65</v>
      </c>
    </row>
    <row r="308" spans="2:13" hidden="1" x14ac:dyDescent="0.3">
      <c r="B308" s="210">
        <v>10003678</v>
      </c>
      <c r="C308" s="209" t="s">
        <v>1971</v>
      </c>
      <c r="D308" s="208" t="s">
        <v>1253</v>
      </c>
      <c r="E308" s="207">
        <v>0</v>
      </c>
      <c r="F308" s="206">
        <v>96040</v>
      </c>
      <c r="G308" s="206">
        <f t="shared" si="5"/>
        <v>96040</v>
      </c>
      <c r="H308" s="206">
        <v>0</v>
      </c>
      <c r="I308" s="206">
        <v>9294</v>
      </c>
      <c r="J308" s="206">
        <v>9294</v>
      </c>
      <c r="K308" s="206">
        <v>0</v>
      </c>
      <c r="L308" s="206">
        <v>10887</v>
      </c>
      <c r="M308" s="206">
        <v>10887</v>
      </c>
    </row>
    <row r="309" spans="2:13" hidden="1" x14ac:dyDescent="0.3">
      <c r="B309" s="210">
        <v>10003688</v>
      </c>
      <c r="C309" s="209" t="s">
        <v>1970</v>
      </c>
      <c r="D309" s="208" t="s">
        <v>1408</v>
      </c>
      <c r="E309" s="207">
        <v>1050813</v>
      </c>
      <c r="F309" s="206">
        <v>164595</v>
      </c>
      <c r="G309" s="206">
        <f t="shared" si="5"/>
        <v>1215408</v>
      </c>
      <c r="H309" s="206">
        <v>1053194.6200000001</v>
      </c>
      <c r="I309" s="206">
        <v>195495.98</v>
      </c>
      <c r="J309" s="206">
        <v>1248690.6000000001</v>
      </c>
      <c r="K309" s="206">
        <v>944611.23</v>
      </c>
      <c r="L309" s="206">
        <v>189178.58000000002</v>
      </c>
      <c r="M309" s="206">
        <v>1133789.81</v>
      </c>
    </row>
    <row r="310" spans="2:13" hidden="1" x14ac:dyDescent="0.3">
      <c r="B310" s="210">
        <v>10003692</v>
      </c>
      <c r="C310" s="209" t="s">
        <v>1969</v>
      </c>
      <c r="D310" s="208" t="s">
        <v>1408</v>
      </c>
      <c r="E310" s="207">
        <v>0</v>
      </c>
      <c r="F310" s="206">
        <v>17913</v>
      </c>
      <c r="G310" s="206">
        <f t="shared" si="5"/>
        <v>17913</v>
      </c>
      <c r="H310" s="206">
        <v>0</v>
      </c>
      <c r="I310" s="206">
        <v>281048.56</v>
      </c>
      <c r="J310" s="206">
        <v>281048.56</v>
      </c>
      <c r="K310" s="206">
        <v>0</v>
      </c>
      <c r="L310" s="206">
        <v>24802</v>
      </c>
      <c r="M310" s="206">
        <v>24802</v>
      </c>
    </row>
    <row r="311" spans="2:13" hidden="1" x14ac:dyDescent="0.3">
      <c r="B311" s="210">
        <v>10003708</v>
      </c>
      <c r="C311" s="209" t="s">
        <v>1968</v>
      </c>
      <c r="D311" s="208" t="s">
        <v>1368</v>
      </c>
      <c r="E311" s="207">
        <v>529993</v>
      </c>
      <c r="F311" s="206">
        <v>3459204</v>
      </c>
      <c r="G311" s="206">
        <f t="shared" si="5"/>
        <v>3989197</v>
      </c>
      <c r="H311" s="206">
        <v>458070.8</v>
      </c>
      <c r="I311" s="206">
        <v>4625535.51</v>
      </c>
      <c r="J311" s="206">
        <v>5083606.3099999996</v>
      </c>
      <c r="K311" s="206">
        <v>530978.94999999995</v>
      </c>
      <c r="L311" s="206">
        <v>4886339.92</v>
      </c>
      <c r="M311" s="206">
        <v>5417318.8700000001</v>
      </c>
    </row>
    <row r="312" spans="2:13" hidden="1" x14ac:dyDescent="0.3">
      <c r="B312" s="210">
        <v>10003709</v>
      </c>
      <c r="C312" s="209" t="s">
        <v>1967</v>
      </c>
      <c r="D312" s="208" t="s">
        <v>1368</v>
      </c>
      <c r="E312" s="207">
        <v>0</v>
      </c>
      <c r="F312" s="206">
        <v>257087</v>
      </c>
      <c r="G312" s="206">
        <f t="shared" ref="G312:G322" si="6">SUM(E312:F312)</f>
        <v>257087</v>
      </c>
      <c r="H312" s="206">
        <v>0</v>
      </c>
      <c r="I312" s="206">
        <v>928197.08000000007</v>
      </c>
      <c r="J312" s="206">
        <v>928197.08000000007</v>
      </c>
      <c r="K312" s="206">
        <v>0</v>
      </c>
      <c r="L312" s="206">
        <v>242160</v>
      </c>
      <c r="M312" s="206">
        <v>242160</v>
      </c>
    </row>
    <row r="313" spans="2:13" ht="28.8" hidden="1" x14ac:dyDescent="0.3">
      <c r="B313" s="210">
        <v>10003724</v>
      </c>
      <c r="C313" s="209" t="s">
        <v>1966</v>
      </c>
      <c r="D313" s="208" t="s">
        <v>1280</v>
      </c>
      <c r="E313" s="207">
        <v>1393223</v>
      </c>
      <c r="F313" s="206">
        <v>46778</v>
      </c>
      <c r="G313" s="206">
        <f t="shared" si="6"/>
        <v>1440001</v>
      </c>
      <c r="H313" s="206">
        <v>1239760.8400000001</v>
      </c>
      <c r="I313" s="206">
        <v>26745.03</v>
      </c>
      <c r="J313" s="206">
        <v>1266505.8700000001</v>
      </c>
      <c r="K313" s="206">
        <v>1497235.9</v>
      </c>
      <c r="L313" s="206">
        <v>70500</v>
      </c>
      <c r="M313" s="206">
        <v>1567735.9</v>
      </c>
    </row>
    <row r="314" spans="2:13" hidden="1" x14ac:dyDescent="0.3">
      <c r="B314" s="210">
        <v>10003728</v>
      </c>
      <c r="C314" s="209" t="s">
        <v>1965</v>
      </c>
      <c r="D314" s="208" t="s">
        <v>1253</v>
      </c>
      <c r="E314" s="207">
        <v>122559</v>
      </c>
      <c r="F314" s="206">
        <v>49614</v>
      </c>
      <c r="G314" s="206">
        <f t="shared" si="6"/>
        <v>172173</v>
      </c>
      <c r="H314" s="206">
        <v>122620.68</v>
      </c>
      <c r="I314" s="206">
        <v>70727.8</v>
      </c>
      <c r="J314" s="206">
        <v>193348.47999999998</v>
      </c>
      <c r="K314" s="206">
        <v>137388.62</v>
      </c>
      <c r="L314" s="206">
        <v>98050.190000000017</v>
      </c>
      <c r="M314" s="206">
        <v>235438.81</v>
      </c>
    </row>
    <row r="315" spans="2:13" hidden="1" x14ac:dyDescent="0.3">
      <c r="B315" s="210">
        <v>10003744</v>
      </c>
      <c r="C315" s="209" t="s">
        <v>1964</v>
      </c>
      <c r="D315" s="208" t="s">
        <v>1290</v>
      </c>
      <c r="E315" s="207">
        <v>700145</v>
      </c>
      <c r="F315" s="206">
        <v>327538</v>
      </c>
      <c r="G315" s="206">
        <f t="shared" si="6"/>
        <v>1027683</v>
      </c>
      <c r="H315" s="206">
        <v>577177.44999999995</v>
      </c>
      <c r="I315" s="206">
        <v>287755.37</v>
      </c>
      <c r="J315" s="206">
        <v>864932.82</v>
      </c>
      <c r="K315" s="206">
        <v>615936.87</v>
      </c>
      <c r="L315" s="206">
        <v>385594.50999999995</v>
      </c>
      <c r="M315" s="206">
        <v>1001531.3799999999</v>
      </c>
    </row>
    <row r="316" spans="2:13" hidden="1" x14ac:dyDescent="0.3">
      <c r="B316" s="210">
        <v>10003748</v>
      </c>
      <c r="C316" s="209" t="s">
        <v>1963</v>
      </c>
      <c r="D316" s="208" t="s">
        <v>1368</v>
      </c>
      <c r="E316" s="207">
        <v>1020956</v>
      </c>
      <c r="F316" s="206">
        <v>209574</v>
      </c>
      <c r="G316" s="206">
        <f t="shared" si="6"/>
        <v>1230530</v>
      </c>
      <c r="H316" s="206">
        <v>1004750.92</v>
      </c>
      <c r="I316" s="206">
        <v>207291.57</v>
      </c>
      <c r="J316" s="206">
        <v>1212042.49</v>
      </c>
      <c r="K316" s="206">
        <v>851878.06</v>
      </c>
      <c r="L316" s="206">
        <v>251694.82000000004</v>
      </c>
      <c r="M316" s="206">
        <v>1103572.8800000001</v>
      </c>
    </row>
    <row r="317" spans="2:13" hidden="1" x14ac:dyDescent="0.3">
      <c r="B317" s="210">
        <v>10003753</v>
      </c>
      <c r="C317" s="209" t="s">
        <v>1962</v>
      </c>
      <c r="D317" s="208" t="s">
        <v>1584</v>
      </c>
      <c r="E317" s="207">
        <v>1119914</v>
      </c>
      <c r="F317" s="206">
        <v>2704328</v>
      </c>
      <c r="G317" s="206">
        <f t="shared" si="6"/>
        <v>3824242</v>
      </c>
      <c r="H317" s="206">
        <v>1201463.6599999999</v>
      </c>
      <c r="I317" s="206">
        <v>3314093.55</v>
      </c>
      <c r="J317" s="206">
        <v>4515557.21</v>
      </c>
      <c r="K317" s="206">
        <v>1054642.7499999998</v>
      </c>
      <c r="L317" s="206">
        <v>3646511</v>
      </c>
      <c r="M317" s="206">
        <v>4701153.75</v>
      </c>
    </row>
    <row r="318" spans="2:13" hidden="1" x14ac:dyDescent="0.3">
      <c r="B318" s="210">
        <v>10003755</v>
      </c>
      <c r="C318" s="209" t="s">
        <v>1961</v>
      </c>
      <c r="D318" s="208" t="s">
        <v>1253</v>
      </c>
      <c r="E318" s="207">
        <v>230063</v>
      </c>
      <c r="F318" s="206">
        <v>11339146</v>
      </c>
      <c r="G318" s="206">
        <f t="shared" si="6"/>
        <v>11569209</v>
      </c>
      <c r="H318" s="206">
        <v>274688.15999999997</v>
      </c>
      <c r="I318" s="206">
        <v>15903130.4</v>
      </c>
      <c r="J318" s="206">
        <v>16177818.560000001</v>
      </c>
      <c r="K318" s="206" t="s">
        <v>1252</v>
      </c>
      <c r="L318" s="206" t="s">
        <v>1252</v>
      </c>
      <c r="M318" s="206">
        <v>0</v>
      </c>
    </row>
    <row r="319" spans="2:13" hidden="1" x14ac:dyDescent="0.3">
      <c r="B319" s="210">
        <v>10003765</v>
      </c>
      <c r="C319" s="209" t="s">
        <v>1960</v>
      </c>
      <c r="D319" s="208" t="s">
        <v>1286</v>
      </c>
      <c r="E319" s="207">
        <v>0</v>
      </c>
      <c r="F319" s="206">
        <v>0</v>
      </c>
      <c r="G319" s="206">
        <f t="shared" si="6"/>
        <v>0</v>
      </c>
      <c r="H319" s="206">
        <v>94864.84</v>
      </c>
      <c r="I319" s="206">
        <v>7978639.9800000004</v>
      </c>
      <c r="J319" s="206">
        <v>8073504.8200000003</v>
      </c>
      <c r="K319" s="206">
        <v>165549.64000000001</v>
      </c>
      <c r="L319" s="206">
        <v>2507865.69</v>
      </c>
      <c r="M319" s="206">
        <v>2673415.33</v>
      </c>
    </row>
    <row r="320" spans="2:13" hidden="1" x14ac:dyDescent="0.3">
      <c r="B320" s="210">
        <v>10003768</v>
      </c>
      <c r="C320" s="209" t="s">
        <v>1959</v>
      </c>
      <c r="D320" s="208" t="s">
        <v>1286</v>
      </c>
      <c r="E320" s="207">
        <v>638443</v>
      </c>
      <c r="F320" s="206">
        <v>2159451</v>
      </c>
      <c r="G320" s="206">
        <f t="shared" si="6"/>
        <v>2797894</v>
      </c>
      <c r="H320" s="206">
        <v>809739.54</v>
      </c>
      <c r="I320" s="206">
        <v>2441630.1700000004</v>
      </c>
      <c r="J320" s="206">
        <v>3251369.7100000004</v>
      </c>
      <c r="K320" s="206">
        <v>631150.97</v>
      </c>
      <c r="L320" s="206">
        <v>2942486.77</v>
      </c>
      <c r="M320" s="206">
        <v>3573637.74</v>
      </c>
    </row>
    <row r="321" spans="2:13" hidden="1" x14ac:dyDescent="0.3">
      <c r="B321" s="210">
        <v>10003771</v>
      </c>
      <c r="C321" s="209" t="s">
        <v>1958</v>
      </c>
      <c r="D321" s="208" t="s">
        <v>1286</v>
      </c>
      <c r="E321" s="207">
        <v>324186</v>
      </c>
      <c r="F321" s="206">
        <v>49880</v>
      </c>
      <c r="G321" s="206">
        <f t="shared" si="6"/>
        <v>374066</v>
      </c>
      <c r="H321" s="206">
        <v>295744.59000000003</v>
      </c>
      <c r="I321" s="206">
        <v>33131.599999999999</v>
      </c>
      <c r="J321" s="206">
        <v>328876.19</v>
      </c>
      <c r="K321" s="206">
        <v>296405.38</v>
      </c>
      <c r="L321" s="206">
        <v>47937.25</v>
      </c>
      <c r="M321" s="206">
        <v>344342.63</v>
      </c>
    </row>
    <row r="322" spans="2:13" hidden="1" x14ac:dyDescent="0.3">
      <c r="B322" s="210">
        <v>10003808</v>
      </c>
      <c r="C322" s="209" t="s">
        <v>1957</v>
      </c>
      <c r="D322" s="208" t="s">
        <v>1286</v>
      </c>
      <c r="E322" s="207">
        <v>6809703</v>
      </c>
      <c r="F322" s="206">
        <v>0</v>
      </c>
      <c r="G322" s="206">
        <f t="shared" si="6"/>
        <v>6809703</v>
      </c>
      <c r="H322" s="206">
        <v>7218238.5499999998</v>
      </c>
      <c r="I322" s="206">
        <v>0</v>
      </c>
      <c r="J322" s="206">
        <v>7218238.5499999998</v>
      </c>
      <c r="K322" s="206">
        <v>7061164.8100000005</v>
      </c>
      <c r="L322" s="206">
        <v>0</v>
      </c>
      <c r="M322" s="206">
        <v>7061164.8100000005</v>
      </c>
    </row>
    <row r="323" spans="2:13" x14ac:dyDescent="0.3">
      <c r="B323" s="210"/>
      <c r="C323" s="209"/>
      <c r="D323" s="208"/>
      <c r="E323" s="207"/>
      <c r="F323" s="206"/>
      <c r="G323" s="206"/>
      <c r="H323" s="206"/>
      <c r="I323" s="206"/>
      <c r="J323" s="206"/>
      <c r="K323" s="206"/>
      <c r="L323" s="206"/>
      <c r="M323" s="206"/>
    </row>
    <row r="324" spans="2:13" hidden="1" x14ac:dyDescent="0.3">
      <c r="B324" s="210">
        <v>10003840</v>
      </c>
      <c r="C324" s="209" t="s">
        <v>1956</v>
      </c>
      <c r="D324" s="208" t="s">
        <v>1420</v>
      </c>
      <c r="E324" s="207">
        <v>0</v>
      </c>
      <c r="F324" s="206">
        <v>0</v>
      </c>
      <c r="G324" s="206">
        <f t="shared" ref="G324:G358" si="7">SUM(E324:F324)</f>
        <v>0</v>
      </c>
      <c r="H324" s="206">
        <v>0</v>
      </c>
      <c r="I324" s="206">
        <v>100432</v>
      </c>
      <c r="J324" s="206">
        <v>100432</v>
      </c>
      <c r="K324" s="206">
        <v>0</v>
      </c>
      <c r="L324" s="206">
        <v>0</v>
      </c>
      <c r="M324" s="206">
        <v>0</v>
      </c>
    </row>
    <row r="325" spans="2:13" hidden="1" x14ac:dyDescent="0.3">
      <c r="B325" s="210">
        <v>10003841</v>
      </c>
      <c r="C325" s="209" t="s">
        <v>1955</v>
      </c>
      <c r="D325" s="208" t="s">
        <v>1559</v>
      </c>
      <c r="E325" s="207">
        <v>10514</v>
      </c>
      <c r="F325" s="206">
        <v>537248</v>
      </c>
      <c r="G325" s="206">
        <f t="shared" si="7"/>
        <v>547762</v>
      </c>
      <c r="H325" s="206">
        <v>12019.22</v>
      </c>
      <c r="I325" s="206">
        <v>734078.24</v>
      </c>
      <c r="J325" s="206">
        <v>746097.46</v>
      </c>
      <c r="K325" s="206">
        <v>8979.02</v>
      </c>
      <c r="L325" s="206">
        <v>851539.65999999992</v>
      </c>
      <c r="M325" s="206">
        <v>860518.67999999993</v>
      </c>
    </row>
    <row r="326" spans="2:13" hidden="1" x14ac:dyDescent="0.3">
      <c r="B326" s="210">
        <v>10003853</v>
      </c>
      <c r="C326" s="209" t="s">
        <v>1954</v>
      </c>
      <c r="D326" s="208" t="s">
        <v>1408</v>
      </c>
      <c r="E326" s="207">
        <v>0</v>
      </c>
      <c r="F326" s="206">
        <v>15976</v>
      </c>
      <c r="G326" s="206">
        <f t="shared" si="7"/>
        <v>15976</v>
      </c>
      <c r="H326" s="206">
        <v>0</v>
      </c>
      <c r="I326" s="206">
        <v>2166528.81</v>
      </c>
      <c r="J326" s="206">
        <v>2166528.81</v>
      </c>
      <c r="K326" s="206">
        <v>0</v>
      </c>
      <c r="L326" s="206">
        <v>11103.619999999995</v>
      </c>
      <c r="M326" s="206">
        <v>11103.619999999995</v>
      </c>
    </row>
    <row r="327" spans="2:13" hidden="1" x14ac:dyDescent="0.3">
      <c r="B327" s="210">
        <v>10003854</v>
      </c>
      <c r="C327" s="209" t="s">
        <v>1953</v>
      </c>
      <c r="D327" s="208" t="s">
        <v>1408</v>
      </c>
      <c r="E327" s="207">
        <v>0</v>
      </c>
      <c r="F327" s="206">
        <v>192419</v>
      </c>
      <c r="G327" s="206">
        <f t="shared" si="7"/>
        <v>192419</v>
      </c>
      <c r="H327" s="206">
        <v>0</v>
      </c>
      <c r="I327" s="206">
        <v>316314.96999999997</v>
      </c>
      <c r="J327" s="206">
        <v>316314.96999999997</v>
      </c>
      <c r="K327" s="206">
        <v>0</v>
      </c>
      <c r="L327" s="206">
        <v>365759</v>
      </c>
      <c r="M327" s="206">
        <v>365759</v>
      </c>
    </row>
    <row r="328" spans="2:13" hidden="1" x14ac:dyDescent="0.3">
      <c r="B328" s="210">
        <v>10003855</v>
      </c>
      <c r="C328" s="209" t="s">
        <v>1952</v>
      </c>
      <c r="D328" s="208" t="s">
        <v>1408</v>
      </c>
      <c r="E328" s="207">
        <v>1694235</v>
      </c>
      <c r="F328" s="206">
        <v>2760378</v>
      </c>
      <c r="G328" s="206">
        <f t="shared" si="7"/>
        <v>4454613</v>
      </c>
      <c r="H328" s="206">
        <v>1928328.35</v>
      </c>
      <c r="I328" s="206">
        <v>3314820.34</v>
      </c>
      <c r="J328" s="206">
        <v>5243148.6899999995</v>
      </c>
      <c r="K328" s="206">
        <v>2065631.1199999999</v>
      </c>
      <c r="L328" s="206">
        <v>4064099.1999999997</v>
      </c>
      <c r="M328" s="206">
        <v>6129730.3199999994</v>
      </c>
    </row>
    <row r="329" spans="2:13" hidden="1" x14ac:dyDescent="0.3">
      <c r="B329" s="210">
        <v>10003866</v>
      </c>
      <c r="C329" s="209" t="s">
        <v>1951</v>
      </c>
      <c r="D329" s="208" t="s">
        <v>1284</v>
      </c>
      <c r="E329" s="207">
        <v>26651</v>
      </c>
      <c r="F329" s="206">
        <v>1447610</v>
      </c>
      <c r="G329" s="206">
        <f t="shared" si="7"/>
        <v>1474261</v>
      </c>
      <c r="H329" s="206">
        <v>9463.2199999999993</v>
      </c>
      <c r="I329" s="206">
        <v>4469350.6899999995</v>
      </c>
      <c r="J329" s="206">
        <v>4478813.9099999992</v>
      </c>
      <c r="K329" s="206">
        <v>25000.55</v>
      </c>
      <c r="L329" s="206">
        <v>1862312.11</v>
      </c>
      <c r="M329" s="206">
        <v>1887312.6600000001</v>
      </c>
    </row>
    <row r="330" spans="2:13" hidden="1" x14ac:dyDescent="0.3">
      <c r="B330" s="210">
        <v>10003867</v>
      </c>
      <c r="C330" s="209" t="s">
        <v>1950</v>
      </c>
      <c r="D330" s="208" t="s">
        <v>1284</v>
      </c>
      <c r="E330" s="207">
        <v>2124189</v>
      </c>
      <c r="F330" s="206">
        <v>12975515</v>
      </c>
      <c r="G330" s="206">
        <f t="shared" si="7"/>
        <v>15099704</v>
      </c>
      <c r="H330" s="206">
        <v>2051465.83</v>
      </c>
      <c r="I330" s="206">
        <v>15470021.09</v>
      </c>
      <c r="J330" s="206">
        <v>17521486.920000002</v>
      </c>
      <c r="K330" s="206">
        <v>2166687.42</v>
      </c>
      <c r="L330" s="206">
        <v>19371515</v>
      </c>
      <c r="M330" s="206">
        <v>21538202.420000002</v>
      </c>
    </row>
    <row r="331" spans="2:13" hidden="1" x14ac:dyDescent="0.3">
      <c r="B331" s="210">
        <v>10003872</v>
      </c>
      <c r="C331" s="209" t="s">
        <v>1949</v>
      </c>
      <c r="D331" s="208" t="s">
        <v>1284</v>
      </c>
      <c r="E331" s="207">
        <v>111074</v>
      </c>
      <c r="F331" s="206">
        <v>1180836</v>
      </c>
      <c r="G331" s="206">
        <f t="shared" si="7"/>
        <v>1291910</v>
      </c>
      <c r="H331" s="206">
        <v>95411.839999999997</v>
      </c>
      <c r="I331" s="206">
        <v>4281843.66</v>
      </c>
      <c r="J331" s="206">
        <v>4377255.5</v>
      </c>
      <c r="K331" s="206">
        <v>109998.59</v>
      </c>
      <c r="L331" s="206">
        <v>1648695.21</v>
      </c>
      <c r="M331" s="206">
        <v>1758693.8</v>
      </c>
    </row>
    <row r="332" spans="2:13" hidden="1" x14ac:dyDescent="0.3">
      <c r="B332" s="210">
        <v>10003889</v>
      </c>
      <c r="C332" s="209" t="s">
        <v>1948</v>
      </c>
      <c r="D332" s="208" t="s">
        <v>1384</v>
      </c>
      <c r="E332" s="207">
        <v>364314</v>
      </c>
      <c r="F332" s="206">
        <v>74886</v>
      </c>
      <c r="G332" s="206">
        <f t="shared" si="7"/>
        <v>439200</v>
      </c>
      <c r="H332" s="206">
        <v>376955.85</v>
      </c>
      <c r="I332" s="206">
        <v>65287.95</v>
      </c>
      <c r="J332" s="206">
        <v>442243.8</v>
      </c>
      <c r="K332" s="206">
        <v>421260.03</v>
      </c>
      <c r="L332" s="206">
        <v>90993.83</v>
      </c>
      <c r="M332" s="206">
        <v>512253.86000000004</v>
      </c>
    </row>
    <row r="333" spans="2:13" hidden="1" x14ac:dyDescent="0.3">
      <c r="B333" s="210">
        <v>10003894</v>
      </c>
      <c r="C333" s="209" t="s">
        <v>1947</v>
      </c>
      <c r="D333" s="208" t="s">
        <v>1253</v>
      </c>
      <c r="E333" s="207">
        <v>415289</v>
      </c>
      <c r="F333" s="206">
        <v>13439414</v>
      </c>
      <c r="G333" s="206">
        <f t="shared" si="7"/>
        <v>13854703</v>
      </c>
      <c r="H333" s="206">
        <v>410958.63</v>
      </c>
      <c r="I333" s="206">
        <v>15947909.57</v>
      </c>
      <c r="J333" s="206">
        <v>16358868.200000001</v>
      </c>
      <c r="K333" s="206">
        <v>507367.66000000003</v>
      </c>
      <c r="L333" s="206">
        <v>21880309.370000001</v>
      </c>
      <c r="M333" s="206">
        <v>22387677.030000001</v>
      </c>
    </row>
    <row r="334" spans="2:13" hidden="1" x14ac:dyDescent="0.3">
      <c r="B334" s="210">
        <v>10003895</v>
      </c>
      <c r="C334" s="209" t="s">
        <v>1946</v>
      </c>
      <c r="D334" s="208" t="s">
        <v>1253</v>
      </c>
      <c r="E334" s="207">
        <v>0</v>
      </c>
      <c r="F334" s="206">
        <v>1375816</v>
      </c>
      <c r="G334" s="206">
        <f t="shared" si="7"/>
        <v>1375816</v>
      </c>
      <c r="H334" s="206">
        <v>0</v>
      </c>
      <c r="I334" s="206">
        <v>3488999.7</v>
      </c>
      <c r="J334" s="206">
        <v>3488999.7</v>
      </c>
      <c r="K334" s="206">
        <v>0</v>
      </c>
      <c r="L334" s="206">
        <v>1763326.4</v>
      </c>
      <c r="M334" s="206">
        <v>1763326.4</v>
      </c>
    </row>
    <row r="335" spans="2:13" hidden="1" x14ac:dyDescent="0.3">
      <c r="B335" s="210">
        <v>10003899</v>
      </c>
      <c r="C335" s="209" t="s">
        <v>1945</v>
      </c>
      <c r="D335" s="208" t="s">
        <v>1253</v>
      </c>
      <c r="E335" s="207">
        <v>0</v>
      </c>
      <c r="F335" s="206">
        <v>22406</v>
      </c>
      <c r="G335" s="206">
        <f t="shared" si="7"/>
        <v>22406</v>
      </c>
      <c r="H335" s="206">
        <v>0</v>
      </c>
      <c r="I335" s="206">
        <v>15834</v>
      </c>
      <c r="J335" s="206">
        <v>15834</v>
      </c>
      <c r="K335" s="206">
        <v>0</v>
      </c>
      <c r="L335" s="206">
        <v>19213</v>
      </c>
      <c r="M335" s="206">
        <v>19213</v>
      </c>
    </row>
    <row r="336" spans="2:13" hidden="1" x14ac:dyDescent="0.3">
      <c r="B336" s="210">
        <v>10003909</v>
      </c>
      <c r="C336" s="209" t="s">
        <v>1944</v>
      </c>
      <c r="D336" s="208" t="s">
        <v>1257</v>
      </c>
      <c r="E336" s="207">
        <v>997371</v>
      </c>
      <c r="F336" s="206">
        <v>300598</v>
      </c>
      <c r="G336" s="206">
        <f t="shared" si="7"/>
        <v>1297969</v>
      </c>
      <c r="H336" s="206">
        <v>964588.35</v>
      </c>
      <c r="I336" s="206">
        <v>320234.09999999998</v>
      </c>
      <c r="J336" s="206">
        <v>1284822.45</v>
      </c>
      <c r="K336" s="206">
        <v>904999.2</v>
      </c>
      <c r="L336" s="206">
        <v>214637.06</v>
      </c>
      <c r="M336" s="206">
        <v>1119636.26</v>
      </c>
    </row>
    <row r="337" spans="2:13" hidden="1" x14ac:dyDescent="0.3">
      <c r="B337" s="210">
        <v>10003915</v>
      </c>
      <c r="C337" s="209" t="s">
        <v>1943</v>
      </c>
      <c r="D337" s="208" t="s">
        <v>1293</v>
      </c>
      <c r="E337" s="207">
        <v>7963158</v>
      </c>
      <c r="F337" s="206">
        <v>28389198</v>
      </c>
      <c r="G337" s="206">
        <f t="shared" si="7"/>
        <v>36352356</v>
      </c>
      <c r="H337" s="206">
        <v>7219500.5800000001</v>
      </c>
      <c r="I337" s="206">
        <v>31656934.470000003</v>
      </c>
      <c r="J337" s="206">
        <v>38876435.050000004</v>
      </c>
      <c r="K337" s="206">
        <v>7417102.9500000002</v>
      </c>
      <c r="L337" s="206">
        <v>25309987.219999999</v>
      </c>
      <c r="M337" s="206">
        <v>32727090.169999998</v>
      </c>
    </row>
    <row r="338" spans="2:13" hidden="1" x14ac:dyDescent="0.3">
      <c r="B338" s="210">
        <v>10003919</v>
      </c>
      <c r="C338" s="209" t="s">
        <v>1942</v>
      </c>
      <c r="D338" s="208" t="s">
        <v>1257</v>
      </c>
      <c r="E338" s="207">
        <v>465096</v>
      </c>
      <c r="F338" s="206">
        <v>1832266</v>
      </c>
      <c r="G338" s="206">
        <f t="shared" si="7"/>
        <v>2297362</v>
      </c>
      <c r="H338" s="206">
        <v>401428.57</v>
      </c>
      <c r="I338" s="206">
        <v>2149284.2000000002</v>
      </c>
      <c r="J338" s="206">
        <v>2550712.77</v>
      </c>
      <c r="K338" s="206">
        <v>413758.68000000005</v>
      </c>
      <c r="L338" s="206">
        <v>2501391.84</v>
      </c>
      <c r="M338" s="206">
        <v>2915150.52</v>
      </c>
    </row>
    <row r="339" spans="2:13" hidden="1" x14ac:dyDescent="0.3">
      <c r="B339" s="210">
        <v>10003928</v>
      </c>
      <c r="C339" s="209" t="s">
        <v>1941</v>
      </c>
      <c r="D339" s="208" t="s">
        <v>1290</v>
      </c>
      <c r="E339" s="207">
        <v>1955534</v>
      </c>
      <c r="F339" s="206">
        <v>7622751</v>
      </c>
      <c r="G339" s="206">
        <f t="shared" si="7"/>
        <v>9578285</v>
      </c>
      <c r="H339" s="206">
        <v>1902303.62</v>
      </c>
      <c r="I339" s="206">
        <v>8156549.5899999999</v>
      </c>
      <c r="J339" s="206">
        <v>10058853.210000001</v>
      </c>
      <c r="K339" s="206" t="s">
        <v>1252</v>
      </c>
      <c r="L339" s="206" t="s">
        <v>1252</v>
      </c>
      <c r="M339" s="206">
        <v>0</v>
      </c>
    </row>
    <row r="340" spans="2:13" hidden="1" x14ac:dyDescent="0.3">
      <c r="B340" s="210">
        <v>10003932</v>
      </c>
      <c r="C340" s="209" t="s">
        <v>1940</v>
      </c>
      <c r="D340" s="208" t="s">
        <v>1290</v>
      </c>
      <c r="E340" s="207">
        <v>0</v>
      </c>
      <c r="F340" s="206">
        <v>221761</v>
      </c>
      <c r="G340" s="206">
        <f t="shared" si="7"/>
        <v>221761</v>
      </c>
      <c r="H340" s="206">
        <v>0</v>
      </c>
      <c r="I340" s="206">
        <v>1704098.88</v>
      </c>
      <c r="J340" s="206">
        <v>1704098.88</v>
      </c>
      <c r="K340" s="206">
        <v>0</v>
      </c>
      <c r="L340" s="206">
        <v>242202.94</v>
      </c>
      <c r="M340" s="206">
        <v>242202.94</v>
      </c>
    </row>
    <row r="341" spans="2:13" hidden="1" x14ac:dyDescent="0.3">
      <c r="B341" s="210">
        <v>10003954</v>
      </c>
      <c r="C341" s="209" t="s">
        <v>1939</v>
      </c>
      <c r="D341" s="208" t="s">
        <v>1368</v>
      </c>
      <c r="E341" s="207">
        <v>19177</v>
      </c>
      <c r="F341" s="206">
        <v>1159347</v>
      </c>
      <c r="G341" s="206">
        <f t="shared" si="7"/>
        <v>1178524</v>
      </c>
      <c r="H341" s="206">
        <v>26442.880000000001</v>
      </c>
      <c r="I341" s="206">
        <v>5039865.6100000003</v>
      </c>
      <c r="J341" s="206">
        <v>5066308.49</v>
      </c>
      <c r="K341" s="206">
        <v>36256.979999999996</v>
      </c>
      <c r="L341" s="206">
        <v>1718940</v>
      </c>
      <c r="M341" s="206">
        <v>1755196.98</v>
      </c>
    </row>
    <row r="342" spans="2:13" hidden="1" x14ac:dyDescent="0.3">
      <c r="B342" s="210">
        <v>10003955</v>
      </c>
      <c r="C342" s="209" t="s">
        <v>1938</v>
      </c>
      <c r="D342" s="208" t="s">
        <v>1368</v>
      </c>
      <c r="E342" s="207">
        <v>1306672</v>
      </c>
      <c r="F342" s="206">
        <v>10448567</v>
      </c>
      <c r="G342" s="206">
        <f t="shared" si="7"/>
        <v>11755239</v>
      </c>
      <c r="H342" s="206">
        <v>1388928.55</v>
      </c>
      <c r="I342" s="206">
        <v>14786029.470000001</v>
      </c>
      <c r="J342" s="206">
        <v>16174958.020000001</v>
      </c>
      <c r="K342" s="206">
        <v>1238380.67</v>
      </c>
      <c r="L342" s="206">
        <v>15235790.77</v>
      </c>
      <c r="M342" s="206">
        <v>16474171.439999999</v>
      </c>
    </row>
    <row r="343" spans="2:13" hidden="1" x14ac:dyDescent="0.3">
      <c r="B343" s="210">
        <v>10003976</v>
      </c>
      <c r="C343" s="209" t="s">
        <v>1937</v>
      </c>
      <c r="D343" s="208" t="s">
        <v>1263</v>
      </c>
      <c r="E343" s="207">
        <v>374031</v>
      </c>
      <c r="F343" s="206">
        <v>1593995</v>
      </c>
      <c r="G343" s="206">
        <f t="shared" si="7"/>
        <v>1968026</v>
      </c>
      <c r="H343" s="206">
        <v>331493.09000000003</v>
      </c>
      <c r="I343" s="206">
        <v>1664961.75</v>
      </c>
      <c r="J343" s="206">
        <v>1996454.84</v>
      </c>
      <c r="K343" s="206">
        <v>220521.57</v>
      </c>
      <c r="L343" s="206">
        <v>1644382.6800000002</v>
      </c>
      <c r="M343" s="206">
        <v>1864904.2500000002</v>
      </c>
    </row>
    <row r="344" spans="2:13" hidden="1" x14ac:dyDescent="0.3">
      <c r="B344" s="210">
        <v>10003987</v>
      </c>
      <c r="C344" s="209" t="s">
        <v>1936</v>
      </c>
      <c r="D344" s="208" t="s">
        <v>1253</v>
      </c>
      <c r="E344" s="207">
        <v>0</v>
      </c>
      <c r="F344" s="206">
        <v>736068</v>
      </c>
      <c r="G344" s="206">
        <f t="shared" si="7"/>
        <v>736068</v>
      </c>
      <c r="H344" s="206">
        <v>0</v>
      </c>
      <c r="I344" s="206">
        <v>1743263.73</v>
      </c>
      <c r="J344" s="206">
        <v>1743263.73</v>
      </c>
      <c r="K344" s="206">
        <v>0</v>
      </c>
      <c r="L344" s="206">
        <v>1070247</v>
      </c>
      <c r="M344" s="206">
        <v>1070247</v>
      </c>
    </row>
    <row r="345" spans="2:13" hidden="1" x14ac:dyDescent="0.3">
      <c r="B345" s="210">
        <v>10003988</v>
      </c>
      <c r="C345" s="209" t="s">
        <v>1935</v>
      </c>
      <c r="D345" s="208" t="s">
        <v>1253</v>
      </c>
      <c r="E345" s="207">
        <v>0</v>
      </c>
      <c r="F345" s="206">
        <v>103292</v>
      </c>
      <c r="G345" s="206">
        <f t="shared" si="7"/>
        <v>103292</v>
      </c>
      <c r="H345" s="206">
        <v>0</v>
      </c>
      <c r="I345" s="206">
        <v>1258937</v>
      </c>
      <c r="J345" s="206">
        <v>1258937</v>
      </c>
      <c r="K345" s="206">
        <v>0</v>
      </c>
      <c r="L345" s="206">
        <v>183751</v>
      </c>
      <c r="M345" s="206">
        <v>183751</v>
      </c>
    </row>
    <row r="346" spans="2:13" hidden="1" x14ac:dyDescent="0.3">
      <c r="B346" s="210">
        <v>10003989</v>
      </c>
      <c r="C346" s="209" t="s">
        <v>1934</v>
      </c>
      <c r="D346" s="208" t="s">
        <v>1406</v>
      </c>
      <c r="E346" s="207">
        <v>0</v>
      </c>
      <c r="F346" s="206">
        <v>2548792</v>
      </c>
      <c r="G346" s="206">
        <f t="shared" si="7"/>
        <v>2548792</v>
      </c>
      <c r="H346" s="206">
        <v>0</v>
      </c>
      <c r="I346" s="206">
        <v>4634495.13</v>
      </c>
      <c r="J346" s="206">
        <v>4634495.13</v>
      </c>
      <c r="K346" s="206">
        <v>0</v>
      </c>
      <c r="L346" s="206">
        <v>3051014.05</v>
      </c>
      <c r="M346" s="206">
        <v>3051014.05</v>
      </c>
    </row>
    <row r="347" spans="2:13" hidden="1" x14ac:dyDescent="0.3">
      <c r="B347" s="210">
        <v>10003990</v>
      </c>
      <c r="C347" s="209" t="s">
        <v>1933</v>
      </c>
      <c r="D347" s="208" t="s">
        <v>1253</v>
      </c>
      <c r="E347" s="207">
        <v>0</v>
      </c>
      <c r="F347" s="206">
        <v>135714</v>
      </c>
      <c r="G347" s="206">
        <f t="shared" si="7"/>
        <v>135714</v>
      </c>
      <c r="H347" s="206">
        <v>0</v>
      </c>
      <c r="I347" s="206">
        <v>1812430.13</v>
      </c>
      <c r="J347" s="206">
        <v>1812430.13</v>
      </c>
      <c r="K347" s="206">
        <v>0</v>
      </c>
      <c r="L347" s="206">
        <v>281505</v>
      </c>
      <c r="M347" s="206">
        <v>281505</v>
      </c>
    </row>
    <row r="348" spans="2:13" hidden="1" x14ac:dyDescent="0.3">
      <c r="B348" s="210">
        <v>10003993</v>
      </c>
      <c r="C348" s="209" t="s">
        <v>1932</v>
      </c>
      <c r="D348" s="208" t="s">
        <v>1253</v>
      </c>
      <c r="E348" s="207">
        <v>93171</v>
      </c>
      <c r="F348" s="206">
        <v>637889</v>
      </c>
      <c r="G348" s="206">
        <f t="shared" si="7"/>
        <v>731060</v>
      </c>
      <c r="H348" s="206">
        <v>51957.71</v>
      </c>
      <c r="I348" s="206">
        <v>1372946.88</v>
      </c>
      <c r="J348" s="206">
        <v>1424904.5899999999</v>
      </c>
      <c r="K348" s="206">
        <v>64927.11</v>
      </c>
      <c r="L348" s="206">
        <v>842905.05</v>
      </c>
      <c r="M348" s="206">
        <v>907832.16</v>
      </c>
    </row>
    <row r="349" spans="2:13" hidden="1" x14ac:dyDescent="0.3">
      <c r="B349" s="210">
        <v>10003995</v>
      </c>
      <c r="C349" s="209" t="s">
        <v>1931</v>
      </c>
      <c r="D349" s="208" t="s">
        <v>1253</v>
      </c>
      <c r="E349" s="207">
        <v>0</v>
      </c>
      <c r="F349" s="206">
        <v>626284</v>
      </c>
      <c r="G349" s="206">
        <f t="shared" si="7"/>
        <v>626284</v>
      </c>
      <c r="H349" s="206">
        <v>0</v>
      </c>
      <c r="I349" s="206">
        <v>2012098.0699999998</v>
      </c>
      <c r="J349" s="206">
        <v>2012098.0699999998</v>
      </c>
      <c r="K349" s="206">
        <v>0</v>
      </c>
      <c r="L349" s="206">
        <v>802340.42999999993</v>
      </c>
      <c r="M349" s="206">
        <v>802340.42999999993</v>
      </c>
    </row>
    <row r="350" spans="2:13" hidden="1" x14ac:dyDescent="0.3">
      <c r="B350" s="210">
        <v>10003996</v>
      </c>
      <c r="C350" s="209" t="s">
        <v>1930</v>
      </c>
      <c r="D350" s="208" t="s">
        <v>1253</v>
      </c>
      <c r="E350" s="207">
        <v>0</v>
      </c>
      <c r="F350" s="206">
        <v>571545</v>
      </c>
      <c r="G350" s="206">
        <f t="shared" si="7"/>
        <v>571545</v>
      </c>
      <c r="H350" s="206">
        <v>0</v>
      </c>
      <c r="I350" s="206">
        <v>1592100.28</v>
      </c>
      <c r="J350" s="206">
        <v>1592100.28</v>
      </c>
      <c r="K350" s="206">
        <v>0</v>
      </c>
      <c r="L350" s="206">
        <v>880616.34</v>
      </c>
      <c r="M350" s="206">
        <v>880616.34</v>
      </c>
    </row>
    <row r="351" spans="2:13" hidden="1" x14ac:dyDescent="0.3">
      <c r="B351" s="210">
        <v>10003997</v>
      </c>
      <c r="C351" s="209" t="s">
        <v>1929</v>
      </c>
      <c r="D351" s="208" t="s">
        <v>1253</v>
      </c>
      <c r="E351" s="207">
        <v>0</v>
      </c>
      <c r="F351" s="206">
        <v>2223955</v>
      </c>
      <c r="G351" s="206">
        <f t="shared" si="7"/>
        <v>2223955</v>
      </c>
      <c r="H351" s="206">
        <v>0</v>
      </c>
      <c r="I351" s="206">
        <v>3650129.9699999997</v>
      </c>
      <c r="J351" s="206">
        <v>3650129.9699999997</v>
      </c>
      <c r="K351" s="206">
        <v>0</v>
      </c>
      <c r="L351" s="206">
        <v>2717808</v>
      </c>
      <c r="M351" s="206">
        <v>2717808</v>
      </c>
    </row>
    <row r="352" spans="2:13" hidden="1" x14ac:dyDescent="0.3">
      <c r="B352" s="210">
        <v>10004013</v>
      </c>
      <c r="C352" s="209" t="s">
        <v>1928</v>
      </c>
      <c r="D352" s="208" t="s">
        <v>1253</v>
      </c>
      <c r="E352" s="207">
        <v>222125</v>
      </c>
      <c r="F352" s="206">
        <v>2110372</v>
      </c>
      <c r="G352" s="206">
        <f t="shared" si="7"/>
        <v>2332497</v>
      </c>
      <c r="H352" s="206">
        <v>152983.51</v>
      </c>
      <c r="I352" s="206">
        <v>2698685.74</v>
      </c>
      <c r="J352" s="206">
        <v>2851669.25</v>
      </c>
      <c r="K352" s="206">
        <v>175898.64999999997</v>
      </c>
      <c r="L352" s="206">
        <v>3806555.6600000011</v>
      </c>
      <c r="M352" s="206">
        <v>3982454.310000001</v>
      </c>
    </row>
    <row r="353" spans="2:13" hidden="1" x14ac:dyDescent="0.3">
      <c r="B353" s="210">
        <v>10004032</v>
      </c>
      <c r="C353" s="209" t="s">
        <v>1927</v>
      </c>
      <c r="D353" s="208" t="s">
        <v>1253</v>
      </c>
      <c r="E353" s="207">
        <v>0</v>
      </c>
      <c r="F353" s="206">
        <v>281283</v>
      </c>
      <c r="G353" s="206">
        <f t="shared" si="7"/>
        <v>281283</v>
      </c>
      <c r="H353" s="206">
        <v>0</v>
      </c>
      <c r="I353" s="206">
        <v>404192.7</v>
      </c>
      <c r="J353" s="206">
        <v>404192.7</v>
      </c>
      <c r="K353" s="206">
        <v>0</v>
      </c>
      <c r="L353" s="206">
        <v>558826.1</v>
      </c>
      <c r="M353" s="206">
        <v>558826.1</v>
      </c>
    </row>
    <row r="354" spans="2:13" hidden="1" x14ac:dyDescent="0.3">
      <c r="B354" s="210">
        <v>10004112</v>
      </c>
      <c r="C354" s="209" t="s">
        <v>1926</v>
      </c>
      <c r="D354" s="208" t="s">
        <v>1284</v>
      </c>
      <c r="E354" s="207">
        <v>2865217</v>
      </c>
      <c r="F354" s="206">
        <v>1975343</v>
      </c>
      <c r="G354" s="206">
        <f t="shared" si="7"/>
        <v>4840560</v>
      </c>
      <c r="H354" s="206">
        <v>3215640.62</v>
      </c>
      <c r="I354" s="206">
        <v>2949210.98</v>
      </c>
      <c r="J354" s="206">
        <v>6164851.5999999996</v>
      </c>
      <c r="K354" s="206">
        <v>2607890.71</v>
      </c>
      <c r="L354" s="206">
        <v>3185194.04</v>
      </c>
      <c r="M354" s="206">
        <v>5793084.75</v>
      </c>
    </row>
    <row r="355" spans="2:13" hidden="1" x14ac:dyDescent="0.3">
      <c r="B355" s="210">
        <v>10004113</v>
      </c>
      <c r="C355" s="209" t="s">
        <v>1925</v>
      </c>
      <c r="D355" s="208" t="s">
        <v>1284</v>
      </c>
      <c r="E355" s="207">
        <v>0</v>
      </c>
      <c r="F355" s="206">
        <v>49648</v>
      </c>
      <c r="G355" s="206">
        <f t="shared" si="7"/>
        <v>49648</v>
      </c>
      <c r="H355" s="206">
        <v>0</v>
      </c>
      <c r="I355" s="206">
        <v>60893</v>
      </c>
      <c r="J355" s="206">
        <v>60893</v>
      </c>
      <c r="K355" s="206">
        <v>0</v>
      </c>
      <c r="L355" s="206">
        <v>61517</v>
      </c>
      <c r="M355" s="206">
        <v>61517</v>
      </c>
    </row>
    <row r="356" spans="2:13" hidden="1" x14ac:dyDescent="0.3">
      <c r="B356" s="210">
        <v>10004116</v>
      </c>
      <c r="C356" s="209" t="s">
        <v>1924</v>
      </c>
      <c r="D356" s="208" t="s">
        <v>1296</v>
      </c>
      <c r="E356" s="207">
        <v>1288440</v>
      </c>
      <c r="F356" s="206">
        <v>1774490</v>
      </c>
      <c r="G356" s="206">
        <f t="shared" si="7"/>
        <v>3062930</v>
      </c>
      <c r="H356" s="206">
        <v>1206647.22</v>
      </c>
      <c r="I356" s="206">
        <v>2084029.24</v>
      </c>
      <c r="J356" s="206">
        <v>3290676.46</v>
      </c>
      <c r="K356" s="206">
        <v>1135485.1400000001</v>
      </c>
      <c r="L356" s="206">
        <v>2566638.21</v>
      </c>
      <c r="M356" s="206">
        <v>3702123.35</v>
      </c>
    </row>
    <row r="357" spans="2:13" hidden="1" x14ac:dyDescent="0.3">
      <c r="B357" s="210">
        <v>10004123</v>
      </c>
      <c r="C357" s="209" t="s">
        <v>1923</v>
      </c>
      <c r="D357" s="208" t="s">
        <v>1335</v>
      </c>
      <c r="E357" s="207">
        <v>167921</v>
      </c>
      <c r="F357" s="206">
        <v>110385</v>
      </c>
      <c r="G357" s="206">
        <f t="shared" si="7"/>
        <v>278306</v>
      </c>
      <c r="H357" s="206">
        <v>124138.07</v>
      </c>
      <c r="I357" s="206">
        <v>79797.84</v>
      </c>
      <c r="J357" s="206">
        <v>203935.91</v>
      </c>
      <c r="K357" s="206">
        <v>276013.61</v>
      </c>
      <c r="L357" s="206">
        <v>121750.03</v>
      </c>
      <c r="M357" s="206">
        <v>397763.64</v>
      </c>
    </row>
    <row r="358" spans="2:13" hidden="1" x14ac:dyDescent="0.3">
      <c r="B358" s="210">
        <v>10004124</v>
      </c>
      <c r="C358" s="209" t="s">
        <v>1922</v>
      </c>
      <c r="D358" s="208" t="s">
        <v>1420</v>
      </c>
      <c r="E358" s="207">
        <v>412619</v>
      </c>
      <c r="F358" s="206">
        <v>717416</v>
      </c>
      <c r="G358" s="206">
        <f t="shared" si="7"/>
        <v>1130035</v>
      </c>
      <c r="H358" s="206">
        <v>394003.29</v>
      </c>
      <c r="I358" s="206">
        <v>1677687</v>
      </c>
      <c r="J358" s="206">
        <v>2071690.29</v>
      </c>
      <c r="K358" s="206">
        <v>343628.92</v>
      </c>
      <c r="L358" s="206">
        <v>1026522.8</v>
      </c>
      <c r="M358" s="206">
        <v>1370151.72</v>
      </c>
    </row>
    <row r="359" spans="2:13" x14ac:dyDescent="0.3">
      <c r="B359" s="210"/>
      <c r="C359" s="209"/>
      <c r="D359" s="208"/>
      <c r="E359" s="207"/>
      <c r="F359" s="206"/>
      <c r="G359" s="206"/>
      <c r="H359" s="206"/>
      <c r="I359" s="206"/>
      <c r="J359" s="206"/>
      <c r="K359" s="206"/>
      <c r="L359" s="206"/>
      <c r="M359" s="206"/>
    </row>
    <row r="360" spans="2:13" hidden="1" x14ac:dyDescent="0.3">
      <c r="B360" s="210">
        <v>10004175</v>
      </c>
      <c r="C360" s="209" t="s">
        <v>1921</v>
      </c>
      <c r="D360" s="208" t="s">
        <v>1272</v>
      </c>
      <c r="E360" s="207">
        <v>0</v>
      </c>
      <c r="F360" s="206">
        <v>3784306</v>
      </c>
      <c r="G360" s="206">
        <f t="shared" ref="G360:G370" si="8">SUM(E360:F360)</f>
        <v>3784306</v>
      </c>
      <c r="H360" s="206">
        <v>0</v>
      </c>
      <c r="I360" s="206">
        <v>8018212.8499999996</v>
      </c>
      <c r="J360" s="206">
        <v>8018212.8499999996</v>
      </c>
      <c r="K360" s="206">
        <v>0</v>
      </c>
      <c r="L360" s="206">
        <v>4758588</v>
      </c>
      <c r="M360" s="206">
        <v>4758588</v>
      </c>
    </row>
    <row r="361" spans="2:13" hidden="1" x14ac:dyDescent="0.3">
      <c r="B361" s="210">
        <v>10004177</v>
      </c>
      <c r="C361" s="209" t="s">
        <v>1920</v>
      </c>
      <c r="D361" s="208" t="s">
        <v>1272</v>
      </c>
      <c r="E361" s="207">
        <v>7284191</v>
      </c>
      <c r="F361" s="206">
        <v>7560367</v>
      </c>
      <c r="G361" s="206">
        <f t="shared" si="8"/>
        <v>14844558</v>
      </c>
      <c r="H361" s="206">
        <v>6262644.6900000004</v>
      </c>
      <c r="I361" s="206">
        <v>8679241.1400000006</v>
      </c>
      <c r="J361" s="206">
        <v>14941885.830000002</v>
      </c>
      <c r="K361" s="206">
        <v>6365737.5800000001</v>
      </c>
      <c r="L361" s="206">
        <v>8581021.7600000016</v>
      </c>
      <c r="M361" s="206">
        <v>14946759.340000002</v>
      </c>
    </row>
    <row r="362" spans="2:13" hidden="1" x14ac:dyDescent="0.3">
      <c r="B362" s="210">
        <v>10004180</v>
      </c>
      <c r="C362" s="209" t="s">
        <v>1919</v>
      </c>
      <c r="D362" s="208" t="s">
        <v>1272</v>
      </c>
      <c r="E362" s="207">
        <v>50379</v>
      </c>
      <c r="F362" s="206">
        <v>19477</v>
      </c>
      <c r="G362" s="206">
        <f t="shared" si="8"/>
        <v>69856</v>
      </c>
      <c r="H362" s="206">
        <v>44201.55</v>
      </c>
      <c r="I362" s="206">
        <v>29364.39</v>
      </c>
      <c r="J362" s="206">
        <v>73565.94</v>
      </c>
      <c r="K362" s="206">
        <v>0</v>
      </c>
      <c r="L362" s="206">
        <v>14345</v>
      </c>
      <c r="M362" s="206">
        <v>14345</v>
      </c>
    </row>
    <row r="363" spans="2:13" hidden="1" x14ac:dyDescent="0.3">
      <c r="B363" s="210">
        <v>10004181</v>
      </c>
      <c r="C363" s="209" t="s">
        <v>1918</v>
      </c>
      <c r="D363" s="208" t="s">
        <v>1272</v>
      </c>
      <c r="E363" s="207">
        <v>480647</v>
      </c>
      <c r="F363" s="206">
        <v>1278022</v>
      </c>
      <c r="G363" s="206">
        <f t="shared" si="8"/>
        <v>1758669</v>
      </c>
      <c r="H363" s="206">
        <v>403847.32</v>
      </c>
      <c r="I363" s="206">
        <v>1606496.31</v>
      </c>
      <c r="J363" s="206">
        <v>2010343.6300000001</v>
      </c>
      <c r="K363" s="206">
        <v>398904.62</v>
      </c>
      <c r="L363" s="206">
        <v>1912724</v>
      </c>
      <c r="M363" s="206">
        <v>2311628.62</v>
      </c>
    </row>
    <row r="364" spans="2:13" hidden="1" x14ac:dyDescent="0.3">
      <c r="B364" s="210">
        <v>10004204</v>
      </c>
      <c r="C364" s="209" t="s">
        <v>1917</v>
      </c>
      <c r="D364" s="208" t="s">
        <v>1253</v>
      </c>
      <c r="E364" s="207">
        <v>0</v>
      </c>
      <c r="F364" s="206">
        <v>152893</v>
      </c>
      <c r="G364" s="206">
        <f t="shared" si="8"/>
        <v>152893</v>
      </c>
      <c r="H364" s="206">
        <v>0</v>
      </c>
      <c r="I364" s="206">
        <v>159083</v>
      </c>
      <c r="J364" s="206">
        <v>159083</v>
      </c>
      <c r="K364" s="206">
        <v>0</v>
      </c>
      <c r="L364" s="206">
        <v>159083</v>
      </c>
      <c r="M364" s="206">
        <v>159083</v>
      </c>
    </row>
    <row r="365" spans="2:13" hidden="1" x14ac:dyDescent="0.3">
      <c r="B365" s="210">
        <v>10004240</v>
      </c>
      <c r="C365" s="209" t="s">
        <v>1916</v>
      </c>
      <c r="D365" s="208" t="s">
        <v>1308</v>
      </c>
      <c r="E365" s="207">
        <v>139791</v>
      </c>
      <c r="F365" s="206">
        <v>0</v>
      </c>
      <c r="G365" s="206">
        <f t="shared" si="8"/>
        <v>139791</v>
      </c>
      <c r="H365" s="206">
        <v>156051.68</v>
      </c>
      <c r="I365" s="206">
        <v>15180.26</v>
      </c>
      <c r="J365" s="206">
        <v>171231.94</v>
      </c>
      <c r="K365" s="206">
        <v>124608.33</v>
      </c>
      <c r="L365" s="206">
        <v>0</v>
      </c>
      <c r="M365" s="206">
        <v>124608.33</v>
      </c>
    </row>
    <row r="366" spans="2:13" hidden="1" x14ac:dyDescent="0.3">
      <c r="B366" s="210">
        <v>10004257</v>
      </c>
      <c r="C366" s="209" t="s">
        <v>1915</v>
      </c>
      <c r="D366" s="208" t="s">
        <v>1341</v>
      </c>
      <c r="E366" s="207">
        <v>862862</v>
      </c>
      <c r="F366" s="206">
        <v>284376</v>
      </c>
      <c r="G366" s="206">
        <f t="shared" si="8"/>
        <v>1147238</v>
      </c>
      <c r="H366" s="206">
        <v>740472.12</v>
      </c>
      <c r="I366" s="206">
        <v>307901</v>
      </c>
      <c r="J366" s="206">
        <v>1048373.12</v>
      </c>
      <c r="K366" s="206">
        <v>792267.92999999993</v>
      </c>
      <c r="L366" s="206">
        <v>378134.24</v>
      </c>
      <c r="M366" s="206">
        <v>1170402.17</v>
      </c>
    </row>
    <row r="367" spans="2:13" hidden="1" x14ac:dyDescent="0.3">
      <c r="B367" s="210">
        <v>10004285</v>
      </c>
      <c r="C367" s="209" t="s">
        <v>1914</v>
      </c>
      <c r="D367" s="208" t="s">
        <v>1257</v>
      </c>
      <c r="E367" s="207">
        <v>25087</v>
      </c>
      <c r="F367" s="206">
        <v>584319</v>
      </c>
      <c r="G367" s="206">
        <f t="shared" si="8"/>
        <v>609406</v>
      </c>
      <c r="H367" s="206">
        <v>28681.119999999999</v>
      </c>
      <c r="I367" s="206">
        <v>1778650.8199999998</v>
      </c>
      <c r="J367" s="206">
        <v>1807331.94</v>
      </c>
      <c r="K367" s="206">
        <v>17030.620000000003</v>
      </c>
      <c r="L367" s="206">
        <v>842901.54</v>
      </c>
      <c r="M367" s="206">
        <v>859932.16000000003</v>
      </c>
    </row>
    <row r="368" spans="2:13" hidden="1" x14ac:dyDescent="0.3">
      <c r="B368" s="210">
        <v>10004303</v>
      </c>
      <c r="C368" s="209" t="s">
        <v>1913</v>
      </c>
      <c r="D368" s="208" t="s">
        <v>1368</v>
      </c>
      <c r="E368" s="207">
        <v>189615</v>
      </c>
      <c r="F368" s="206">
        <v>540333</v>
      </c>
      <c r="G368" s="206">
        <f t="shared" si="8"/>
        <v>729948</v>
      </c>
      <c r="H368" s="206">
        <v>171496.32000000001</v>
      </c>
      <c r="I368" s="206">
        <v>473308.56</v>
      </c>
      <c r="J368" s="206">
        <v>644804.88</v>
      </c>
      <c r="K368" s="206">
        <v>116512.59</v>
      </c>
      <c r="L368" s="206">
        <v>710212</v>
      </c>
      <c r="M368" s="206">
        <v>826724.59</v>
      </c>
    </row>
    <row r="369" spans="2:13" hidden="1" x14ac:dyDescent="0.3">
      <c r="B369" s="210">
        <v>10004319</v>
      </c>
      <c r="C369" s="209" t="s">
        <v>1912</v>
      </c>
      <c r="D369" s="208" t="s">
        <v>1317</v>
      </c>
      <c r="E369" s="207">
        <v>4154790</v>
      </c>
      <c r="F369" s="206">
        <v>738097</v>
      </c>
      <c r="G369" s="206">
        <f t="shared" si="8"/>
        <v>4892887</v>
      </c>
      <c r="H369" s="206">
        <v>3582482.91</v>
      </c>
      <c r="I369" s="206">
        <v>913635.9</v>
      </c>
      <c r="J369" s="206">
        <v>4496118.8100000005</v>
      </c>
      <c r="K369" s="206">
        <v>3120521.9399999995</v>
      </c>
      <c r="L369" s="206">
        <v>972245.04</v>
      </c>
      <c r="M369" s="206">
        <v>4092766.9799999995</v>
      </c>
    </row>
    <row r="370" spans="2:13" hidden="1" x14ac:dyDescent="0.3">
      <c r="B370" s="210">
        <v>10004327</v>
      </c>
      <c r="C370" s="209" t="s">
        <v>1911</v>
      </c>
      <c r="D370" s="208" t="s">
        <v>1368</v>
      </c>
      <c r="E370" s="207">
        <v>0</v>
      </c>
      <c r="F370" s="206">
        <v>0</v>
      </c>
      <c r="G370" s="206">
        <f t="shared" si="8"/>
        <v>0</v>
      </c>
      <c r="H370" s="206">
        <v>0</v>
      </c>
      <c r="I370" s="206">
        <v>839470</v>
      </c>
      <c r="J370" s="206">
        <v>839470</v>
      </c>
      <c r="K370" s="206">
        <v>0</v>
      </c>
      <c r="L370" s="206">
        <v>0</v>
      </c>
      <c r="M370" s="206">
        <v>0</v>
      </c>
    </row>
    <row r="371" spans="2:13" x14ac:dyDescent="0.3">
      <c r="B371" s="210"/>
      <c r="C371" s="209"/>
      <c r="D371" s="208"/>
      <c r="E371" s="207"/>
      <c r="F371" s="206"/>
      <c r="G371" s="206"/>
      <c r="H371" s="206"/>
      <c r="I371" s="206"/>
      <c r="J371" s="206"/>
      <c r="K371" s="206"/>
      <c r="L371" s="206"/>
      <c r="M371" s="206"/>
    </row>
    <row r="372" spans="2:13" hidden="1" x14ac:dyDescent="0.3">
      <c r="B372" s="210">
        <v>10004340</v>
      </c>
      <c r="C372" s="209" t="s">
        <v>1910</v>
      </c>
      <c r="D372" s="208" t="s">
        <v>1257</v>
      </c>
      <c r="E372" s="207">
        <v>1141617</v>
      </c>
      <c r="F372" s="206">
        <v>2961809</v>
      </c>
      <c r="G372" s="206">
        <f t="shared" ref="G372:G403" si="9">SUM(E372:F372)</f>
        <v>4103426</v>
      </c>
      <c r="H372" s="206">
        <v>1043593.32</v>
      </c>
      <c r="I372" s="206">
        <v>3979111.96</v>
      </c>
      <c r="J372" s="206">
        <v>5022705.28</v>
      </c>
      <c r="K372" s="206">
        <v>1121619.7799999998</v>
      </c>
      <c r="L372" s="206">
        <v>4737838.92</v>
      </c>
      <c r="M372" s="206">
        <v>5859458.6999999993</v>
      </c>
    </row>
    <row r="373" spans="2:13" hidden="1" x14ac:dyDescent="0.3">
      <c r="B373" s="210">
        <v>10004343</v>
      </c>
      <c r="C373" s="209" t="s">
        <v>1909</v>
      </c>
      <c r="D373" s="208" t="s">
        <v>1352</v>
      </c>
      <c r="E373" s="207">
        <v>374816</v>
      </c>
      <c r="F373" s="206">
        <v>943478</v>
      </c>
      <c r="G373" s="206">
        <f t="shared" si="9"/>
        <v>1318294</v>
      </c>
      <c r="H373" s="206">
        <v>323613.75</v>
      </c>
      <c r="I373" s="206">
        <v>1827436.44</v>
      </c>
      <c r="J373" s="206">
        <v>2151050.19</v>
      </c>
      <c r="K373" s="206">
        <v>369745.81</v>
      </c>
      <c r="L373" s="206">
        <v>1267108</v>
      </c>
      <c r="M373" s="206">
        <v>1636853.81</v>
      </c>
    </row>
    <row r="374" spans="2:13" hidden="1" x14ac:dyDescent="0.3">
      <c r="B374" s="210">
        <v>10004344</v>
      </c>
      <c r="C374" s="209" t="s">
        <v>1908</v>
      </c>
      <c r="D374" s="208" t="s">
        <v>1352</v>
      </c>
      <c r="E374" s="207">
        <v>1279762</v>
      </c>
      <c r="F374" s="206">
        <v>4982815</v>
      </c>
      <c r="G374" s="206">
        <f t="shared" si="9"/>
        <v>6262577</v>
      </c>
      <c r="H374" s="206">
        <v>1154387.5900000001</v>
      </c>
      <c r="I374" s="206">
        <v>6988541.6500000004</v>
      </c>
      <c r="J374" s="206">
        <v>8142929.2400000002</v>
      </c>
      <c r="K374" s="206">
        <v>883471.76</v>
      </c>
      <c r="L374" s="206">
        <v>6872639</v>
      </c>
      <c r="M374" s="206">
        <v>7756110.7599999998</v>
      </c>
    </row>
    <row r="375" spans="2:13" hidden="1" x14ac:dyDescent="0.3">
      <c r="B375" s="210">
        <v>10004351</v>
      </c>
      <c r="C375" s="209" t="s">
        <v>1907</v>
      </c>
      <c r="D375" s="208" t="s">
        <v>1253</v>
      </c>
      <c r="E375" s="207">
        <v>0</v>
      </c>
      <c r="F375" s="206">
        <v>784200</v>
      </c>
      <c r="G375" s="206">
        <f t="shared" si="9"/>
        <v>784200</v>
      </c>
      <c r="H375" s="206" t="s">
        <v>1252</v>
      </c>
      <c r="I375" s="206" t="s">
        <v>1252</v>
      </c>
      <c r="J375" s="206">
        <v>0</v>
      </c>
      <c r="K375" s="206" t="s">
        <v>1252</v>
      </c>
      <c r="L375" s="206" t="s">
        <v>1252</v>
      </c>
      <c r="M375" s="206">
        <v>0</v>
      </c>
    </row>
    <row r="376" spans="2:13" hidden="1" x14ac:dyDescent="0.3">
      <c r="B376" s="210">
        <v>10004355</v>
      </c>
      <c r="C376" s="209" t="s">
        <v>1906</v>
      </c>
      <c r="D376" s="208" t="s">
        <v>1335</v>
      </c>
      <c r="E376" s="207">
        <v>1090026</v>
      </c>
      <c r="F376" s="206">
        <v>224498</v>
      </c>
      <c r="G376" s="206">
        <f t="shared" si="9"/>
        <v>1314524</v>
      </c>
      <c r="H376" s="206">
        <v>1104446.22</v>
      </c>
      <c r="I376" s="206">
        <v>292916.52</v>
      </c>
      <c r="J376" s="206">
        <v>1397362.74</v>
      </c>
      <c r="K376" s="206">
        <v>990514.09</v>
      </c>
      <c r="L376" s="206">
        <v>278733.08</v>
      </c>
      <c r="M376" s="206">
        <v>1269247.17</v>
      </c>
    </row>
    <row r="377" spans="2:13" hidden="1" x14ac:dyDescent="0.3">
      <c r="B377" s="210">
        <v>10004370</v>
      </c>
      <c r="C377" s="209" t="s">
        <v>1905</v>
      </c>
      <c r="D377" s="208" t="s">
        <v>1282</v>
      </c>
      <c r="E377" s="207">
        <v>383406</v>
      </c>
      <c r="F377" s="206">
        <v>225892</v>
      </c>
      <c r="G377" s="206">
        <f t="shared" si="9"/>
        <v>609298</v>
      </c>
      <c r="H377" s="206">
        <v>359765.51</v>
      </c>
      <c r="I377" s="206">
        <v>177435.41</v>
      </c>
      <c r="J377" s="206">
        <v>537200.92000000004</v>
      </c>
      <c r="K377" s="206">
        <v>378815.22000000003</v>
      </c>
      <c r="L377" s="206">
        <v>274829.39999999997</v>
      </c>
      <c r="M377" s="206">
        <v>653644.62</v>
      </c>
    </row>
    <row r="378" spans="2:13" hidden="1" x14ac:dyDescent="0.3">
      <c r="B378" s="210">
        <v>10004375</v>
      </c>
      <c r="C378" s="209" t="s">
        <v>1904</v>
      </c>
      <c r="D378" s="208" t="s">
        <v>1420</v>
      </c>
      <c r="E378" s="207">
        <v>910144</v>
      </c>
      <c r="F378" s="206">
        <v>3964532</v>
      </c>
      <c r="G378" s="206">
        <f t="shared" si="9"/>
        <v>4874676</v>
      </c>
      <c r="H378" s="206">
        <v>945049.64</v>
      </c>
      <c r="I378" s="206">
        <v>5471407.0899999999</v>
      </c>
      <c r="J378" s="206">
        <v>6416456.7299999995</v>
      </c>
      <c r="K378" s="206">
        <v>881666.21000000008</v>
      </c>
      <c r="L378" s="206">
        <v>6373884.7999999998</v>
      </c>
      <c r="M378" s="206">
        <v>7255551.0099999998</v>
      </c>
    </row>
    <row r="379" spans="2:13" hidden="1" x14ac:dyDescent="0.3">
      <c r="B379" s="210">
        <v>10004376</v>
      </c>
      <c r="C379" s="209" t="s">
        <v>1903</v>
      </c>
      <c r="D379" s="208" t="s">
        <v>1420</v>
      </c>
      <c r="E379" s="207">
        <v>11722</v>
      </c>
      <c r="F379" s="206">
        <v>391993</v>
      </c>
      <c r="G379" s="206">
        <f t="shared" si="9"/>
        <v>403715</v>
      </c>
      <c r="H379" s="206">
        <v>16614.599999999999</v>
      </c>
      <c r="I379" s="206">
        <v>1345633.05</v>
      </c>
      <c r="J379" s="206">
        <v>1362247.6500000001</v>
      </c>
      <c r="K379" s="206" t="s">
        <v>1252</v>
      </c>
      <c r="L379" s="206" t="s">
        <v>1252</v>
      </c>
      <c r="M379" s="206">
        <v>0</v>
      </c>
    </row>
    <row r="380" spans="2:13" hidden="1" x14ac:dyDescent="0.3">
      <c r="B380" s="210">
        <v>10004399</v>
      </c>
      <c r="C380" s="209" t="s">
        <v>1902</v>
      </c>
      <c r="D380" s="208" t="s">
        <v>1391</v>
      </c>
      <c r="E380" s="207">
        <v>1033016</v>
      </c>
      <c r="F380" s="206">
        <v>62800</v>
      </c>
      <c r="G380" s="206">
        <f t="shared" si="9"/>
        <v>1095816</v>
      </c>
      <c r="H380" s="206">
        <v>988437.89</v>
      </c>
      <c r="I380" s="206">
        <v>31491.65</v>
      </c>
      <c r="J380" s="206">
        <v>1019929.54</v>
      </c>
      <c r="K380" s="206">
        <v>1082192.5499999998</v>
      </c>
      <c r="L380" s="206">
        <v>42736.360000000008</v>
      </c>
      <c r="M380" s="206">
        <v>1124928.9099999999</v>
      </c>
    </row>
    <row r="381" spans="2:13" hidden="1" x14ac:dyDescent="0.3">
      <c r="B381" s="210">
        <v>10004404</v>
      </c>
      <c r="C381" s="209" t="s">
        <v>1901</v>
      </c>
      <c r="D381" s="208" t="s">
        <v>1282</v>
      </c>
      <c r="E381" s="207">
        <v>488132</v>
      </c>
      <c r="F381" s="206">
        <v>1203074</v>
      </c>
      <c r="G381" s="206">
        <f t="shared" si="9"/>
        <v>1691206</v>
      </c>
      <c r="H381" s="206">
        <v>459441.35</v>
      </c>
      <c r="I381" s="206">
        <v>1070976.05</v>
      </c>
      <c r="J381" s="206">
        <v>1530417.4</v>
      </c>
      <c r="K381" s="206">
        <v>585790.86</v>
      </c>
      <c r="L381" s="206">
        <v>1075195.18</v>
      </c>
      <c r="M381" s="206">
        <v>1660986.04</v>
      </c>
    </row>
    <row r="382" spans="2:13" hidden="1" x14ac:dyDescent="0.3">
      <c r="B382" s="210">
        <v>10004432</v>
      </c>
      <c r="C382" s="209" t="s">
        <v>1900</v>
      </c>
      <c r="D382" s="208" t="s">
        <v>1253</v>
      </c>
      <c r="E382" s="207">
        <v>0</v>
      </c>
      <c r="F382" s="206">
        <v>4307816</v>
      </c>
      <c r="G382" s="206">
        <f t="shared" si="9"/>
        <v>4307816</v>
      </c>
      <c r="H382" s="206">
        <v>0</v>
      </c>
      <c r="I382" s="206">
        <v>5723821.6200000001</v>
      </c>
      <c r="J382" s="206">
        <v>5723821.6200000001</v>
      </c>
      <c r="K382" s="206">
        <v>0</v>
      </c>
      <c r="L382" s="206">
        <v>4733860.58</v>
      </c>
      <c r="M382" s="206">
        <v>4733860.58</v>
      </c>
    </row>
    <row r="383" spans="2:13" hidden="1" x14ac:dyDescent="0.3">
      <c r="B383" s="210">
        <v>10004440</v>
      </c>
      <c r="C383" s="209" t="s">
        <v>1899</v>
      </c>
      <c r="D383" s="208" t="s">
        <v>1359</v>
      </c>
      <c r="E383" s="207">
        <v>1569712</v>
      </c>
      <c r="F383" s="206">
        <v>1378070</v>
      </c>
      <c r="G383" s="206">
        <f t="shared" si="9"/>
        <v>2947782</v>
      </c>
      <c r="H383" s="206">
        <v>823095.37</v>
      </c>
      <c r="I383" s="206">
        <v>1349450.56</v>
      </c>
      <c r="J383" s="206">
        <v>2172545.9300000002</v>
      </c>
      <c r="K383" s="206">
        <v>906893.5</v>
      </c>
      <c r="L383" s="206">
        <v>1380296.9</v>
      </c>
      <c r="M383" s="206">
        <v>2287190.4</v>
      </c>
    </row>
    <row r="384" spans="2:13" hidden="1" x14ac:dyDescent="0.3">
      <c r="B384" s="210">
        <v>10004442</v>
      </c>
      <c r="C384" s="209" t="s">
        <v>1898</v>
      </c>
      <c r="D384" s="208" t="s">
        <v>1356</v>
      </c>
      <c r="E384" s="207">
        <v>981528</v>
      </c>
      <c r="F384" s="206">
        <v>1713207</v>
      </c>
      <c r="G384" s="206">
        <f t="shared" si="9"/>
        <v>2694735</v>
      </c>
      <c r="H384" s="206">
        <v>901168.22</v>
      </c>
      <c r="I384" s="206">
        <v>2147901.0499999998</v>
      </c>
      <c r="J384" s="206">
        <v>3049069.2699999996</v>
      </c>
      <c r="K384" s="206">
        <v>901841.71</v>
      </c>
      <c r="L384" s="206">
        <v>2493152.11</v>
      </c>
      <c r="M384" s="206">
        <v>3394993.82</v>
      </c>
    </row>
    <row r="385" spans="2:13" hidden="1" x14ac:dyDescent="0.3">
      <c r="B385" s="210">
        <v>10004478</v>
      </c>
      <c r="C385" s="209" t="s">
        <v>1897</v>
      </c>
      <c r="D385" s="208" t="s">
        <v>1286</v>
      </c>
      <c r="E385" s="207">
        <v>704823</v>
      </c>
      <c r="F385" s="206">
        <v>2089986</v>
      </c>
      <c r="G385" s="206">
        <f t="shared" si="9"/>
        <v>2794809</v>
      </c>
      <c r="H385" s="206">
        <v>907940.88</v>
      </c>
      <c r="I385" s="206">
        <v>2441816.19</v>
      </c>
      <c r="J385" s="206">
        <v>3349757.07</v>
      </c>
      <c r="K385" s="206">
        <v>886974.54999999993</v>
      </c>
      <c r="L385" s="206">
        <v>2640294.12</v>
      </c>
      <c r="M385" s="206">
        <v>3527268.67</v>
      </c>
    </row>
    <row r="386" spans="2:13" hidden="1" x14ac:dyDescent="0.3">
      <c r="B386" s="210">
        <v>10004484</v>
      </c>
      <c r="C386" s="209" t="s">
        <v>1896</v>
      </c>
      <c r="D386" s="208" t="s">
        <v>1359</v>
      </c>
      <c r="E386" s="207">
        <v>459633</v>
      </c>
      <c r="F386" s="206">
        <v>726207</v>
      </c>
      <c r="G386" s="206">
        <f t="shared" si="9"/>
        <v>1185840</v>
      </c>
      <c r="H386" s="206">
        <v>122008.26</v>
      </c>
      <c r="I386" s="206">
        <v>322987.38</v>
      </c>
      <c r="J386" s="206">
        <v>444995.64</v>
      </c>
      <c r="K386" s="206" t="s">
        <v>1252</v>
      </c>
      <c r="L386" s="206" t="s">
        <v>1252</v>
      </c>
      <c r="M386" s="206">
        <v>0</v>
      </c>
    </row>
    <row r="387" spans="2:13" hidden="1" x14ac:dyDescent="0.3">
      <c r="B387" s="210">
        <v>10004499</v>
      </c>
      <c r="C387" s="209" t="s">
        <v>1895</v>
      </c>
      <c r="D387" s="208" t="s">
        <v>1408</v>
      </c>
      <c r="E387" s="207">
        <v>375676</v>
      </c>
      <c r="F387" s="206">
        <v>235712</v>
      </c>
      <c r="G387" s="206">
        <f t="shared" si="9"/>
        <v>611388</v>
      </c>
      <c r="H387" s="206">
        <v>324459.78999999998</v>
      </c>
      <c r="I387" s="206">
        <v>142901.54</v>
      </c>
      <c r="J387" s="206">
        <v>467361.32999999996</v>
      </c>
      <c r="K387" s="206">
        <v>398620.94000000006</v>
      </c>
      <c r="L387" s="206">
        <v>246867</v>
      </c>
      <c r="M387" s="206">
        <v>645487.94000000006</v>
      </c>
    </row>
    <row r="388" spans="2:13" ht="28.8" hidden="1" x14ac:dyDescent="0.3">
      <c r="B388" s="210">
        <v>10004512</v>
      </c>
      <c r="C388" s="209" t="s">
        <v>1894</v>
      </c>
      <c r="D388" s="208" t="s">
        <v>1280</v>
      </c>
      <c r="E388" s="207">
        <v>327670</v>
      </c>
      <c r="F388" s="206">
        <v>18642</v>
      </c>
      <c r="G388" s="206">
        <f t="shared" si="9"/>
        <v>346312</v>
      </c>
      <c r="H388" s="206">
        <v>41758.97</v>
      </c>
      <c r="I388" s="206">
        <v>12341.7</v>
      </c>
      <c r="J388" s="206">
        <v>54100.67</v>
      </c>
      <c r="K388" s="206">
        <v>44896.680000000015</v>
      </c>
      <c r="L388" s="206">
        <v>18310</v>
      </c>
      <c r="M388" s="206">
        <v>63206.680000000015</v>
      </c>
    </row>
    <row r="389" spans="2:13" hidden="1" x14ac:dyDescent="0.3">
      <c r="B389" s="210">
        <v>10004530</v>
      </c>
      <c r="C389" s="209" t="s">
        <v>1893</v>
      </c>
      <c r="D389" s="208" t="s">
        <v>1272</v>
      </c>
      <c r="E389" s="207">
        <v>154439</v>
      </c>
      <c r="F389" s="206">
        <v>0</v>
      </c>
      <c r="G389" s="206">
        <f t="shared" si="9"/>
        <v>154439</v>
      </c>
      <c r="H389" s="206">
        <v>164724.64000000001</v>
      </c>
      <c r="I389" s="206">
        <v>0</v>
      </c>
      <c r="J389" s="206">
        <v>164724.64000000001</v>
      </c>
      <c r="K389" s="206">
        <v>158155.19</v>
      </c>
      <c r="L389" s="206">
        <v>0</v>
      </c>
      <c r="M389" s="206">
        <v>158155.19</v>
      </c>
    </row>
    <row r="390" spans="2:13" hidden="1" x14ac:dyDescent="0.3">
      <c r="B390" s="210">
        <v>10004542</v>
      </c>
      <c r="C390" s="209" t="s">
        <v>1892</v>
      </c>
      <c r="D390" s="208" t="s">
        <v>1282</v>
      </c>
      <c r="E390" s="207">
        <v>1649096</v>
      </c>
      <c r="F390" s="206">
        <v>1057113</v>
      </c>
      <c r="G390" s="206">
        <f t="shared" si="9"/>
        <v>2706209</v>
      </c>
      <c r="H390" s="206">
        <v>1453137.22</v>
      </c>
      <c r="I390" s="206">
        <v>1052278.3599999999</v>
      </c>
      <c r="J390" s="206">
        <v>2505415.58</v>
      </c>
      <c r="K390" s="206">
        <v>1581929.58</v>
      </c>
      <c r="L390" s="206">
        <v>1523305.1900000002</v>
      </c>
      <c r="M390" s="206">
        <v>3105234.7700000005</v>
      </c>
    </row>
    <row r="391" spans="2:13" hidden="1" x14ac:dyDescent="0.3">
      <c r="B391" s="210">
        <v>10004547</v>
      </c>
      <c r="C391" s="209" t="s">
        <v>1891</v>
      </c>
      <c r="D391" s="208" t="s">
        <v>1282</v>
      </c>
      <c r="E391" s="207">
        <v>156735</v>
      </c>
      <c r="F391" s="206">
        <v>282829</v>
      </c>
      <c r="G391" s="206">
        <f t="shared" si="9"/>
        <v>439564</v>
      </c>
      <c r="H391" s="206">
        <v>203301.13</v>
      </c>
      <c r="I391" s="206">
        <v>274002.59999999998</v>
      </c>
      <c r="J391" s="206">
        <v>477303.73</v>
      </c>
      <c r="K391" s="206">
        <v>155754.34</v>
      </c>
      <c r="L391" s="206">
        <v>342479.57</v>
      </c>
      <c r="M391" s="206">
        <v>498233.91000000003</v>
      </c>
    </row>
    <row r="392" spans="2:13" hidden="1" x14ac:dyDescent="0.3">
      <c r="B392" s="210">
        <v>10004552</v>
      </c>
      <c r="C392" s="209" t="s">
        <v>1890</v>
      </c>
      <c r="D392" s="208" t="s">
        <v>1286</v>
      </c>
      <c r="E392" s="207">
        <v>545942</v>
      </c>
      <c r="F392" s="206">
        <v>2289054</v>
      </c>
      <c r="G392" s="206">
        <f t="shared" si="9"/>
        <v>2834996</v>
      </c>
      <c r="H392" s="206">
        <v>596644.59</v>
      </c>
      <c r="I392" s="206">
        <v>2737105.89</v>
      </c>
      <c r="J392" s="206">
        <v>3333750.48</v>
      </c>
      <c r="K392" s="206">
        <v>513114.05</v>
      </c>
      <c r="L392" s="206">
        <v>2894719</v>
      </c>
      <c r="M392" s="206">
        <v>3407833.05</v>
      </c>
    </row>
    <row r="393" spans="2:13" hidden="1" x14ac:dyDescent="0.3">
      <c r="B393" s="210">
        <v>10004558</v>
      </c>
      <c r="C393" s="209" t="s">
        <v>1889</v>
      </c>
      <c r="D393" s="208" t="s">
        <v>1352</v>
      </c>
      <c r="E393" s="207">
        <v>967662</v>
      </c>
      <c r="F393" s="206">
        <v>231822</v>
      </c>
      <c r="G393" s="206">
        <f t="shared" si="9"/>
        <v>1199484</v>
      </c>
      <c r="H393" s="206">
        <v>963469.29</v>
      </c>
      <c r="I393" s="206">
        <v>267509.39</v>
      </c>
      <c r="J393" s="206">
        <v>1230978.6800000002</v>
      </c>
      <c r="K393" s="206">
        <v>762387.5</v>
      </c>
      <c r="L393" s="206">
        <v>424299.47000000003</v>
      </c>
      <c r="M393" s="206">
        <v>1186686.97</v>
      </c>
    </row>
    <row r="394" spans="2:13" hidden="1" x14ac:dyDescent="0.3">
      <c r="B394" s="210">
        <v>10004576</v>
      </c>
      <c r="C394" s="209" t="s">
        <v>1888</v>
      </c>
      <c r="D394" s="208" t="s">
        <v>1282</v>
      </c>
      <c r="E394" s="207">
        <v>1024491</v>
      </c>
      <c r="F394" s="206">
        <v>4380352</v>
      </c>
      <c r="G394" s="206">
        <f t="shared" si="9"/>
        <v>5404843</v>
      </c>
      <c r="H394" s="206">
        <v>1020779.43</v>
      </c>
      <c r="I394" s="206">
        <v>5518692.0999999996</v>
      </c>
      <c r="J394" s="206">
        <v>6539471.5299999993</v>
      </c>
      <c r="K394" s="206">
        <v>1061504.9100000001</v>
      </c>
      <c r="L394" s="206">
        <v>5666006.8499999996</v>
      </c>
      <c r="M394" s="206">
        <v>6727511.7599999998</v>
      </c>
    </row>
    <row r="395" spans="2:13" ht="28.8" hidden="1" x14ac:dyDescent="0.3">
      <c r="B395" s="210">
        <v>10004577</v>
      </c>
      <c r="C395" s="209" t="s">
        <v>1887</v>
      </c>
      <c r="D395" s="208" t="s">
        <v>1280</v>
      </c>
      <c r="E395" s="207">
        <v>2207309</v>
      </c>
      <c r="F395" s="206">
        <v>8363392</v>
      </c>
      <c r="G395" s="206">
        <f t="shared" si="9"/>
        <v>10570701</v>
      </c>
      <c r="H395" s="206">
        <v>1722815.28</v>
      </c>
      <c r="I395" s="206">
        <v>10716995.869999999</v>
      </c>
      <c r="J395" s="206">
        <v>12439811.149999999</v>
      </c>
      <c r="K395" s="206">
        <v>2291998.8200000003</v>
      </c>
      <c r="L395" s="206">
        <v>13271077.1</v>
      </c>
      <c r="M395" s="206">
        <v>15563075.92</v>
      </c>
    </row>
    <row r="396" spans="2:13" hidden="1" x14ac:dyDescent="0.3">
      <c r="B396" s="210">
        <v>10004579</v>
      </c>
      <c r="C396" s="209" t="s">
        <v>1886</v>
      </c>
      <c r="D396" s="208" t="s">
        <v>1380</v>
      </c>
      <c r="E396" s="207">
        <v>325371</v>
      </c>
      <c r="F396" s="206">
        <v>3248278</v>
      </c>
      <c r="G396" s="206">
        <f t="shared" si="9"/>
        <v>3573649</v>
      </c>
      <c r="H396" s="206">
        <v>286092.88</v>
      </c>
      <c r="I396" s="206">
        <v>3842159.47</v>
      </c>
      <c r="J396" s="206">
        <v>4128252.35</v>
      </c>
      <c r="K396" s="206">
        <v>298192.11</v>
      </c>
      <c r="L396" s="206">
        <v>4150105</v>
      </c>
      <c r="M396" s="206">
        <v>4448297.1100000003</v>
      </c>
    </row>
    <row r="397" spans="2:13" hidden="1" x14ac:dyDescent="0.3">
      <c r="B397" s="210">
        <v>10004580</v>
      </c>
      <c r="C397" s="209" t="s">
        <v>1885</v>
      </c>
      <c r="D397" s="208" t="s">
        <v>1308</v>
      </c>
      <c r="E397" s="207">
        <v>12973</v>
      </c>
      <c r="F397" s="206">
        <v>323524</v>
      </c>
      <c r="G397" s="206">
        <f t="shared" si="9"/>
        <v>336497</v>
      </c>
      <c r="H397" s="206">
        <v>49921.51</v>
      </c>
      <c r="I397" s="206">
        <v>328174.65000000002</v>
      </c>
      <c r="J397" s="206">
        <v>378096.16000000003</v>
      </c>
      <c r="K397" s="206">
        <v>10766.089999999998</v>
      </c>
      <c r="L397" s="206">
        <v>188756.47</v>
      </c>
      <c r="M397" s="206">
        <v>199522.56</v>
      </c>
    </row>
    <row r="398" spans="2:13" hidden="1" x14ac:dyDescent="0.3">
      <c r="B398" s="210">
        <v>10004589</v>
      </c>
      <c r="C398" s="209" t="s">
        <v>1884</v>
      </c>
      <c r="D398" s="208" t="s">
        <v>1398</v>
      </c>
      <c r="E398" s="207">
        <v>595011</v>
      </c>
      <c r="F398" s="206">
        <v>156443</v>
      </c>
      <c r="G398" s="206">
        <f t="shared" si="9"/>
        <v>751454</v>
      </c>
      <c r="H398" s="206">
        <v>495325.33</v>
      </c>
      <c r="I398" s="206">
        <v>152264.81</v>
      </c>
      <c r="J398" s="206">
        <v>647590.14</v>
      </c>
      <c r="K398" s="206">
        <v>722039.47</v>
      </c>
      <c r="L398" s="206">
        <v>178941.1</v>
      </c>
      <c r="M398" s="206">
        <v>900980.57</v>
      </c>
    </row>
    <row r="399" spans="2:13" hidden="1" x14ac:dyDescent="0.3">
      <c r="B399" s="210">
        <v>10004596</v>
      </c>
      <c r="C399" s="209" t="s">
        <v>1883</v>
      </c>
      <c r="D399" s="208" t="s">
        <v>1372</v>
      </c>
      <c r="E399" s="207">
        <v>362989</v>
      </c>
      <c r="F399" s="206">
        <v>1448942</v>
      </c>
      <c r="G399" s="206">
        <f t="shared" si="9"/>
        <v>1811931</v>
      </c>
      <c r="H399" s="206">
        <v>332791.21000000002</v>
      </c>
      <c r="I399" s="206">
        <v>1812620.3399999999</v>
      </c>
      <c r="J399" s="206">
        <v>2145411.5499999998</v>
      </c>
      <c r="K399" s="206" t="s">
        <v>1252</v>
      </c>
      <c r="L399" s="206" t="s">
        <v>1252</v>
      </c>
      <c r="M399" s="206">
        <v>0</v>
      </c>
    </row>
    <row r="400" spans="2:13" hidden="1" x14ac:dyDescent="0.3">
      <c r="B400" s="210">
        <v>10004599</v>
      </c>
      <c r="C400" s="209" t="s">
        <v>1882</v>
      </c>
      <c r="D400" s="208" t="s">
        <v>1282</v>
      </c>
      <c r="E400" s="207">
        <v>3816208</v>
      </c>
      <c r="F400" s="206">
        <v>26872140</v>
      </c>
      <c r="G400" s="206">
        <f t="shared" si="9"/>
        <v>30688348</v>
      </c>
      <c r="H400" s="206">
        <v>3563915.93</v>
      </c>
      <c r="I400" s="206">
        <v>30940092.240000002</v>
      </c>
      <c r="J400" s="206">
        <v>34504008.170000002</v>
      </c>
      <c r="K400" s="206">
        <v>3608070.51</v>
      </c>
      <c r="L400" s="206">
        <v>34750562.030000001</v>
      </c>
      <c r="M400" s="206">
        <v>38358632.539999999</v>
      </c>
    </row>
    <row r="401" spans="2:13" hidden="1" x14ac:dyDescent="0.3">
      <c r="B401" s="210">
        <v>10004601</v>
      </c>
      <c r="C401" s="209" t="s">
        <v>1881</v>
      </c>
      <c r="D401" s="208" t="s">
        <v>1282</v>
      </c>
      <c r="E401" s="207">
        <v>159003</v>
      </c>
      <c r="F401" s="206">
        <v>2086132</v>
      </c>
      <c r="G401" s="206">
        <f t="shared" si="9"/>
        <v>2245135</v>
      </c>
      <c r="H401" s="206">
        <v>157712.4</v>
      </c>
      <c r="I401" s="206">
        <v>3414830.47</v>
      </c>
      <c r="J401" s="206">
        <v>3572542.87</v>
      </c>
      <c r="K401" s="206">
        <v>162578.97</v>
      </c>
      <c r="L401" s="206">
        <v>2779821</v>
      </c>
      <c r="M401" s="206">
        <v>2942399.97</v>
      </c>
    </row>
    <row r="402" spans="2:13" hidden="1" x14ac:dyDescent="0.3">
      <c r="B402" s="210">
        <v>10004603</v>
      </c>
      <c r="C402" s="209" t="s">
        <v>1880</v>
      </c>
      <c r="D402" s="208" t="s">
        <v>1434</v>
      </c>
      <c r="E402" s="207">
        <v>1357746</v>
      </c>
      <c r="F402" s="206">
        <v>2506979</v>
      </c>
      <c r="G402" s="206">
        <f t="shared" si="9"/>
        <v>3864725</v>
      </c>
      <c r="H402" s="206">
        <v>1612744.4</v>
      </c>
      <c r="I402" s="206">
        <v>3221691.1</v>
      </c>
      <c r="J402" s="206">
        <v>4834435.5</v>
      </c>
      <c r="K402" s="206">
        <v>1297012.77</v>
      </c>
      <c r="L402" s="206">
        <v>3251671.96</v>
      </c>
      <c r="M402" s="206">
        <v>4548684.7300000004</v>
      </c>
    </row>
    <row r="403" spans="2:13" hidden="1" x14ac:dyDescent="0.3">
      <c r="B403" s="210">
        <v>10004607</v>
      </c>
      <c r="C403" s="209" t="s">
        <v>1879</v>
      </c>
      <c r="D403" s="208" t="s">
        <v>1253</v>
      </c>
      <c r="E403" s="207">
        <v>129284</v>
      </c>
      <c r="F403" s="206">
        <v>14447884</v>
      </c>
      <c r="G403" s="206">
        <f t="shared" si="9"/>
        <v>14577168</v>
      </c>
      <c r="H403" s="206">
        <v>336636.15</v>
      </c>
      <c r="I403" s="206">
        <v>20605280.119999997</v>
      </c>
      <c r="J403" s="206">
        <v>20941916.269999996</v>
      </c>
      <c r="K403" s="206">
        <v>199222.57</v>
      </c>
      <c r="L403" s="206">
        <v>20769819.829999998</v>
      </c>
      <c r="M403" s="206">
        <v>20969042.399999999</v>
      </c>
    </row>
    <row r="404" spans="2:13" hidden="1" x14ac:dyDescent="0.3">
      <c r="B404" s="210">
        <v>10004608</v>
      </c>
      <c r="C404" s="209" t="s">
        <v>1878</v>
      </c>
      <c r="D404" s="208" t="s">
        <v>1253</v>
      </c>
      <c r="E404" s="207">
        <v>0</v>
      </c>
      <c r="F404" s="206">
        <v>82974</v>
      </c>
      <c r="G404" s="206">
        <f t="shared" ref="G404:G435" si="10">SUM(E404:F404)</f>
        <v>82974</v>
      </c>
      <c r="H404" s="206">
        <v>0</v>
      </c>
      <c r="I404" s="206">
        <v>98630</v>
      </c>
      <c r="J404" s="206">
        <v>98630</v>
      </c>
      <c r="K404" s="206">
        <v>0</v>
      </c>
      <c r="L404" s="206">
        <v>134568.33000000002</v>
      </c>
      <c r="M404" s="206">
        <v>134568.33000000002</v>
      </c>
    </row>
    <row r="405" spans="2:13" ht="28.8" hidden="1" x14ac:dyDescent="0.3">
      <c r="B405" s="210">
        <v>10004632</v>
      </c>
      <c r="C405" s="209" t="s">
        <v>1877</v>
      </c>
      <c r="D405" s="208" t="s">
        <v>1280</v>
      </c>
      <c r="E405" s="207">
        <v>620788</v>
      </c>
      <c r="F405" s="206">
        <v>55294</v>
      </c>
      <c r="G405" s="206">
        <f t="shared" si="10"/>
        <v>676082</v>
      </c>
      <c r="H405" s="206">
        <v>503786.58</v>
      </c>
      <c r="I405" s="206">
        <v>54370.12</v>
      </c>
      <c r="J405" s="206">
        <v>558156.70000000007</v>
      </c>
      <c r="K405" s="206">
        <v>562546.57000000007</v>
      </c>
      <c r="L405" s="206">
        <v>52343.859999999993</v>
      </c>
      <c r="M405" s="206">
        <v>614890.43000000005</v>
      </c>
    </row>
    <row r="406" spans="2:13" hidden="1" x14ac:dyDescent="0.3">
      <c r="B406" s="210">
        <v>10004643</v>
      </c>
      <c r="C406" s="209" t="s">
        <v>1876</v>
      </c>
      <c r="D406" s="208" t="s">
        <v>1356</v>
      </c>
      <c r="E406" s="207">
        <v>1213802</v>
      </c>
      <c r="F406" s="206">
        <v>596211</v>
      </c>
      <c r="G406" s="206">
        <f t="shared" si="10"/>
        <v>1810013</v>
      </c>
      <c r="H406" s="206">
        <v>1180084.3600000001</v>
      </c>
      <c r="I406" s="206">
        <v>684920.35</v>
      </c>
      <c r="J406" s="206">
        <v>1865004.71</v>
      </c>
      <c r="K406" s="206">
        <v>841661.99</v>
      </c>
      <c r="L406" s="206">
        <v>519954.33999999997</v>
      </c>
      <c r="M406" s="206">
        <v>1361616.33</v>
      </c>
    </row>
    <row r="407" spans="2:13" ht="28.8" hidden="1" x14ac:dyDescent="0.3">
      <c r="B407" s="210">
        <v>10004645</v>
      </c>
      <c r="C407" s="209" t="s">
        <v>1875</v>
      </c>
      <c r="D407" s="208" t="s">
        <v>1329</v>
      </c>
      <c r="E407" s="207">
        <v>907940</v>
      </c>
      <c r="F407" s="206">
        <v>126227</v>
      </c>
      <c r="G407" s="206">
        <f t="shared" si="10"/>
        <v>1034167</v>
      </c>
      <c r="H407" s="206">
        <v>887202.46</v>
      </c>
      <c r="I407" s="206">
        <v>105947.64</v>
      </c>
      <c r="J407" s="206">
        <v>993150.1</v>
      </c>
      <c r="K407" s="206">
        <v>836430.67999999993</v>
      </c>
      <c r="L407" s="206">
        <v>140851.95000000001</v>
      </c>
      <c r="M407" s="206">
        <v>977282.62999999989</v>
      </c>
    </row>
    <row r="408" spans="2:13" hidden="1" x14ac:dyDescent="0.3">
      <c r="B408" s="210">
        <v>10004657</v>
      </c>
      <c r="C408" s="209" t="s">
        <v>1874</v>
      </c>
      <c r="D408" s="208" t="s">
        <v>1296</v>
      </c>
      <c r="E408" s="207">
        <v>76264</v>
      </c>
      <c r="F408" s="206">
        <v>2278937</v>
      </c>
      <c r="G408" s="206">
        <f t="shared" si="10"/>
        <v>2355201</v>
      </c>
      <c r="H408" s="206">
        <v>101094.02</v>
      </c>
      <c r="I408" s="206">
        <v>4259132.3499999996</v>
      </c>
      <c r="J408" s="206">
        <v>4360226.3699999992</v>
      </c>
      <c r="K408" s="206">
        <v>45814.25</v>
      </c>
      <c r="L408" s="206">
        <v>3071139.62</v>
      </c>
      <c r="M408" s="206">
        <v>3116953.87</v>
      </c>
    </row>
    <row r="409" spans="2:13" hidden="1" x14ac:dyDescent="0.3">
      <c r="B409" s="210">
        <v>10004663</v>
      </c>
      <c r="C409" s="209" t="s">
        <v>1873</v>
      </c>
      <c r="D409" s="208" t="s">
        <v>1296</v>
      </c>
      <c r="E409" s="207">
        <v>803946</v>
      </c>
      <c r="F409" s="206">
        <v>521275</v>
      </c>
      <c r="G409" s="206">
        <f t="shared" si="10"/>
        <v>1325221</v>
      </c>
      <c r="H409" s="206">
        <v>736602.25</v>
      </c>
      <c r="I409" s="206">
        <v>485286.19</v>
      </c>
      <c r="J409" s="206">
        <v>1221888.44</v>
      </c>
      <c r="K409" s="206">
        <v>676112.83</v>
      </c>
      <c r="L409" s="206">
        <v>599001.9</v>
      </c>
      <c r="M409" s="206">
        <v>1275114.73</v>
      </c>
    </row>
    <row r="410" spans="2:13" hidden="1" x14ac:dyDescent="0.3">
      <c r="B410" s="210">
        <v>10004676</v>
      </c>
      <c r="C410" s="209" t="s">
        <v>1872</v>
      </c>
      <c r="D410" s="208" t="s">
        <v>1274</v>
      </c>
      <c r="E410" s="207">
        <v>1488948</v>
      </c>
      <c r="F410" s="206">
        <v>4181287</v>
      </c>
      <c r="G410" s="206">
        <f t="shared" si="10"/>
        <v>5670235</v>
      </c>
      <c r="H410" s="206">
        <v>1560585.16</v>
      </c>
      <c r="I410" s="206">
        <v>5768234.2699999996</v>
      </c>
      <c r="J410" s="206">
        <v>7328819.4299999997</v>
      </c>
      <c r="K410" s="206">
        <v>1464473.24</v>
      </c>
      <c r="L410" s="206">
        <v>6551448.7999999998</v>
      </c>
      <c r="M410" s="206">
        <v>8015922.04</v>
      </c>
    </row>
    <row r="411" spans="2:13" hidden="1" x14ac:dyDescent="0.3">
      <c r="B411" s="210">
        <v>10004684</v>
      </c>
      <c r="C411" s="209" t="s">
        <v>1871</v>
      </c>
      <c r="D411" s="208" t="s">
        <v>1574</v>
      </c>
      <c r="E411" s="207">
        <v>110649</v>
      </c>
      <c r="F411" s="206">
        <v>709293</v>
      </c>
      <c r="G411" s="206">
        <f t="shared" si="10"/>
        <v>819942</v>
      </c>
      <c r="H411" s="206">
        <v>101761</v>
      </c>
      <c r="I411" s="206">
        <v>1159497.8500000001</v>
      </c>
      <c r="J411" s="206">
        <v>1261258.8500000001</v>
      </c>
      <c r="K411" s="206">
        <v>126931.99000000002</v>
      </c>
      <c r="L411" s="206">
        <v>732320.09</v>
      </c>
      <c r="M411" s="206">
        <v>859252.08</v>
      </c>
    </row>
    <row r="412" spans="2:13" hidden="1" x14ac:dyDescent="0.3">
      <c r="B412" s="210">
        <v>10004686</v>
      </c>
      <c r="C412" s="209" t="s">
        <v>1870</v>
      </c>
      <c r="D412" s="208" t="s">
        <v>1298</v>
      </c>
      <c r="E412" s="207">
        <v>1021939</v>
      </c>
      <c r="F412" s="206">
        <v>3702613</v>
      </c>
      <c r="G412" s="206">
        <f t="shared" si="10"/>
        <v>4724552</v>
      </c>
      <c r="H412" s="206">
        <v>1063821.58</v>
      </c>
      <c r="I412" s="206">
        <v>5195040.62</v>
      </c>
      <c r="J412" s="206">
        <v>6258862.2000000002</v>
      </c>
      <c r="K412" s="206">
        <v>845223.00999999989</v>
      </c>
      <c r="L412" s="206">
        <v>4814435.07</v>
      </c>
      <c r="M412" s="206">
        <v>5659658.0800000001</v>
      </c>
    </row>
    <row r="413" spans="2:13" hidden="1" x14ac:dyDescent="0.3">
      <c r="B413" s="210">
        <v>10004690</v>
      </c>
      <c r="C413" s="209" t="s">
        <v>1869</v>
      </c>
      <c r="D413" s="208" t="s">
        <v>1261</v>
      </c>
      <c r="E413" s="207">
        <v>1284302</v>
      </c>
      <c r="F413" s="206">
        <v>7706420</v>
      </c>
      <c r="G413" s="206">
        <f t="shared" si="10"/>
        <v>8990722</v>
      </c>
      <c r="H413" s="206">
        <v>1395438.68</v>
      </c>
      <c r="I413" s="206">
        <v>7815831.1799999997</v>
      </c>
      <c r="J413" s="206">
        <v>9211269.8599999994</v>
      </c>
      <c r="K413" s="206">
        <v>1383152.8399999999</v>
      </c>
      <c r="L413" s="206">
        <v>10888244.640000001</v>
      </c>
      <c r="M413" s="206">
        <v>12271397.48</v>
      </c>
    </row>
    <row r="414" spans="2:13" hidden="1" x14ac:dyDescent="0.3">
      <c r="B414" s="210">
        <v>10004692</v>
      </c>
      <c r="C414" s="209" t="s">
        <v>1868</v>
      </c>
      <c r="D414" s="208" t="s">
        <v>1286</v>
      </c>
      <c r="E414" s="207">
        <v>3694977</v>
      </c>
      <c r="F414" s="206">
        <v>4584351</v>
      </c>
      <c r="G414" s="206">
        <f t="shared" si="10"/>
        <v>8279328</v>
      </c>
      <c r="H414" s="206">
        <v>3341561.77</v>
      </c>
      <c r="I414" s="206">
        <v>4084250.46</v>
      </c>
      <c r="J414" s="206">
        <v>7425812.2300000004</v>
      </c>
      <c r="K414" s="206">
        <v>3365703.8</v>
      </c>
      <c r="L414" s="206">
        <v>4764009.1900000004</v>
      </c>
      <c r="M414" s="206">
        <v>8129712.9900000002</v>
      </c>
    </row>
    <row r="415" spans="2:13" hidden="1" x14ac:dyDescent="0.3">
      <c r="B415" s="210">
        <v>10004694</v>
      </c>
      <c r="C415" s="209" t="s">
        <v>1867</v>
      </c>
      <c r="D415" s="208" t="s">
        <v>1574</v>
      </c>
      <c r="E415" s="207">
        <v>3500</v>
      </c>
      <c r="F415" s="206">
        <v>596324</v>
      </c>
      <c r="G415" s="206">
        <f t="shared" si="10"/>
        <v>599824</v>
      </c>
      <c r="H415" s="206">
        <v>3096.98</v>
      </c>
      <c r="I415" s="206">
        <v>1383676.47</v>
      </c>
      <c r="J415" s="206">
        <v>1386773.45</v>
      </c>
      <c r="K415" s="206">
        <v>1416.6299999999999</v>
      </c>
      <c r="L415" s="206">
        <v>641897</v>
      </c>
      <c r="M415" s="206">
        <v>643313.63</v>
      </c>
    </row>
    <row r="416" spans="2:13" hidden="1" x14ac:dyDescent="0.3">
      <c r="B416" s="210">
        <v>10004695</v>
      </c>
      <c r="C416" s="209" t="s">
        <v>1866</v>
      </c>
      <c r="D416" s="208" t="s">
        <v>1574</v>
      </c>
      <c r="E416" s="207">
        <v>699362</v>
      </c>
      <c r="F416" s="206">
        <v>1686124</v>
      </c>
      <c r="G416" s="206">
        <f t="shared" si="10"/>
        <v>2385486</v>
      </c>
      <c r="H416" s="206">
        <v>1083427.6399999999</v>
      </c>
      <c r="I416" s="206">
        <v>2304497.37</v>
      </c>
      <c r="J416" s="206">
        <v>3387925.01</v>
      </c>
      <c r="K416" s="206">
        <v>518792.64</v>
      </c>
      <c r="L416" s="206">
        <v>2291379.4500000002</v>
      </c>
      <c r="M416" s="206">
        <v>2810172.0900000003</v>
      </c>
    </row>
    <row r="417" spans="2:13" hidden="1" x14ac:dyDescent="0.3">
      <c r="B417" s="210">
        <v>10004714</v>
      </c>
      <c r="C417" s="209" t="s">
        <v>1865</v>
      </c>
      <c r="D417" s="208" t="s">
        <v>1282</v>
      </c>
      <c r="E417" s="207">
        <v>189997</v>
      </c>
      <c r="F417" s="206">
        <v>961990</v>
      </c>
      <c r="G417" s="206">
        <f t="shared" si="10"/>
        <v>1151987</v>
      </c>
      <c r="H417" s="206">
        <v>187567.1</v>
      </c>
      <c r="I417" s="206">
        <v>2207529.63</v>
      </c>
      <c r="J417" s="206">
        <v>2395096.73</v>
      </c>
      <c r="K417" s="206">
        <v>199987.88999999998</v>
      </c>
      <c r="L417" s="206">
        <v>1336390.19</v>
      </c>
      <c r="M417" s="206">
        <v>1536378.0799999998</v>
      </c>
    </row>
    <row r="418" spans="2:13" hidden="1" x14ac:dyDescent="0.3">
      <c r="B418" s="210">
        <v>10004718</v>
      </c>
      <c r="C418" s="209" t="s">
        <v>1864</v>
      </c>
      <c r="D418" s="208" t="s">
        <v>1335</v>
      </c>
      <c r="E418" s="207">
        <v>1172512</v>
      </c>
      <c r="F418" s="206">
        <v>4306869</v>
      </c>
      <c r="G418" s="206">
        <f t="shared" si="10"/>
        <v>5479381</v>
      </c>
      <c r="H418" s="206">
        <v>1405272.62</v>
      </c>
      <c r="I418" s="206">
        <v>5756686</v>
      </c>
      <c r="J418" s="206">
        <v>7161958.6200000001</v>
      </c>
      <c r="K418" s="206">
        <v>1362895.51</v>
      </c>
      <c r="L418" s="206">
        <v>6419055.21</v>
      </c>
      <c r="M418" s="206">
        <v>7781950.7199999997</v>
      </c>
    </row>
    <row r="419" spans="2:13" hidden="1" x14ac:dyDescent="0.3">
      <c r="B419" s="210">
        <v>10004720</v>
      </c>
      <c r="C419" s="209" t="s">
        <v>1863</v>
      </c>
      <c r="D419" s="208" t="s">
        <v>1368</v>
      </c>
      <c r="E419" s="207">
        <v>344779</v>
      </c>
      <c r="F419" s="206">
        <v>377528</v>
      </c>
      <c r="G419" s="206">
        <f t="shared" si="10"/>
        <v>722307</v>
      </c>
      <c r="H419" s="206">
        <v>373913.87</v>
      </c>
      <c r="I419" s="206">
        <v>483463.23</v>
      </c>
      <c r="J419" s="206">
        <v>857377.1</v>
      </c>
      <c r="K419" s="206">
        <v>289817.28999999992</v>
      </c>
      <c r="L419" s="206">
        <v>452912.56000000006</v>
      </c>
      <c r="M419" s="206">
        <v>742729.85</v>
      </c>
    </row>
    <row r="420" spans="2:13" hidden="1" x14ac:dyDescent="0.3">
      <c r="B420" s="210">
        <v>10004721</v>
      </c>
      <c r="C420" s="209" t="s">
        <v>1862</v>
      </c>
      <c r="D420" s="208" t="s">
        <v>1257</v>
      </c>
      <c r="E420" s="207">
        <v>1294150</v>
      </c>
      <c r="F420" s="206">
        <v>2641960</v>
      </c>
      <c r="G420" s="206">
        <f t="shared" si="10"/>
        <v>3936110</v>
      </c>
      <c r="H420" s="206">
        <v>1139333.73</v>
      </c>
      <c r="I420" s="206">
        <v>3242008.3099999996</v>
      </c>
      <c r="J420" s="206">
        <v>4381342.0399999991</v>
      </c>
      <c r="K420" s="206">
        <v>1191596.55</v>
      </c>
      <c r="L420" s="206">
        <v>3689979.91</v>
      </c>
      <c r="M420" s="206">
        <v>4881576.46</v>
      </c>
    </row>
    <row r="421" spans="2:13" hidden="1" x14ac:dyDescent="0.3">
      <c r="B421" s="210">
        <v>10004723</v>
      </c>
      <c r="C421" s="209" t="s">
        <v>1861</v>
      </c>
      <c r="D421" s="208" t="s">
        <v>1368</v>
      </c>
      <c r="E421" s="207">
        <v>1203798</v>
      </c>
      <c r="F421" s="206">
        <v>432728</v>
      </c>
      <c r="G421" s="206">
        <f t="shared" si="10"/>
        <v>1636526</v>
      </c>
      <c r="H421" s="206">
        <v>947651.76</v>
      </c>
      <c r="I421" s="206">
        <v>525986.82999999996</v>
      </c>
      <c r="J421" s="206">
        <v>1473638.5899999999</v>
      </c>
      <c r="K421" s="206">
        <v>1111326.07</v>
      </c>
      <c r="L421" s="206">
        <v>387997.87</v>
      </c>
      <c r="M421" s="206">
        <v>1499323.94</v>
      </c>
    </row>
    <row r="422" spans="2:13" hidden="1" x14ac:dyDescent="0.3">
      <c r="B422" s="210">
        <v>10004727</v>
      </c>
      <c r="C422" s="209" t="s">
        <v>1860</v>
      </c>
      <c r="D422" s="208" t="s">
        <v>1593</v>
      </c>
      <c r="E422" s="207">
        <v>50659</v>
      </c>
      <c r="F422" s="206">
        <v>1226714</v>
      </c>
      <c r="G422" s="206">
        <f t="shared" si="10"/>
        <v>1277373</v>
      </c>
      <c r="H422" s="206">
        <v>48999.01</v>
      </c>
      <c r="I422" s="206">
        <v>3404069.6</v>
      </c>
      <c r="J422" s="206">
        <v>3453068.61</v>
      </c>
      <c r="K422" s="206">
        <v>102429.03999999998</v>
      </c>
      <c r="L422" s="206">
        <v>1658773.43</v>
      </c>
      <c r="M422" s="206">
        <v>1761202.47</v>
      </c>
    </row>
    <row r="423" spans="2:13" hidden="1" x14ac:dyDescent="0.3">
      <c r="B423" s="210">
        <v>10004733</v>
      </c>
      <c r="C423" s="209" t="s">
        <v>1859</v>
      </c>
      <c r="D423" s="208" t="s">
        <v>1356</v>
      </c>
      <c r="E423" s="207">
        <v>219885</v>
      </c>
      <c r="F423" s="206">
        <v>260837</v>
      </c>
      <c r="G423" s="206">
        <f t="shared" si="10"/>
        <v>480722</v>
      </c>
      <c r="H423" s="206">
        <v>175395.9</v>
      </c>
      <c r="I423" s="206">
        <v>2365765.98</v>
      </c>
      <c r="J423" s="206">
        <v>2541161.88</v>
      </c>
      <c r="K423" s="206">
        <v>193466.25999999998</v>
      </c>
      <c r="L423" s="206">
        <v>275643.59999999998</v>
      </c>
      <c r="M423" s="206">
        <v>469109.86</v>
      </c>
    </row>
    <row r="424" spans="2:13" hidden="1" x14ac:dyDescent="0.3">
      <c r="B424" s="210">
        <v>10004736</v>
      </c>
      <c r="C424" s="209" t="s">
        <v>1858</v>
      </c>
      <c r="D424" s="208" t="s">
        <v>1298</v>
      </c>
      <c r="E424" s="207">
        <v>1283585</v>
      </c>
      <c r="F424" s="206">
        <v>4044523</v>
      </c>
      <c r="G424" s="206">
        <f t="shared" si="10"/>
        <v>5328108</v>
      </c>
      <c r="H424" s="206">
        <v>1305712.49</v>
      </c>
      <c r="I424" s="206">
        <v>4939637.33</v>
      </c>
      <c r="J424" s="206">
        <v>6245349.8200000003</v>
      </c>
      <c r="K424" s="206">
        <v>1307675.1099999999</v>
      </c>
      <c r="L424" s="206">
        <v>5632743.3399999999</v>
      </c>
      <c r="M424" s="206">
        <v>6940418.4499999993</v>
      </c>
    </row>
    <row r="425" spans="2:13" hidden="1" x14ac:dyDescent="0.3">
      <c r="B425" s="210">
        <v>10004739</v>
      </c>
      <c r="C425" s="209" t="s">
        <v>1857</v>
      </c>
      <c r="D425" s="208" t="s">
        <v>1384</v>
      </c>
      <c r="E425" s="207">
        <v>0</v>
      </c>
      <c r="F425" s="206">
        <v>2723021</v>
      </c>
      <c r="G425" s="206">
        <f t="shared" si="10"/>
        <v>2723021</v>
      </c>
      <c r="H425" s="206">
        <v>0</v>
      </c>
      <c r="I425" s="206">
        <v>4855498</v>
      </c>
      <c r="J425" s="206">
        <v>4855498</v>
      </c>
      <c r="K425" s="206">
        <v>0</v>
      </c>
      <c r="L425" s="206">
        <v>4189959</v>
      </c>
      <c r="M425" s="206">
        <v>4189959</v>
      </c>
    </row>
    <row r="426" spans="2:13" hidden="1" x14ac:dyDescent="0.3">
      <c r="B426" s="210">
        <v>10004748</v>
      </c>
      <c r="C426" s="209" t="s">
        <v>1856</v>
      </c>
      <c r="D426" s="208" t="s">
        <v>1317</v>
      </c>
      <c r="E426" s="207">
        <v>239158</v>
      </c>
      <c r="F426" s="206">
        <v>133776</v>
      </c>
      <c r="G426" s="206">
        <f t="shared" si="10"/>
        <v>372934</v>
      </c>
      <c r="H426" s="206">
        <v>217514.51</v>
      </c>
      <c r="I426" s="206">
        <v>136556.97</v>
      </c>
      <c r="J426" s="206">
        <v>354071.48</v>
      </c>
      <c r="K426" s="206">
        <v>302692.68</v>
      </c>
      <c r="L426" s="206">
        <v>134130.14000000001</v>
      </c>
      <c r="M426" s="206">
        <v>436822.82</v>
      </c>
    </row>
    <row r="427" spans="2:13" hidden="1" x14ac:dyDescent="0.3">
      <c r="B427" s="210">
        <v>10004760</v>
      </c>
      <c r="C427" s="209" t="s">
        <v>1855</v>
      </c>
      <c r="D427" s="208" t="s">
        <v>1282</v>
      </c>
      <c r="E427" s="207">
        <v>1551174</v>
      </c>
      <c r="F427" s="206">
        <v>2996552</v>
      </c>
      <c r="G427" s="206">
        <f t="shared" si="10"/>
        <v>4547726</v>
      </c>
      <c r="H427" s="206" t="s">
        <v>1252</v>
      </c>
      <c r="I427" s="206" t="s">
        <v>1252</v>
      </c>
      <c r="J427" s="206">
        <v>0</v>
      </c>
      <c r="K427" s="206">
        <v>1180766.03</v>
      </c>
      <c r="L427" s="206">
        <v>4207989.2699999996</v>
      </c>
      <c r="M427" s="206">
        <v>5388755.2999999998</v>
      </c>
    </row>
    <row r="428" spans="2:13" hidden="1" x14ac:dyDescent="0.3">
      <c r="B428" s="210">
        <v>10004762</v>
      </c>
      <c r="C428" s="209" t="s">
        <v>1854</v>
      </c>
      <c r="D428" s="208" t="s">
        <v>1282</v>
      </c>
      <c r="E428" s="207">
        <v>459480</v>
      </c>
      <c r="F428" s="206">
        <v>1099833</v>
      </c>
      <c r="G428" s="206">
        <f t="shared" si="10"/>
        <v>1559313</v>
      </c>
      <c r="H428" s="206">
        <v>499950.17</v>
      </c>
      <c r="I428" s="206">
        <v>1850989.66</v>
      </c>
      <c r="J428" s="206">
        <v>2350939.83</v>
      </c>
      <c r="K428" s="206">
        <v>491511.28</v>
      </c>
      <c r="L428" s="206">
        <v>1367074</v>
      </c>
      <c r="M428" s="206">
        <v>1858585.28</v>
      </c>
    </row>
    <row r="429" spans="2:13" hidden="1" x14ac:dyDescent="0.3">
      <c r="B429" s="210">
        <v>10004772</v>
      </c>
      <c r="C429" s="209" t="s">
        <v>1853</v>
      </c>
      <c r="D429" s="208" t="s">
        <v>1296</v>
      </c>
      <c r="E429" s="207">
        <v>1741261</v>
      </c>
      <c r="F429" s="206">
        <v>2754899</v>
      </c>
      <c r="G429" s="206">
        <f t="shared" si="10"/>
        <v>4496160</v>
      </c>
      <c r="H429" s="206">
        <v>1739498.67</v>
      </c>
      <c r="I429" s="206">
        <v>3592601.54</v>
      </c>
      <c r="J429" s="206">
        <v>5332100.21</v>
      </c>
      <c r="K429" s="206">
        <v>1598921.5699999998</v>
      </c>
      <c r="L429" s="206">
        <v>4072604.0700000003</v>
      </c>
      <c r="M429" s="206">
        <v>5671525.6400000006</v>
      </c>
    </row>
    <row r="430" spans="2:13" ht="28.8" hidden="1" x14ac:dyDescent="0.3">
      <c r="B430" s="210">
        <v>10004788</v>
      </c>
      <c r="C430" s="209" t="s">
        <v>1852</v>
      </c>
      <c r="D430" s="208" t="s">
        <v>1280</v>
      </c>
      <c r="E430" s="207">
        <v>163859</v>
      </c>
      <c r="F430" s="206">
        <v>298801</v>
      </c>
      <c r="G430" s="206">
        <f t="shared" si="10"/>
        <v>462660</v>
      </c>
      <c r="H430" s="206">
        <v>119261.39</v>
      </c>
      <c r="I430" s="206">
        <v>990289.76</v>
      </c>
      <c r="J430" s="206">
        <v>1109551.1499999999</v>
      </c>
      <c r="K430" s="206">
        <v>157449.20000000001</v>
      </c>
      <c r="L430" s="206">
        <v>402766.58</v>
      </c>
      <c r="M430" s="206">
        <v>560215.78</v>
      </c>
    </row>
    <row r="431" spans="2:13" ht="28.8" hidden="1" x14ac:dyDescent="0.3">
      <c r="B431" s="210">
        <v>10004791</v>
      </c>
      <c r="C431" s="209" t="s">
        <v>1851</v>
      </c>
      <c r="D431" s="208" t="s">
        <v>1280</v>
      </c>
      <c r="E431" s="207">
        <v>0</v>
      </c>
      <c r="F431" s="206">
        <v>0</v>
      </c>
      <c r="G431" s="206">
        <f t="shared" si="10"/>
        <v>0</v>
      </c>
      <c r="H431" s="206">
        <v>0</v>
      </c>
      <c r="I431" s="206">
        <v>301056</v>
      </c>
      <c r="J431" s="206">
        <v>301056</v>
      </c>
      <c r="K431" s="206">
        <v>0</v>
      </c>
      <c r="L431" s="206">
        <v>0</v>
      </c>
      <c r="M431" s="206">
        <v>0</v>
      </c>
    </row>
    <row r="432" spans="2:13" ht="28.8" hidden="1" x14ac:dyDescent="0.3">
      <c r="B432" s="210">
        <v>10004797</v>
      </c>
      <c r="C432" s="209" t="s">
        <v>1850</v>
      </c>
      <c r="D432" s="208" t="s">
        <v>1280</v>
      </c>
      <c r="E432" s="207">
        <v>0</v>
      </c>
      <c r="F432" s="206">
        <v>104654</v>
      </c>
      <c r="G432" s="206">
        <f t="shared" si="10"/>
        <v>104654</v>
      </c>
      <c r="H432" s="206">
        <v>0</v>
      </c>
      <c r="I432" s="206">
        <v>193428.47</v>
      </c>
      <c r="J432" s="206">
        <v>193428.47</v>
      </c>
      <c r="K432" s="206">
        <v>0</v>
      </c>
      <c r="L432" s="206">
        <v>245381</v>
      </c>
      <c r="M432" s="206">
        <v>245381</v>
      </c>
    </row>
    <row r="433" spans="2:13" ht="28.8" hidden="1" x14ac:dyDescent="0.3">
      <c r="B433" s="210">
        <v>10004801</v>
      </c>
      <c r="C433" s="209" t="s">
        <v>1849</v>
      </c>
      <c r="D433" s="208" t="s">
        <v>1280</v>
      </c>
      <c r="E433" s="207">
        <v>0</v>
      </c>
      <c r="F433" s="206">
        <v>0</v>
      </c>
      <c r="G433" s="206">
        <f t="shared" si="10"/>
        <v>0</v>
      </c>
      <c r="H433" s="206">
        <v>0</v>
      </c>
      <c r="I433" s="206">
        <v>2146172</v>
      </c>
      <c r="J433" s="206">
        <v>2146172</v>
      </c>
      <c r="K433" s="206">
        <v>0</v>
      </c>
      <c r="L433" s="206">
        <v>0</v>
      </c>
      <c r="M433" s="206">
        <v>0</v>
      </c>
    </row>
    <row r="434" spans="2:13" ht="28.8" hidden="1" x14ac:dyDescent="0.3">
      <c r="B434" s="210">
        <v>10004807</v>
      </c>
      <c r="C434" s="209" t="s">
        <v>1848</v>
      </c>
      <c r="D434" s="208" t="s">
        <v>1280</v>
      </c>
      <c r="E434" s="207">
        <v>115386</v>
      </c>
      <c r="F434" s="206">
        <v>1067391</v>
      </c>
      <c r="G434" s="206">
        <f t="shared" si="10"/>
        <v>1182777</v>
      </c>
      <c r="H434" s="206">
        <v>90989.119999999995</v>
      </c>
      <c r="I434" s="206">
        <v>1265493.6000000001</v>
      </c>
      <c r="J434" s="206">
        <v>1356482.7200000002</v>
      </c>
      <c r="K434" s="206">
        <v>17728.43</v>
      </c>
      <c r="L434" s="206">
        <v>1790143.39</v>
      </c>
      <c r="M434" s="206">
        <v>1807871.8199999998</v>
      </c>
    </row>
    <row r="435" spans="2:13" hidden="1" x14ac:dyDescent="0.3">
      <c r="B435" s="210">
        <v>10004813</v>
      </c>
      <c r="C435" s="209" t="s">
        <v>1847</v>
      </c>
      <c r="D435" s="208" t="s">
        <v>1391</v>
      </c>
      <c r="E435" s="207">
        <v>33438</v>
      </c>
      <c r="F435" s="206">
        <v>19335</v>
      </c>
      <c r="G435" s="206">
        <f t="shared" si="10"/>
        <v>52773</v>
      </c>
      <c r="H435" s="206">
        <v>19331.54</v>
      </c>
      <c r="I435" s="206">
        <v>15249.6</v>
      </c>
      <c r="J435" s="206">
        <v>34581.14</v>
      </c>
      <c r="K435" s="206">
        <v>63296.959999999999</v>
      </c>
      <c r="L435" s="206">
        <v>48161.64</v>
      </c>
      <c r="M435" s="206">
        <v>111458.6</v>
      </c>
    </row>
    <row r="436" spans="2:13" hidden="1" x14ac:dyDescent="0.3">
      <c r="B436" s="210">
        <v>10004819</v>
      </c>
      <c r="C436" s="209" t="s">
        <v>1846</v>
      </c>
      <c r="D436" s="208" t="s">
        <v>1335</v>
      </c>
      <c r="E436" s="207">
        <v>0</v>
      </c>
      <c r="F436" s="206">
        <v>0</v>
      </c>
      <c r="G436" s="206">
        <f t="shared" ref="G436:G467" si="11">SUM(E436:F436)</f>
        <v>0</v>
      </c>
      <c r="H436" s="206" t="s">
        <v>1252</v>
      </c>
      <c r="I436" s="206" t="s">
        <v>1252</v>
      </c>
      <c r="J436" s="206">
        <v>0</v>
      </c>
      <c r="K436" s="206" t="s">
        <v>1252</v>
      </c>
      <c r="L436" s="206" t="s">
        <v>1252</v>
      </c>
      <c r="M436" s="206">
        <v>0</v>
      </c>
    </row>
    <row r="437" spans="2:13" hidden="1" x14ac:dyDescent="0.3">
      <c r="B437" s="210">
        <v>10004823</v>
      </c>
      <c r="C437" s="209" t="s">
        <v>1845</v>
      </c>
      <c r="D437" s="208" t="s">
        <v>1368</v>
      </c>
      <c r="E437" s="207">
        <v>186598</v>
      </c>
      <c r="F437" s="206">
        <v>2489392</v>
      </c>
      <c r="G437" s="206">
        <f t="shared" si="11"/>
        <v>2675990</v>
      </c>
      <c r="H437" s="206">
        <v>151466.48000000001</v>
      </c>
      <c r="I437" s="206">
        <v>3213771.35</v>
      </c>
      <c r="J437" s="206">
        <v>3365237.83</v>
      </c>
      <c r="K437" s="206">
        <v>164586.22</v>
      </c>
      <c r="L437" s="206">
        <v>2061222.62</v>
      </c>
      <c r="M437" s="206">
        <v>2225808.8400000003</v>
      </c>
    </row>
    <row r="438" spans="2:13" hidden="1" x14ac:dyDescent="0.3">
      <c r="B438" s="210">
        <v>10004835</v>
      </c>
      <c r="C438" s="209" t="s">
        <v>1844</v>
      </c>
      <c r="D438" s="208" t="s">
        <v>1261</v>
      </c>
      <c r="E438" s="207">
        <v>1181148</v>
      </c>
      <c r="F438" s="206">
        <v>3932030</v>
      </c>
      <c r="G438" s="206">
        <f t="shared" si="11"/>
        <v>5113178</v>
      </c>
      <c r="H438" s="206">
        <v>1043930.46</v>
      </c>
      <c r="I438" s="206">
        <v>4704259.5100000007</v>
      </c>
      <c r="J438" s="206">
        <v>5748189.9700000007</v>
      </c>
      <c r="K438" s="206">
        <v>1243539.8800000001</v>
      </c>
      <c r="L438" s="206">
        <v>6091241.2400000002</v>
      </c>
      <c r="M438" s="206">
        <v>7334781.1200000001</v>
      </c>
    </row>
    <row r="439" spans="2:13" hidden="1" x14ac:dyDescent="0.3">
      <c r="B439" s="210">
        <v>10004856</v>
      </c>
      <c r="C439" s="209" t="s">
        <v>1843</v>
      </c>
      <c r="D439" s="208" t="s">
        <v>1272</v>
      </c>
      <c r="E439" s="207">
        <v>451329</v>
      </c>
      <c r="F439" s="206">
        <v>192254</v>
      </c>
      <c r="G439" s="206">
        <f t="shared" si="11"/>
        <v>643583</v>
      </c>
      <c r="H439" s="206">
        <v>431448.06</v>
      </c>
      <c r="I439" s="206">
        <v>182273.41</v>
      </c>
      <c r="J439" s="206">
        <v>613721.47</v>
      </c>
      <c r="K439" s="206">
        <v>420262.37999999995</v>
      </c>
      <c r="L439" s="206">
        <v>216617.34999999998</v>
      </c>
      <c r="M439" s="206">
        <v>636879.73</v>
      </c>
    </row>
    <row r="440" spans="2:13" hidden="1" x14ac:dyDescent="0.3">
      <c r="B440" s="210">
        <v>10004858</v>
      </c>
      <c r="C440" s="209" t="s">
        <v>1842</v>
      </c>
      <c r="D440" s="208" t="s">
        <v>1272</v>
      </c>
      <c r="E440" s="207">
        <v>0</v>
      </c>
      <c r="F440" s="206">
        <v>1450559</v>
      </c>
      <c r="G440" s="206">
        <f t="shared" si="11"/>
        <v>1450559</v>
      </c>
      <c r="H440" s="206">
        <v>0</v>
      </c>
      <c r="I440" s="206">
        <v>3310255</v>
      </c>
      <c r="J440" s="206">
        <v>3310255</v>
      </c>
      <c r="K440" s="206">
        <v>0</v>
      </c>
      <c r="L440" s="206">
        <v>2232307</v>
      </c>
      <c r="M440" s="206">
        <v>2232307</v>
      </c>
    </row>
    <row r="441" spans="2:13" hidden="1" x14ac:dyDescent="0.3">
      <c r="B441" s="210">
        <v>10004866</v>
      </c>
      <c r="C441" s="209" t="s">
        <v>1841</v>
      </c>
      <c r="D441" s="208" t="s">
        <v>1268</v>
      </c>
      <c r="E441" s="207">
        <v>83623</v>
      </c>
      <c r="F441" s="206">
        <v>1771087</v>
      </c>
      <c r="G441" s="206">
        <f t="shared" si="11"/>
        <v>1854710</v>
      </c>
      <c r="H441" s="206">
        <v>75139.63</v>
      </c>
      <c r="I441" s="206">
        <v>1648587.01</v>
      </c>
      <c r="J441" s="206">
        <v>1723726.6400000001</v>
      </c>
      <c r="K441" s="206">
        <v>81860.05</v>
      </c>
      <c r="L441" s="206">
        <v>1458431.0999999996</v>
      </c>
      <c r="M441" s="206">
        <v>1540291.1499999997</v>
      </c>
    </row>
    <row r="442" spans="2:13" hidden="1" x14ac:dyDescent="0.3">
      <c r="B442" s="210">
        <v>10004895</v>
      </c>
      <c r="C442" s="209" t="s">
        <v>1840</v>
      </c>
      <c r="D442" s="208" t="s">
        <v>1317</v>
      </c>
      <c r="E442" s="207">
        <v>662458</v>
      </c>
      <c r="F442" s="206">
        <v>114467</v>
      </c>
      <c r="G442" s="206">
        <f t="shared" si="11"/>
        <v>776925</v>
      </c>
      <c r="H442" s="206">
        <v>624043.55000000005</v>
      </c>
      <c r="I442" s="206">
        <v>101081.99</v>
      </c>
      <c r="J442" s="206">
        <v>725125.54</v>
      </c>
      <c r="K442" s="206">
        <v>570922.6</v>
      </c>
      <c r="L442" s="206">
        <v>143862.88</v>
      </c>
      <c r="M442" s="206">
        <v>714785.48</v>
      </c>
    </row>
    <row r="443" spans="2:13" hidden="1" x14ac:dyDescent="0.3">
      <c r="B443" s="210">
        <v>10004927</v>
      </c>
      <c r="C443" s="209" t="s">
        <v>1839</v>
      </c>
      <c r="D443" s="208" t="s">
        <v>1270</v>
      </c>
      <c r="E443" s="207">
        <v>3392029</v>
      </c>
      <c r="F443" s="206">
        <v>6546666</v>
      </c>
      <c r="G443" s="206">
        <f t="shared" si="11"/>
        <v>9938695</v>
      </c>
      <c r="H443" s="206">
        <v>2983046.33</v>
      </c>
      <c r="I443" s="206">
        <v>8315510.8200000003</v>
      </c>
      <c r="J443" s="206">
        <v>11298557.15</v>
      </c>
      <c r="K443" s="206">
        <v>3158733.2299999995</v>
      </c>
      <c r="L443" s="206">
        <v>9883834.2200000007</v>
      </c>
      <c r="M443" s="206">
        <v>13042567.449999999</v>
      </c>
    </row>
    <row r="444" spans="2:13" hidden="1" x14ac:dyDescent="0.3">
      <c r="B444" s="210">
        <v>10004930</v>
      </c>
      <c r="C444" s="209" t="s">
        <v>1838</v>
      </c>
      <c r="D444" s="208" t="s">
        <v>1270</v>
      </c>
      <c r="E444" s="207">
        <v>0</v>
      </c>
      <c r="F444" s="206">
        <v>17133</v>
      </c>
      <c r="G444" s="206">
        <f t="shared" si="11"/>
        <v>17133</v>
      </c>
      <c r="H444" s="206">
        <v>0</v>
      </c>
      <c r="I444" s="206">
        <v>21397</v>
      </c>
      <c r="J444" s="206">
        <v>21397</v>
      </c>
      <c r="K444" s="206">
        <v>0</v>
      </c>
      <c r="L444" s="206">
        <v>23202</v>
      </c>
      <c r="M444" s="206">
        <v>23202</v>
      </c>
    </row>
    <row r="445" spans="2:13" hidden="1" x14ac:dyDescent="0.3">
      <c r="B445" s="210">
        <v>10004969</v>
      </c>
      <c r="C445" s="209" t="s">
        <v>1837</v>
      </c>
      <c r="D445" s="208" t="s">
        <v>1257</v>
      </c>
      <c r="E445" s="207">
        <v>0</v>
      </c>
      <c r="F445" s="206">
        <v>5390</v>
      </c>
      <c r="G445" s="206">
        <f t="shared" si="11"/>
        <v>5390</v>
      </c>
      <c r="H445" s="206">
        <v>0</v>
      </c>
      <c r="I445" s="206">
        <v>7262.95</v>
      </c>
      <c r="J445" s="206">
        <v>7262.95</v>
      </c>
      <c r="K445" s="206">
        <v>0</v>
      </c>
      <c r="L445" s="206">
        <v>31671</v>
      </c>
      <c r="M445" s="206">
        <v>31671</v>
      </c>
    </row>
    <row r="446" spans="2:13" hidden="1" x14ac:dyDescent="0.3">
      <c r="B446" s="210">
        <v>10004977</v>
      </c>
      <c r="C446" s="209" t="s">
        <v>1836</v>
      </c>
      <c r="D446" s="208" t="s">
        <v>1263</v>
      </c>
      <c r="E446" s="207">
        <v>4325570</v>
      </c>
      <c r="F446" s="206">
        <v>12883265</v>
      </c>
      <c r="G446" s="206">
        <f t="shared" si="11"/>
        <v>17208835</v>
      </c>
      <c r="H446" s="206">
        <v>3393037.01</v>
      </c>
      <c r="I446" s="206">
        <v>9663476.8600000013</v>
      </c>
      <c r="J446" s="206">
        <v>13056513.870000001</v>
      </c>
      <c r="K446" s="206">
        <v>4206732.46</v>
      </c>
      <c r="L446" s="206">
        <v>11411617.83</v>
      </c>
      <c r="M446" s="206">
        <v>15618350.289999999</v>
      </c>
    </row>
    <row r="447" spans="2:13" hidden="1" x14ac:dyDescent="0.3">
      <c r="B447" s="210">
        <v>10005017</v>
      </c>
      <c r="C447" s="209" t="s">
        <v>1835</v>
      </c>
      <c r="D447" s="208" t="s">
        <v>1259</v>
      </c>
      <c r="E447" s="207">
        <v>291040</v>
      </c>
      <c r="F447" s="206">
        <v>3492074</v>
      </c>
      <c r="G447" s="206">
        <f t="shared" si="11"/>
        <v>3783114</v>
      </c>
      <c r="H447" s="206">
        <v>216766.27</v>
      </c>
      <c r="I447" s="206">
        <v>3212707.1</v>
      </c>
      <c r="J447" s="206">
        <v>3429473.37</v>
      </c>
      <c r="K447" s="206">
        <v>254078.07</v>
      </c>
      <c r="L447" s="206">
        <v>4094158.0700000008</v>
      </c>
      <c r="M447" s="206">
        <v>4348236.1400000006</v>
      </c>
    </row>
    <row r="448" spans="2:13" hidden="1" x14ac:dyDescent="0.3">
      <c r="B448" s="210">
        <v>10005032</v>
      </c>
      <c r="C448" s="209" t="s">
        <v>1834</v>
      </c>
      <c r="D448" s="208" t="s">
        <v>1272</v>
      </c>
      <c r="E448" s="207">
        <v>709395</v>
      </c>
      <c r="F448" s="206">
        <v>6057567</v>
      </c>
      <c r="G448" s="206">
        <f t="shared" si="11"/>
        <v>6766962</v>
      </c>
      <c r="H448" s="206">
        <v>765911.28</v>
      </c>
      <c r="I448" s="206">
        <v>8978469.4800000004</v>
      </c>
      <c r="J448" s="206">
        <v>9744380.7599999998</v>
      </c>
      <c r="K448" s="206">
        <v>860052.38000000012</v>
      </c>
      <c r="L448" s="206">
        <v>10019118</v>
      </c>
      <c r="M448" s="206">
        <v>10879170.380000001</v>
      </c>
    </row>
    <row r="449" spans="2:13" hidden="1" x14ac:dyDescent="0.3">
      <c r="B449" s="210">
        <v>10005064</v>
      </c>
      <c r="C449" s="209" t="s">
        <v>1833</v>
      </c>
      <c r="D449" s="208" t="s">
        <v>1415</v>
      </c>
      <c r="E449" s="207">
        <v>1080761</v>
      </c>
      <c r="F449" s="206">
        <v>439663</v>
      </c>
      <c r="G449" s="206">
        <f t="shared" si="11"/>
        <v>1520424</v>
      </c>
      <c r="H449" s="206">
        <v>902296.85</v>
      </c>
      <c r="I449" s="206">
        <v>388934.22</v>
      </c>
      <c r="J449" s="206">
        <v>1291231.0699999998</v>
      </c>
      <c r="K449" s="206">
        <v>984787.84000000008</v>
      </c>
      <c r="L449" s="206">
        <v>409271.06999999995</v>
      </c>
      <c r="M449" s="206">
        <v>1394058.9100000001</v>
      </c>
    </row>
    <row r="450" spans="2:13" hidden="1" x14ac:dyDescent="0.3">
      <c r="B450" s="210">
        <v>10005072</v>
      </c>
      <c r="C450" s="209" t="s">
        <v>1832</v>
      </c>
      <c r="D450" s="208" t="s">
        <v>1259</v>
      </c>
      <c r="E450" s="207">
        <v>0</v>
      </c>
      <c r="F450" s="206">
        <v>357894</v>
      </c>
      <c r="G450" s="206">
        <f t="shared" si="11"/>
        <v>357894</v>
      </c>
      <c r="H450" s="206">
        <v>0</v>
      </c>
      <c r="I450" s="206">
        <v>458394.28</v>
      </c>
      <c r="J450" s="206">
        <v>458394.28</v>
      </c>
      <c r="K450" s="206">
        <v>0</v>
      </c>
      <c r="L450" s="206">
        <v>507473.27</v>
      </c>
      <c r="M450" s="206">
        <v>507473.27</v>
      </c>
    </row>
    <row r="451" spans="2:13" hidden="1" x14ac:dyDescent="0.3">
      <c r="B451" s="210">
        <v>10005074</v>
      </c>
      <c r="C451" s="209" t="s">
        <v>1831</v>
      </c>
      <c r="D451" s="208" t="s">
        <v>1278</v>
      </c>
      <c r="E451" s="207">
        <v>410666</v>
      </c>
      <c r="F451" s="206">
        <v>914395</v>
      </c>
      <c r="G451" s="206">
        <f t="shared" si="11"/>
        <v>1325061</v>
      </c>
      <c r="H451" s="206">
        <v>398312.83</v>
      </c>
      <c r="I451" s="206">
        <v>1854075.69</v>
      </c>
      <c r="J451" s="206">
        <v>2252388.52</v>
      </c>
      <c r="K451" s="206">
        <v>399881.95999999996</v>
      </c>
      <c r="L451" s="206">
        <v>914709.68</v>
      </c>
      <c r="M451" s="206">
        <v>1314591.6400000001</v>
      </c>
    </row>
    <row r="452" spans="2:13" hidden="1" x14ac:dyDescent="0.3">
      <c r="B452" s="210">
        <v>10005077</v>
      </c>
      <c r="C452" s="209" t="s">
        <v>1830</v>
      </c>
      <c r="D452" s="208" t="s">
        <v>1278</v>
      </c>
      <c r="E452" s="207">
        <v>1413322</v>
      </c>
      <c r="F452" s="206">
        <v>3949597</v>
      </c>
      <c r="G452" s="206">
        <f t="shared" si="11"/>
        <v>5362919</v>
      </c>
      <c r="H452" s="206">
        <v>1342975.99</v>
      </c>
      <c r="I452" s="206">
        <v>4676054.67</v>
      </c>
      <c r="J452" s="206">
        <v>6019030.6600000001</v>
      </c>
      <c r="K452" s="206">
        <v>1315169.46</v>
      </c>
      <c r="L452" s="206">
        <v>4910070.21</v>
      </c>
      <c r="M452" s="206">
        <v>6225239.6699999999</v>
      </c>
    </row>
    <row r="453" spans="2:13" hidden="1" x14ac:dyDescent="0.3">
      <c r="B453" s="210">
        <v>10005089</v>
      </c>
      <c r="C453" s="209" t="s">
        <v>1829</v>
      </c>
      <c r="D453" s="208" t="s">
        <v>1408</v>
      </c>
      <c r="E453" s="207">
        <v>462543</v>
      </c>
      <c r="F453" s="206">
        <v>93934</v>
      </c>
      <c r="G453" s="206">
        <f t="shared" si="11"/>
        <v>556477</v>
      </c>
      <c r="H453" s="206">
        <v>463176.35</v>
      </c>
      <c r="I453" s="206">
        <v>82596.5</v>
      </c>
      <c r="J453" s="206">
        <v>545772.85</v>
      </c>
      <c r="K453" s="206">
        <v>413498.51</v>
      </c>
      <c r="L453" s="206">
        <v>88429.93</v>
      </c>
      <c r="M453" s="206">
        <v>501928.44</v>
      </c>
    </row>
    <row r="454" spans="2:13" hidden="1" x14ac:dyDescent="0.3">
      <c r="B454" s="210">
        <v>10005101</v>
      </c>
      <c r="C454" s="209" t="s">
        <v>1828</v>
      </c>
      <c r="D454" s="208" t="s">
        <v>1268</v>
      </c>
      <c r="E454" s="207">
        <v>49868</v>
      </c>
      <c r="F454" s="206">
        <v>775979</v>
      </c>
      <c r="G454" s="206">
        <f t="shared" si="11"/>
        <v>825847</v>
      </c>
      <c r="H454" s="206">
        <v>42799.94</v>
      </c>
      <c r="I454" s="206">
        <v>954664.76</v>
      </c>
      <c r="J454" s="206">
        <v>997464.7</v>
      </c>
      <c r="K454" s="206">
        <v>16711.93</v>
      </c>
      <c r="L454" s="206">
        <v>1073638.1599999999</v>
      </c>
      <c r="M454" s="206">
        <v>1090350.0899999999</v>
      </c>
    </row>
    <row r="455" spans="2:13" ht="28.8" hidden="1" x14ac:dyDescent="0.3">
      <c r="B455" s="210">
        <v>10005109</v>
      </c>
      <c r="C455" s="209" t="s">
        <v>1827</v>
      </c>
      <c r="D455" s="208" t="s">
        <v>1280</v>
      </c>
      <c r="E455" s="207">
        <v>61884</v>
      </c>
      <c r="F455" s="206">
        <v>25000</v>
      </c>
      <c r="G455" s="206">
        <f t="shared" si="11"/>
        <v>86884</v>
      </c>
      <c r="H455" s="206">
        <v>45167.48</v>
      </c>
      <c r="I455" s="206">
        <v>40942.449999999997</v>
      </c>
      <c r="J455" s="206">
        <v>86109.93</v>
      </c>
      <c r="K455" s="206">
        <v>25771.38</v>
      </c>
      <c r="L455" s="206">
        <v>5289.9800000000014</v>
      </c>
      <c r="M455" s="206">
        <v>31061.360000000001</v>
      </c>
    </row>
    <row r="456" spans="2:13" hidden="1" x14ac:dyDescent="0.3">
      <c r="B456" s="210">
        <v>10005124</v>
      </c>
      <c r="C456" s="209" t="s">
        <v>1826</v>
      </c>
      <c r="D456" s="208" t="s">
        <v>1825</v>
      </c>
      <c r="E456" s="207">
        <v>199394</v>
      </c>
      <c r="F456" s="206">
        <v>1244192</v>
      </c>
      <c r="G456" s="206">
        <f t="shared" si="11"/>
        <v>1443586</v>
      </c>
      <c r="H456" s="206">
        <v>195538.42</v>
      </c>
      <c r="I456" s="206">
        <v>1769957.5</v>
      </c>
      <c r="J456" s="206">
        <v>1965495.92</v>
      </c>
      <c r="K456" s="206">
        <v>140732.26999999999</v>
      </c>
      <c r="L456" s="206">
        <v>1831156.1300000001</v>
      </c>
      <c r="M456" s="206">
        <v>1971888.4000000001</v>
      </c>
    </row>
    <row r="457" spans="2:13" hidden="1" x14ac:dyDescent="0.3">
      <c r="B457" s="210">
        <v>10005126</v>
      </c>
      <c r="C457" s="209" t="s">
        <v>1824</v>
      </c>
      <c r="D457" s="208" t="s">
        <v>1274</v>
      </c>
      <c r="E457" s="207">
        <v>57263</v>
      </c>
      <c r="F457" s="206">
        <v>705298</v>
      </c>
      <c r="G457" s="206">
        <f t="shared" si="11"/>
        <v>762561</v>
      </c>
      <c r="H457" s="206">
        <v>52485.99</v>
      </c>
      <c r="I457" s="206">
        <v>1605062.53</v>
      </c>
      <c r="J457" s="206">
        <v>1657548.52</v>
      </c>
      <c r="K457" s="206">
        <v>53129.469999999994</v>
      </c>
      <c r="L457" s="206">
        <v>796302</v>
      </c>
      <c r="M457" s="206">
        <v>849431.47</v>
      </c>
    </row>
    <row r="458" spans="2:13" hidden="1" x14ac:dyDescent="0.3">
      <c r="B458" s="210">
        <v>10005127</v>
      </c>
      <c r="C458" s="209" t="s">
        <v>1823</v>
      </c>
      <c r="D458" s="208" t="s">
        <v>1274</v>
      </c>
      <c r="E458" s="207">
        <v>133128</v>
      </c>
      <c r="F458" s="206">
        <v>214248</v>
      </c>
      <c r="G458" s="206">
        <f t="shared" si="11"/>
        <v>347376</v>
      </c>
      <c r="H458" s="206">
        <v>137762.82</v>
      </c>
      <c r="I458" s="206">
        <v>311652.34999999998</v>
      </c>
      <c r="J458" s="206">
        <v>449415.17</v>
      </c>
      <c r="K458" s="206">
        <v>114139.31000000001</v>
      </c>
      <c r="L458" s="206">
        <v>381752</v>
      </c>
      <c r="M458" s="206">
        <v>495891.31</v>
      </c>
    </row>
    <row r="459" spans="2:13" hidden="1" x14ac:dyDescent="0.3">
      <c r="B459" s="210">
        <v>10005128</v>
      </c>
      <c r="C459" s="209" t="s">
        <v>1822</v>
      </c>
      <c r="D459" s="208" t="s">
        <v>1274</v>
      </c>
      <c r="E459" s="207">
        <v>2634902</v>
      </c>
      <c r="F459" s="206">
        <v>4107800</v>
      </c>
      <c r="G459" s="206">
        <f t="shared" si="11"/>
        <v>6742702</v>
      </c>
      <c r="H459" s="206">
        <v>2675339.5699999998</v>
      </c>
      <c r="I459" s="206">
        <v>5536307.29</v>
      </c>
      <c r="J459" s="206">
        <v>8211646.8599999994</v>
      </c>
      <c r="K459" s="206">
        <v>2438966.6100000003</v>
      </c>
      <c r="L459" s="206">
        <v>6313961.5999999996</v>
      </c>
      <c r="M459" s="206">
        <v>8752928.2100000009</v>
      </c>
    </row>
    <row r="460" spans="2:13" hidden="1" x14ac:dyDescent="0.3">
      <c r="B460" s="210">
        <v>10005143</v>
      </c>
      <c r="C460" s="209" t="s">
        <v>1821</v>
      </c>
      <c r="D460" s="208" t="s">
        <v>1263</v>
      </c>
      <c r="E460" s="207">
        <v>37310</v>
      </c>
      <c r="F460" s="206">
        <v>1791035</v>
      </c>
      <c r="G460" s="206">
        <f t="shared" si="11"/>
        <v>1828345</v>
      </c>
      <c r="H460" s="206">
        <v>34949.03</v>
      </c>
      <c r="I460" s="206">
        <v>3815364.98</v>
      </c>
      <c r="J460" s="206">
        <v>3850314.01</v>
      </c>
      <c r="K460" s="206">
        <v>78520.39</v>
      </c>
      <c r="L460" s="206">
        <v>2402362</v>
      </c>
      <c r="M460" s="206">
        <v>2480882.39</v>
      </c>
    </row>
    <row r="461" spans="2:13" hidden="1" x14ac:dyDescent="0.3">
      <c r="B461" s="210">
        <v>10005150</v>
      </c>
      <c r="C461" s="209" t="s">
        <v>1820</v>
      </c>
      <c r="D461" s="208" t="s">
        <v>1272</v>
      </c>
      <c r="E461" s="207">
        <v>70624</v>
      </c>
      <c r="F461" s="206">
        <v>693823</v>
      </c>
      <c r="G461" s="206">
        <f t="shared" si="11"/>
        <v>764447</v>
      </c>
      <c r="H461" s="206">
        <v>56183.96</v>
      </c>
      <c r="I461" s="206">
        <v>693949.3</v>
      </c>
      <c r="J461" s="206">
        <v>750133.26</v>
      </c>
      <c r="K461" s="206">
        <v>132026.91999999998</v>
      </c>
      <c r="L461" s="206">
        <v>609609.53</v>
      </c>
      <c r="M461" s="206">
        <v>741636.45</v>
      </c>
    </row>
    <row r="462" spans="2:13" hidden="1" x14ac:dyDescent="0.3">
      <c r="B462" s="210">
        <v>10005157</v>
      </c>
      <c r="C462" s="209" t="s">
        <v>1819</v>
      </c>
      <c r="D462" s="208" t="s">
        <v>1415</v>
      </c>
      <c r="E462" s="207">
        <v>12810</v>
      </c>
      <c r="F462" s="206">
        <v>76652</v>
      </c>
      <c r="G462" s="206">
        <f t="shared" si="11"/>
        <v>89462</v>
      </c>
      <c r="H462" s="206">
        <v>33024.11</v>
      </c>
      <c r="I462" s="206">
        <v>386209.54</v>
      </c>
      <c r="J462" s="206">
        <v>419233.64999999997</v>
      </c>
      <c r="K462" s="206">
        <v>0</v>
      </c>
      <c r="L462" s="206">
        <v>40695</v>
      </c>
      <c r="M462" s="206">
        <v>40695</v>
      </c>
    </row>
    <row r="463" spans="2:13" hidden="1" x14ac:dyDescent="0.3">
      <c r="B463" s="210">
        <v>10005158</v>
      </c>
      <c r="C463" s="209" t="s">
        <v>1818</v>
      </c>
      <c r="D463" s="208" t="s">
        <v>1415</v>
      </c>
      <c r="E463" s="207">
        <v>153777</v>
      </c>
      <c r="F463" s="206">
        <v>748981</v>
      </c>
      <c r="G463" s="206">
        <f t="shared" si="11"/>
        <v>902758</v>
      </c>
      <c r="H463" s="206">
        <v>132936.28</v>
      </c>
      <c r="I463" s="206">
        <v>956468</v>
      </c>
      <c r="J463" s="206">
        <v>1089404.28</v>
      </c>
      <c r="K463" s="206">
        <v>28419.560000000005</v>
      </c>
      <c r="L463" s="206">
        <v>1281265.95</v>
      </c>
      <c r="M463" s="206">
        <v>1309685.51</v>
      </c>
    </row>
    <row r="464" spans="2:13" ht="28.8" hidden="1" x14ac:dyDescent="0.3">
      <c r="B464" s="210">
        <v>10005166</v>
      </c>
      <c r="C464" s="209" t="s">
        <v>1817</v>
      </c>
      <c r="D464" s="208" t="s">
        <v>1329</v>
      </c>
      <c r="E464" s="207">
        <v>1832734</v>
      </c>
      <c r="F464" s="206">
        <v>3455173</v>
      </c>
      <c r="G464" s="206">
        <f t="shared" si="11"/>
        <v>5287907</v>
      </c>
      <c r="H464" s="206">
        <v>2292953.83</v>
      </c>
      <c r="I464" s="206">
        <v>3683855.8</v>
      </c>
      <c r="J464" s="206">
        <v>5976809.6299999999</v>
      </c>
      <c r="K464" s="206">
        <v>1801694.18</v>
      </c>
      <c r="L464" s="206">
        <v>3272493.73</v>
      </c>
      <c r="M464" s="206">
        <v>5074187.91</v>
      </c>
    </row>
    <row r="465" spans="2:13" hidden="1" x14ac:dyDescent="0.3">
      <c r="B465" s="210">
        <v>10005172</v>
      </c>
      <c r="C465" s="209" t="s">
        <v>1816</v>
      </c>
      <c r="D465" s="208" t="s">
        <v>1296</v>
      </c>
      <c r="E465" s="207">
        <v>284478</v>
      </c>
      <c r="F465" s="206">
        <v>1283430</v>
      </c>
      <c r="G465" s="206">
        <f t="shared" si="11"/>
        <v>1567908</v>
      </c>
      <c r="H465" s="206">
        <v>250869.89</v>
      </c>
      <c r="I465" s="206">
        <v>1426805.85</v>
      </c>
      <c r="J465" s="206">
        <v>1677675.7400000002</v>
      </c>
      <c r="K465" s="206">
        <v>172265.89</v>
      </c>
      <c r="L465" s="206">
        <v>1372280.33</v>
      </c>
      <c r="M465" s="206">
        <v>1544546.2200000002</v>
      </c>
    </row>
    <row r="466" spans="2:13" hidden="1" x14ac:dyDescent="0.3">
      <c r="B466" s="210">
        <v>10005200</v>
      </c>
      <c r="C466" s="209" t="s">
        <v>1815</v>
      </c>
      <c r="D466" s="208" t="s">
        <v>1286</v>
      </c>
      <c r="E466" s="207">
        <v>1044922</v>
      </c>
      <c r="F466" s="206">
        <v>7083801</v>
      </c>
      <c r="G466" s="206">
        <f t="shared" si="11"/>
        <v>8128723</v>
      </c>
      <c r="H466" s="206">
        <v>1221029.26</v>
      </c>
      <c r="I466" s="206">
        <v>9197819.290000001</v>
      </c>
      <c r="J466" s="206">
        <v>10418848.550000001</v>
      </c>
      <c r="K466" s="206">
        <v>1118167.24</v>
      </c>
      <c r="L466" s="206">
        <v>10533940.310000001</v>
      </c>
      <c r="M466" s="206">
        <v>11652107.550000001</v>
      </c>
    </row>
    <row r="467" spans="2:13" hidden="1" x14ac:dyDescent="0.3">
      <c r="B467" s="210">
        <v>10005204</v>
      </c>
      <c r="C467" s="209" t="s">
        <v>1814</v>
      </c>
      <c r="D467" s="208" t="s">
        <v>1253</v>
      </c>
      <c r="E467" s="207">
        <v>12050</v>
      </c>
      <c r="F467" s="206">
        <v>280097</v>
      </c>
      <c r="G467" s="206">
        <f t="shared" si="11"/>
        <v>292147</v>
      </c>
      <c r="H467" s="206">
        <v>4969.59</v>
      </c>
      <c r="I467" s="206">
        <v>429723.35</v>
      </c>
      <c r="J467" s="206">
        <v>434692.94</v>
      </c>
      <c r="K467" s="206">
        <v>37526.920000000006</v>
      </c>
      <c r="L467" s="206">
        <v>382476.48</v>
      </c>
      <c r="M467" s="206">
        <v>420003.39999999997</v>
      </c>
    </row>
    <row r="468" spans="2:13" x14ac:dyDescent="0.3">
      <c r="B468" s="210"/>
      <c r="C468" s="209"/>
      <c r="D468" s="208"/>
      <c r="E468" s="207"/>
      <c r="F468" s="206"/>
      <c r="G468" s="206"/>
      <c r="H468" s="206"/>
      <c r="I468" s="206"/>
      <c r="J468" s="206"/>
      <c r="K468" s="206"/>
      <c r="L468" s="206"/>
      <c r="M468" s="206"/>
    </row>
    <row r="469" spans="2:13" hidden="1" x14ac:dyDescent="0.3">
      <c r="B469" s="210">
        <v>10005220</v>
      </c>
      <c r="C469" s="209" t="s">
        <v>1813</v>
      </c>
      <c r="D469" s="208" t="s">
        <v>1352</v>
      </c>
      <c r="E469" s="207">
        <v>115608</v>
      </c>
      <c r="F469" s="206">
        <v>235472</v>
      </c>
      <c r="G469" s="206">
        <f t="shared" ref="G469:G480" si="12">SUM(E469:F469)</f>
        <v>351080</v>
      </c>
      <c r="H469" s="206">
        <v>104505.4</v>
      </c>
      <c r="I469" s="206">
        <v>351397.7</v>
      </c>
      <c r="J469" s="206">
        <v>455903.1</v>
      </c>
      <c r="K469" s="206">
        <v>139439.87999999998</v>
      </c>
      <c r="L469" s="206">
        <v>401437.19</v>
      </c>
      <c r="M469" s="206">
        <v>540877.06999999995</v>
      </c>
    </row>
    <row r="470" spans="2:13" hidden="1" x14ac:dyDescent="0.3">
      <c r="B470" s="210">
        <v>10005237</v>
      </c>
      <c r="C470" s="209" t="s">
        <v>1812</v>
      </c>
      <c r="D470" s="208" t="s">
        <v>1253</v>
      </c>
      <c r="E470" s="207">
        <v>0</v>
      </c>
      <c r="F470" s="206">
        <v>68925</v>
      </c>
      <c r="G470" s="206">
        <f t="shared" si="12"/>
        <v>68925</v>
      </c>
      <c r="H470" s="206">
        <v>0</v>
      </c>
      <c r="I470" s="206">
        <v>98480</v>
      </c>
      <c r="J470" s="206">
        <v>98480</v>
      </c>
      <c r="K470" s="206">
        <v>0</v>
      </c>
      <c r="L470" s="206">
        <v>110896</v>
      </c>
      <c r="M470" s="206">
        <v>110896</v>
      </c>
    </row>
    <row r="471" spans="2:13" hidden="1" x14ac:dyDescent="0.3">
      <c r="B471" s="210">
        <v>10005250</v>
      </c>
      <c r="C471" s="209" t="s">
        <v>1811</v>
      </c>
      <c r="D471" s="208" t="s">
        <v>1434</v>
      </c>
      <c r="E471" s="207">
        <v>1201777</v>
      </c>
      <c r="F471" s="206">
        <v>930063</v>
      </c>
      <c r="G471" s="206">
        <f t="shared" si="12"/>
        <v>2131840</v>
      </c>
      <c r="H471" s="206">
        <v>1249564.18</v>
      </c>
      <c r="I471" s="206">
        <v>912167.38</v>
      </c>
      <c r="J471" s="206">
        <v>2161731.56</v>
      </c>
      <c r="K471" s="206">
        <v>1122213.4200000002</v>
      </c>
      <c r="L471" s="206">
        <v>917165.77999999991</v>
      </c>
      <c r="M471" s="206">
        <v>2039379.2000000002</v>
      </c>
    </row>
    <row r="472" spans="2:13" hidden="1" x14ac:dyDescent="0.3">
      <c r="B472" s="210">
        <v>10005261</v>
      </c>
      <c r="C472" s="209" t="s">
        <v>1810</v>
      </c>
      <c r="D472" s="208" t="s">
        <v>1265</v>
      </c>
      <c r="E472" s="207">
        <v>31678</v>
      </c>
      <c r="F472" s="206">
        <v>65736</v>
      </c>
      <c r="G472" s="206">
        <f t="shared" si="12"/>
        <v>97414</v>
      </c>
      <c r="H472" s="206">
        <v>27042.9</v>
      </c>
      <c r="I472" s="206">
        <v>67753.61</v>
      </c>
      <c r="J472" s="206">
        <v>94796.510000000009</v>
      </c>
      <c r="K472" s="206">
        <v>22379.09</v>
      </c>
      <c r="L472" s="206">
        <v>135619.94</v>
      </c>
      <c r="M472" s="206">
        <v>157999.03</v>
      </c>
    </row>
    <row r="473" spans="2:13" ht="28.8" hidden="1" x14ac:dyDescent="0.3">
      <c r="B473" s="210">
        <v>10005264</v>
      </c>
      <c r="C473" s="209" t="s">
        <v>1809</v>
      </c>
      <c r="D473" s="208" t="s">
        <v>1280</v>
      </c>
      <c r="E473" s="207">
        <v>375390</v>
      </c>
      <c r="F473" s="206">
        <v>345384</v>
      </c>
      <c r="G473" s="206">
        <f t="shared" si="12"/>
        <v>720774</v>
      </c>
      <c r="H473" s="206">
        <v>374441.5</v>
      </c>
      <c r="I473" s="206">
        <v>378366.87</v>
      </c>
      <c r="J473" s="206">
        <v>752808.37</v>
      </c>
      <c r="K473" s="206">
        <v>367366.57</v>
      </c>
      <c r="L473" s="206">
        <v>370094</v>
      </c>
      <c r="M473" s="206">
        <v>737460.57000000007</v>
      </c>
    </row>
    <row r="474" spans="2:13" hidden="1" x14ac:dyDescent="0.3">
      <c r="B474" s="210">
        <v>10005268</v>
      </c>
      <c r="C474" s="209" t="s">
        <v>1808</v>
      </c>
      <c r="D474" s="208" t="s">
        <v>1268</v>
      </c>
      <c r="E474" s="207">
        <v>215530</v>
      </c>
      <c r="F474" s="206">
        <v>175265</v>
      </c>
      <c r="G474" s="206">
        <f t="shared" si="12"/>
        <v>390795</v>
      </c>
      <c r="H474" s="206">
        <v>168943.78</v>
      </c>
      <c r="I474" s="206">
        <v>196297.09</v>
      </c>
      <c r="J474" s="206">
        <v>365240.87</v>
      </c>
      <c r="K474" s="206">
        <v>183249.22</v>
      </c>
      <c r="L474" s="206">
        <v>294661.67</v>
      </c>
      <c r="M474" s="206">
        <v>477910.89</v>
      </c>
    </row>
    <row r="475" spans="2:13" hidden="1" x14ac:dyDescent="0.3">
      <c r="B475" s="210">
        <v>10005277</v>
      </c>
      <c r="C475" s="209" t="s">
        <v>1807</v>
      </c>
      <c r="D475" s="208" t="s">
        <v>1274</v>
      </c>
      <c r="E475" s="207">
        <v>4200562</v>
      </c>
      <c r="F475" s="206">
        <v>2730371</v>
      </c>
      <c r="G475" s="206">
        <f t="shared" si="12"/>
        <v>6930933</v>
      </c>
      <c r="H475" s="206">
        <v>4221083.13</v>
      </c>
      <c r="I475" s="206">
        <v>2924425.81</v>
      </c>
      <c r="J475" s="206">
        <v>7145508.9399999995</v>
      </c>
      <c r="K475" s="206">
        <v>4000934.22</v>
      </c>
      <c r="L475" s="206">
        <v>3029022.43</v>
      </c>
      <c r="M475" s="206">
        <v>7029956.6500000004</v>
      </c>
    </row>
    <row r="476" spans="2:13" hidden="1" x14ac:dyDescent="0.3">
      <c r="B476" s="210">
        <v>10005319</v>
      </c>
      <c r="C476" s="209" t="s">
        <v>1806</v>
      </c>
      <c r="D476" s="208" t="s">
        <v>1270</v>
      </c>
      <c r="E476" s="207">
        <v>1079037</v>
      </c>
      <c r="F476" s="206">
        <v>7040399</v>
      </c>
      <c r="G476" s="206">
        <f t="shared" si="12"/>
        <v>8119436</v>
      </c>
      <c r="H476" s="206">
        <v>883208.17</v>
      </c>
      <c r="I476" s="206">
        <v>7332514.4800000004</v>
      </c>
      <c r="J476" s="206">
        <v>8215722.6500000004</v>
      </c>
      <c r="K476" s="206">
        <v>706309.97</v>
      </c>
      <c r="L476" s="206">
        <v>6371880.9699999997</v>
      </c>
      <c r="M476" s="206">
        <v>7078190.9399999995</v>
      </c>
    </row>
    <row r="477" spans="2:13" hidden="1" x14ac:dyDescent="0.3">
      <c r="B477" s="210">
        <v>10005325</v>
      </c>
      <c r="C477" s="209" t="s">
        <v>1805</v>
      </c>
      <c r="D477" s="208" t="s">
        <v>1352</v>
      </c>
      <c r="E477" s="207">
        <v>0</v>
      </c>
      <c r="F477" s="206">
        <v>58012</v>
      </c>
      <c r="G477" s="206">
        <f t="shared" si="12"/>
        <v>58012</v>
      </c>
      <c r="H477" s="206">
        <v>0</v>
      </c>
      <c r="I477" s="206">
        <v>121483.17</v>
      </c>
      <c r="J477" s="206">
        <v>121483.17</v>
      </c>
      <c r="K477" s="206">
        <v>0</v>
      </c>
      <c r="L477" s="206">
        <v>41687</v>
      </c>
      <c r="M477" s="206">
        <v>41687</v>
      </c>
    </row>
    <row r="478" spans="2:13" hidden="1" x14ac:dyDescent="0.3">
      <c r="B478" s="210">
        <v>10005339</v>
      </c>
      <c r="C478" s="209" t="s">
        <v>1804</v>
      </c>
      <c r="D478" s="208" t="s">
        <v>1359</v>
      </c>
      <c r="E478" s="207">
        <v>0</v>
      </c>
      <c r="F478" s="206">
        <v>177924</v>
      </c>
      <c r="G478" s="206">
        <f t="shared" si="12"/>
        <v>177924</v>
      </c>
      <c r="H478" s="206">
        <v>0</v>
      </c>
      <c r="I478" s="206">
        <v>233272.45</v>
      </c>
      <c r="J478" s="206">
        <v>233272.45</v>
      </c>
      <c r="K478" s="206">
        <v>0</v>
      </c>
      <c r="L478" s="206">
        <v>232108.78</v>
      </c>
      <c r="M478" s="206">
        <v>232108.78</v>
      </c>
    </row>
    <row r="479" spans="2:13" hidden="1" x14ac:dyDescent="0.3">
      <c r="B479" s="210">
        <v>10005389</v>
      </c>
      <c r="C479" s="209" t="s">
        <v>1803</v>
      </c>
      <c r="D479" s="208" t="s">
        <v>1253</v>
      </c>
      <c r="E479" s="207">
        <v>0</v>
      </c>
      <c r="F479" s="206">
        <v>170733</v>
      </c>
      <c r="G479" s="206">
        <f t="shared" si="12"/>
        <v>170733</v>
      </c>
      <c r="H479" s="206">
        <v>0</v>
      </c>
      <c r="I479" s="206">
        <v>239843</v>
      </c>
      <c r="J479" s="206">
        <v>239843</v>
      </c>
      <c r="K479" s="206">
        <v>0</v>
      </c>
      <c r="L479" s="206">
        <v>226117</v>
      </c>
      <c r="M479" s="206">
        <v>226117</v>
      </c>
    </row>
    <row r="480" spans="2:13" hidden="1" x14ac:dyDescent="0.3">
      <c r="B480" s="210">
        <v>10005398</v>
      </c>
      <c r="C480" s="209" t="s">
        <v>1802</v>
      </c>
      <c r="D480" s="208" t="s">
        <v>1372</v>
      </c>
      <c r="E480" s="207">
        <v>0</v>
      </c>
      <c r="F480" s="206">
        <v>501386</v>
      </c>
      <c r="G480" s="206">
        <f t="shared" si="12"/>
        <v>501386</v>
      </c>
      <c r="H480" s="206">
        <v>0</v>
      </c>
      <c r="I480" s="206">
        <v>1354608.83</v>
      </c>
      <c r="J480" s="206">
        <v>1354608.83</v>
      </c>
      <c r="K480" s="206">
        <v>0</v>
      </c>
      <c r="L480" s="206">
        <v>725729</v>
      </c>
      <c r="M480" s="206">
        <v>725729</v>
      </c>
    </row>
    <row r="481" spans="2:13" x14ac:dyDescent="0.3">
      <c r="B481" s="210"/>
      <c r="C481" s="209"/>
      <c r="D481" s="208"/>
      <c r="E481" s="207"/>
      <c r="F481" s="206"/>
      <c r="G481" s="206"/>
      <c r="H481" s="206"/>
      <c r="I481" s="206"/>
      <c r="J481" s="206"/>
      <c r="K481" s="206"/>
      <c r="L481" s="206"/>
      <c r="M481" s="206"/>
    </row>
    <row r="482" spans="2:13" hidden="1" x14ac:dyDescent="0.3">
      <c r="B482" s="210">
        <v>10005410</v>
      </c>
      <c r="C482" s="209" t="s">
        <v>1801</v>
      </c>
      <c r="D482" s="208" t="s">
        <v>1253</v>
      </c>
      <c r="E482" s="207">
        <v>739939</v>
      </c>
      <c r="F482" s="206">
        <v>3841257</v>
      </c>
      <c r="G482" s="206">
        <f t="shared" ref="G482:G520" si="13">SUM(E482:F482)</f>
        <v>4581196</v>
      </c>
      <c r="H482" s="206">
        <v>613017.12</v>
      </c>
      <c r="I482" s="206">
        <v>4961780.34</v>
      </c>
      <c r="J482" s="206">
        <v>5574797.46</v>
      </c>
      <c r="K482" s="206">
        <v>578632.74</v>
      </c>
      <c r="L482" s="206">
        <v>5634113.5199999996</v>
      </c>
      <c r="M482" s="206">
        <v>6212746.2599999998</v>
      </c>
    </row>
    <row r="483" spans="2:13" hidden="1" x14ac:dyDescent="0.3">
      <c r="B483" s="210">
        <v>10005412</v>
      </c>
      <c r="C483" s="209" t="s">
        <v>1800</v>
      </c>
      <c r="D483" s="208" t="s">
        <v>1253</v>
      </c>
      <c r="E483" s="207">
        <v>0</v>
      </c>
      <c r="F483" s="206">
        <v>1001227</v>
      </c>
      <c r="G483" s="206">
        <f t="shared" si="13"/>
        <v>1001227</v>
      </c>
      <c r="H483" s="206">
        <v>0</v>
      </c>
      <c r="I483" s="206">
        <v>2402155.1100000003</v>
      </c>
      <c r="J483" s="206">
        <v>2402155.1100000003</v>
      </c>
      <c r="K483" s="206">
        <v>0</v>
      </c>
      <c r="L483" s="206">
        <v>1373682.1300000001</v>
      </c>
      <c r="M483" s="206">
        <v>1373682.1300000001</v>
      </c>
    </row>
    <row r="484" spans="2:13" hidden="1" x14ac:dyDescent="0.3">
      <c r="B484" s="210">
        <v>10005413</v>
      </c>
      <c r="C484" s="209" t="s">
        <v>1799</v>
      </c>
      <c r="D484" s="208" t="s">
        <v>1352</v>
      </c>
      <c r="E484" s="207">
        <v>15301</v>
      </c>
      <c r="F484" s="206">
        <v>437074</v>
      </c>
      <c r="G484" s="206">
        <f t="shared" si="13"/>
        <v>452375</v>
      </c>
      <c r="H484" s="206">
        <v>24737.48</v>
      </c>
      <c r="I484" s="206">
        <v>1303293.28</v>
      </c>
      <c r="J484" s="206">
        <v>1328030.76</v>
      </c>
      <c r="K484" s="206">
        <v>28782.66</v>
      </c>
      <c r="L484" s="206">
        <v>644723.05000000005</v>
      </c>
      <c r="M484" s="206">
        <v>673505.71000000008</v>
      </c>
    </row>
    <row r="485" spans="2:13" hidden="1" x14ac:dyDescent="0.3">
      <c r="B485" s="210">
        <v>10005414</v>
      </c>
      <c r="C485" s="209" t="s">
        <v>1798</v>
      </c>
      <c r="D485" s="208" t="s">
        <v>1352</v>
      </c>
      <c r="E485" s="207">
        <v>665607</v>
      </c>
      <c r="F485" s="206">
        <v>1340087</v>
      </c>
      <c r="G485" s="206">
        <f t="shared" si="13"/>
        <v>2005694</v>
      </c>
      <c r="H485" s="206">
        <v>539658.87</v>
      </c>
      <c r="I485" s="206">
        <v>1510148.47</v>
      </c>
      <c r="J485" s="206">
        <v>2049807.3399999999</v>
      </c>
      <c r="K485" s="206">
        <v>258420.40000000002</v>
      </c>
      <c r="L485" s="206">
        <v>1719073</v>
      </c>
      <c r="M485" s="206">
        <v>1977493.4</v>
      </c>
    </row>
    <row r="486" spans="2:13" hidden="1" x14ac:dyDescent="0.3">
      <c r="B486" s="210">
        <v>10005426</v>
      </c>
      <c r="C486" s="209" t="s">
        <v>1797</v>
      </c>
      <c r="D486" s="208" t="s">
        <v>1293</v>
      </c>
      <c r="E486" s="207">
        <v>2293610</v>
      </c>
      <c r="F486" s="206">
        <v>510879</v>
      </c>
      <c r="G486" s="206">
        <f t="shared" si="13"/>
        <v>2804489</v>
      </c>
      <c r="H486" s="206">
        <v>2169252.87</v>
      </c>
      <c r="I486" s="206">
        <v>534507.16</v>
      </c>
      <c r="J486" s="206">
        <v>2703760.0300000003</v>
      </c>
      <c r="K486" s="206">
        <v>2117016.4300000002</v>
      </c>
      <c r="L486" s="206">
        <v>473059.39</v>
      </c>
      <c r="M486" s="206">
        <v>2590075.8200000003</v>
      </c>
    </row>
    <row r="487" spans="2:13" hidden="1" x14ac:dyDescent="0.3">
      <c r="B487" s="210">
        <v>10005429</v>
      </c>
      <c r="C487" s="209" t="s">
        <v>1796</v>
      </c>
      <c r="D487" s="208" t="s">
        <v>1284</v>
      </c>
      <c r="E487" s="207">
        <v>10772</v>
      </c>
      <c r="F487" s="206">
        <v>224155</v>
      </c>
      <c r="G487" s="206">
        <f t="shared" si="13"/>
        <v>234927</v>
      </c>
      <c r="H487" s="206">
        <v>13481.3</v>
      </c>
      <c r="I487" s="206">
        <v>278600.16000000003</v>
      </c>
      <c r="J487" s="206">
        <v>292081.46000000002</v>
      </c>
      <c r="K487" s="206">
        <v>11192.77</v>
      </c>
      <c r="L487" s="206">
        <v>381336</v>
      </c>
      <c r="M487" s="206">
        <v>392528.77</v>
      </c>
    </row>
    <row r="488" spans="2:13" hidden="1" x14ac:dyDescent="0.3">
      <c r="B488" s="210">
        <v>10005457</v>
      </c>
      <c r="C488" s="209" t="s">
        <v>1795</v>
      </c>
      <c r="D488" s="208" t="s">
        <v>1298</v>
      </c>
      <c r="E488" s="207">
        <v>1056275</v>
      </c>
      <c r="F488" s="206">
        <v>1007725</v>
      </c>
      <c r="G488" s="206">
        <f t="shared" si="13"/>
        <v>2064000</v>
      </c>
      <c r="H488" s="206">
        <v>942873.39</v>
      </c>
      <c r="I488" s="206">
        <v>1167218.3699999999</v>
      </c>
      <c r="J488" s="206">
        <v>2110091.7599999998</v>
      </c>
      <c r="K488" s="206">
        <v>672362.16999999993</v>
      </c>
      <c r="L488" s="206">
        <v>1056769.9899999998</v>
      </c>
      <c r="M488" s="206">
        <v>1729132.1599999997</v>
      </c>
    </row>
    <row r="489" spans="2:13" hidden="1" x14ac:dyDescent="0.3">
      <c r="B489" s="210">
        <v>10005465</v>
      </c>
      <c r="C489" s="209" t="s">
        <v>1794</v>
      </c>
      <c r="D489" s="208" t="s">
        <v>1274</v>
      </c>
      <c r="E489" s="207">
        <v>347426</v>
      </c>
      <c r="F489" s="206">
        <v>312580</v>
      </c>
      <c r="G489" s="206">
        <f t="shared" si="13"/>
        <v>660006</v>
      </c>
      <c r="H489" s="206">
        <v>335783.95</v>
      </c>
      <c r="I489" s="206">
        <v>235932.62</v>
      </c>
      <c r="J489" s="206">
        <v>571716.57000000007</v>
      </c>
      <c r="K489" s="206">
        <v>354991.67000000004</v>
      </c>
      <c r="L489" s="206">
        <v>269220.28000000003</v>
      </c>
      <c r="M489" s="206">
        <v>624211.95000000007</v>
      </c>
    </row>
    <row r="490" spans="2:13" hidden="1" x14ac:dyDescent="0.3">
      <c r="B490" s="210">
        <v>10005466</v>
      </c>
      <c r="C490" s="209" t="s">
        <v>1793</v>
      </c>
      <c r="D490" s="208" t="s">
        <v>1253</v>
      </c>
      <c r="E490" s="207">
        <v>0</v>
      </c>
      <c r="F490" s="206">
        <v>2397411</v>
      </c>
      <c r="G490" s="206">
        <f t="shared" si="13"/>
        <v>2397411</v>
      </c>
      <c r="H490" s="206">
        <v>0</v>
      </c>
      <c r="I490" s="206">
        <v>2675658</v>
      </c>
      <c r="J490" s="206">
        <v>2675658</v>
      </c>
      <c r="K490" s="206">
        <v>0</v>
      </c>
      <c r="L490" s="206">
        <v>3698321.35</v>
      </c>
      <c r="M490" s="206">
        <v>3698321.35</v>
      </c>
    </row>
    <row r="491" spans="2:13" hidden="1" x14ac:dyDescent="0.3">
      <c r="B491" s="210">
        <v>10005469</v>
      </c>
      <c r="C491" s="209" t="s">
        <v>1792</v>
      </c>
      <c r="D491" s="208" t="s">
        <v>1253</v>
      </c>
      <c r="E491" s="207">
        <v>378038</v>
      </c>
      <c r="F491" s="206">
        <v>1355792</v>
      </c>
      <c r="G491" s="206">
        <f t="shared" si="13"/>
        <v>1733830</v>
      </c>
      <c r="H491" s="206">
        <v>394388.89</v>
      </c>
      <c r="I491" s="206">
        <v>1602113.52</v>
      </c>
      <c r="J491" s="206">
        <v>1996502.4100000001</v>
      </c>
      <c r="K491" s="206">
        <v>250599.99</v>
      </c>
      <c r="L491" s="206">
        <v>1869085</v>
      </c>
      <c r="M491" s="206">
        <v>2119684.9900000002</v>
      </c>
    </row>
    <row r="492" spans="2:13" hidden="1" x14ac:dyDescent="0.3">
      <c r="B492" s="210">
        <v>10005488</v>
      </c>
      <c r="C492" s="209" t="s">
        <v>1791</v>
      </c>
      <c r="D492" s="208" t="s">
        <v>1308</v>
      </c>
      <c r="E492" s="207">
        <v>333831</v>
      </c>
      <c r="F492" s="206">
        <v>912143</v>
      </c>
      <c r="G492" s="206">
        <f t="shared" si="13"/>
        <v>1245974</v>
      </c>
      <c r="H492" s="206">
        <v>300277.11</v>
      </c>
      <c r="I492" s="206">
        <v>1163540.3</v>
      </c>
      <c r="J492" s="206">
        <v>1463817.4100000001</v>
      </c>
      <c r="K492" s="206">
        <v>273717.65999999997</v>
      </c>
      <c r="L492" s="206">
        <v>790469.86</v>
      </c>
      <c r="M492" s="206">
        <v>1064187.52</v>
      </c>
    </row>
    <row r="493" spans="2:13" hidden="1" x14ac:dyDescent="0.3">
      <c r="B493" s="210">
        <v>10005509</v>
      </c>
      <c r="C493" s="209" t="s">
        <v>1790</v>
      </c>
      <c r="D493" s="208" t="s">
        <v>1272</v>
      </c>
      <c r="E493" s="207">
        <v>1072723</v>
      </c>
      <c r="F493" s="206">
        <v>1834749</v>
      </c>
      <c r="G493" s="206">
        <f t="shared" si="13"/>
        <v>2907472</v>
      </c>
      <c r="H493" s="206">
        <v>1050837.92</v>
      </c>
      <c r="I493" s="206">
        <v>2049693.3</v>
      </c>
      <c r="J493" s="206">
        <v>3100531.2199999997</v>
      </c>
      <c r="K493" s="206">
        <v>764106.07</v>
      </c>
      <c r="L493" s="206">
        <v>1804372.4200000002</v>
      </c>
      <c r="M493" s="206">
        <v>2568478.4900000002</v>
      </c>
    </row>
    <row r="494" spans="2:13" hidden="1" x14ac:dyDescent="0.3">
      <c r="B494" s="210">
        <v>10005514</v>
      </c>
      <c r="C494" s="209" t="s">
        <v>1789</v>
      </c>
      <c r="D494" s="208" t="s">
        <v>1368</v>
      </c>
      <c r="E494" s="207">
        <v>154778</v>
      </c>
      <c r="F494" s="206">
        <v>125580</v>
      </c>
      <c r="G494" s="206">
        <f t="shared" si="13"/>
        <v>280358</v>
      </c>
      <c r="H494" s="206">
        <v>129834.42</v>
      </c>
      <c r="I494" s="206">
        <v>106011.88</v>
      </c>
      <c r="J494" s="206">
        <v>235846.3</v>
      </c>
      <c r="K494" s="206">
        <v>176754.40000000002</v>
      </c>
      <c r="L494" s="206">
        <v>187205.51</v>
      </c>
      <c r="M494" s="206">
        <v>363959.91000000003</v>
      </c>
    </row>
    <row r="495" spans="2:13" hidden="1" x14ac:dyDescent="0.3">
      <c r="B495" s="210">
        <v>10005534</v>
      </c>
      <c r="C495" s="209" t="s">
        <v>1788</v>
      </c>
      <c r="D495" s="208" t="s">
        <v>1317</v>
      </c>
      <c r="E495" s="207">
        <v>812229</v>
      </c>
      <c r="F495" s="206">
        <v>4125553</v>
      </c>
      <c r="G495" s="206">
        <f t="shared" si="13"/>
        <v>4937782</v>
      </c>
      <c r="H495" s="206">
        <v>825619.01</v>
      </c>
      <c r="I495" s="206">
        <v>5535756.6399999997</v>
      </c>
      <c r="J495" s="206">
        <v>6361375.6499999994</v>
      </c>
      <c r="K495" s="206">
        <v>873086.14</v>
      </c>
      <c r="L495" s="206">
        <v>6449422.8499999996</v>
      </c>
      <c r="M495" s="206">
        <v>7322508.9899999993</v>
      </c>
    </row>
    <row r="496" spans="2:13" hidden="1" x14ac:dyDescent="0.3">
      <c r="B496" s="210">
        <v>10005535</v>
      </c>
      <c r="C496" s="209" t="s">
        <v>1787</v>
      </c>
      <c r="D496" s="208" t="s">
        <v>1317</v>
      </c>
      <c r="E496" s="207">
        <v>0</v>
      </c>
      <c r="F496" s="206">
        <v>79517</v>
      </c>
      <c r="G496" s="206">
        <f t="shared" si="13"/>
        <v>79517</v>
      </c>
      <c r="H496" s="206">
        <v>0</v>
      </c>
      <c r="I496" s="206">
        <v>566554</v>
      </c>
      <c r="J496" s="206">
        <v>566554</v>
      </c>
      <c r="K496" s="206">
        <v>0</v>
      </c>
      <c r="L496" s="206">
        <v>75739</v>
      </c>
      <c r="M496" s="206">
        <v>75739</v>
      </c>
    </row>
    <row r="497" spans="2:13" hidden="1" x14ac:dyDescent="0.3">
      <c r="B497" s="210">
        <v>10005548</v>
      </c>
      <c r="C497" s="209" t="s">
        <v>1786</v>
      </c>
      <c r="D497" s="208" t="s">
        <v>1253</v>
      </c>
      <c r="E497" s="207">
        <v>0</v>
      </c>
      <c r="F497" s="206">
        <v>234607</v>
      </c>
      <c r="G497" s="206">
        <f t="shared" si="13"/>
        <v>234607</v>
      </c>
      <c r="H497" s="206">
        <v>0</v>
      </c>
      <c r="I497" s="206">
        <v>1316987</v>
      </c>
      <c r="J497" s="206">
        <v>1316987</v>
      </c>
      <c r="K497" s="206">
        <v>0</v>
      </c>
      <c r="L497" s="206">
        <v>214200</v>
      </c>
      <c r="M497" s="206">
        <v>214200</v>
      </c>
    </row>
    <row r="498" spans="2:13" hidden="1" x14ac:dyDescent="0.3">
      <c r="B498" s="210">
        <v>10005549</v>
      </c>
      <c r="C498" s="209" t="s">
        <v>1785</v>
      </c>
      <c r="D498" s="208" t="s">
        <v>1253</v>
      </c>
      <c r="E498" s="207">
        <v>116471</v>
      </c>
      <c r="F498" s="206">
        <v>708903</v>
      </c>
      <c r="G498" s="206">
        <f t="shared" si="13"/>
        <v>825374</v>
      </c>
      <c r="H498" s="206">
        <v>129540.45</v>
      </c>
      <c r="I498" s="206">
        <v>1335767.8999999999</v>
      </c>
      <c r="J498" s="206">
        <v>1465308.3499999999</v>
      </c>
      <c r="K498" s="206">
        <v>115377.05999999998</v>
      </c>
      <c r="L498" s="206">
        <v>1062401.75</v>
      </c>
      <c r="M498" s="206">
        <v>1177778.81</v>
      </c>
    </row>
    <row r="499" spans="2:13" hidden="1" x14ac:dyDescent="0.3">
      <c r="B499" s="210">
        <v>10005575</v>
      </c>
      <c r="C499" s="209" t="s">
        <v>1784</v>
      </c>
      <c r="D499" s="208" t="s">
        <v>1286</v>
      </c>
      <c r="E499" s="207">
        <v>614964</v>
      </c>
      <c r="F499" s="206">
        <v>1444530</v>
      </c>
      <c r="G499" s="206">
        <f t="shared" si="13"/>
        <v>2059494</v>
      </c>
      <c r="H499" s="206">
        <v>650977.18000000005</v>
      </c>
      <c r="I499" s="206">
        <v>1773803.06</v>
      </c>
      <c r="J499" s="206">
        <v>2424780.2400000002</v>
      </c>
      <c r="K499" s="206">
        <v>592613.04</v>
      </c>
      <c r="L499" s="206">
        <v>2099738</v>
      </c>
      <c r="M499" s="206">
        <v>2692351.04</v>
      </c>
    </row>
    <row r="500" spans="2:13" hidden="1" x14ac:dyDescent="0.3">
      <c r="B500" s="210">
        <v>10005583</v>
      </c>
      <c r="C500" s="209" t="s">
        <v>1783</v>
      </c>
      <c r="D500" s="208" t="s">
        <v>1270</v>
      </c>
      <c r="E500" s="207">
        <v>0</v>
      </c>
      <c r="F500" s="206">
        <v>1625598</v>
      </c>
      <c r="G500" s="206">
        <f t="shared" si="13"/>
        <v>1625598</v>
      </c>
      <c r="H500" s="206">
        <v>0</v>
      </c>
      <c r="I500" s="206">
        <v>2811380.23</v>
      </c>
      <c r="J500" s="206">
        <v>2811380.23</v>
      </c>
      <c r="K500" s="206">
        <v>0</v>
      </c>
      <c r="L500" s="206">
        <v>2614439</v>
      </c>
      <c r="M500" s="206">
        <v>2614439</v>
      </c>
    </row>
    <row r="501" spans="2:13" hidden="1" x14ac:dyDescent="0.3">
      <c r="B501" s="210">
        <v>10005586</v>
      </c>
      <c r="C501" s="209" t="s">
        <v>1782</v>
      </c>
      <c r="D501" s="208" t="s">
        <v>1278</v>
      </c>
      <c r="E501" s="207">
        <v>88353</v>
      </c>
      <c r="F501" s="206">
        <v>273756</v>
      </c>
      <c r="G501" s="206">
        <f t="shared" si="13"/>
        <v>362109</v>
      </c>
      <c r="H501" s="206">
        <v>88855.29</v>
      </c>
      <c r="I501" s="206">
        <v>453641.83999999997</v>
      </c>
      <c r="J501" s="206">
        <v>542497.13</v>
      </c>
      <c r="K501" s="206">
        <v>69148.75</v>
      </c>
      <c r="L501" s="206">
        <v>277986.19</v>
      </c>
      <c r="M501" s="206">
        <v>347134.94</v>
      </c>
    </row>
    <row r="502" spans="2:13" hidden="1" x14ac:dyDescent="0.3">
      <c r="B502" s="210">
        <v>10005588</v>
      </c>
      <c r="C502" s="209" t="s">
        <v>1781</v>
      </c>
      <c r="D502" s="208" t="s">
        <v>1584</v>
      </c>
      <c r="E502" s="207">
        <v>738737</v>
      </c>
      <c r="F502" s="206">
        <v>338889</v>
      </c>
      <c r="G502" s="206">
        <f t="shared" si="13"/>
        <v>1077626</v>
      </c>
      <c r="H502" s="206">
        <v>733447.72</v>
      </c>
      <c r="I502" s="206">
        <v>325143.77</v>
      </c>
      <c r="J502" s="206">
        <v>1058591.49</v>
      </c>
      <c r="K502" s="206">
        <v>720559.48</v>
      </c>
      <c r="L502" s="206">
        <v>435382.77999999997</v>
      </c>
      <c r="M502" s="206">
        <v>1155942.26</v>
      </c>
    </row>
    <row r="503" spans="2:13" hidden="1" x14ac:dyDescent="0.3">
      <c r="B503" s="210">
        <v>10005599</v>
      </c>
      <c r="C503" s="209" t="s">
        <v>1780</v>
      </c>
      <c r="D503" s="208" t="s">
        <v>1293</v>
      </c>
      <c r="E503" s="207">
        <v>1343669</v>
      </c>
      <c r="F503" s="206">
        <v>321618</v>
      </c>
      <c r="G503" s="206">
        <f t="shared" si="13"/>
        <v>1665287</v>
      </c>
      <c r="H503" s="206">
        <v>1268676.25</v>
      </c>
      <c r="I503" s="206">
        <v>319056.61</v>
      </c>
      <c r="J503" s="206">
        <v>1587732.8599999999</v>
      </c>
      <c r="K503" s="206">
        <v>1249867.6399999999</v>
      </c>
      <c r="L503" s="206">
        <v>307404</v>
      </c>
      <c r="M503" s="206">
        <v>1557271.64</v>
      </c>
    </row>
    <row r="504" spans="2:13" hidden="1" x14ac:dyDescent="0.3">
      <c r="B504" s="210">
        <v>10005642</v>
      </c>
      <c r="C504" s="209" t="s">
        <v>1779</v>
      </c>
      <c r="D504" s="208" t="s">
        <v>1352</v>
      </c>
      <c r="E504" s="207">
        <v>1171897</v>
      </c>
      <c r="F504" s="206">
        <v>884952</v>
      </c>
      <c r="G504" s="206">
        <f t="shared" si="13"/>
        <v>2056849</v>
      </c>
      <c r="H504" s="206">
        <v>1204666.25</v>
      </c>
      <c r="I504" s="206">
        <v>832200.38</v>
      </c>
      <c r="J504" s="206">
        <v>2036866.63</v>
      </c>
      <c r="K504" s="206">
        <v>1067190.8599999999</v>
      </c>
      <c r="L504" s="206">
        <v>876977.36999999988</v>
      </c>
      <c r="M504" s="206">
        <v>1944168.2299999997</v>
      </c>
    </row>
    <row r="505" spans="2:13" hidden="1" x14ac:dyDescent="0.3">
      <c r="B505" s="210">
        <v>10005673</v>
      </c>
      <c r="C505" s="209" t="s">
        <v>1778</v>
      </c>
      <c r="D505" s="208" t="s">
        <v>1391</v>
      </c>
      <c r="E505" s="207">
        <v>719007</v>
      </c>
      <c r="F505" s="206">
        <v>216793</v>
      </c>
      <c r="G505" s="206">
        <f t="shared" si="13"/>
        <v>935800</v>
      </c>
      <c r="H505" s="206">
        <v>636854.18000000005</v>
      </c>
      <c r="I505" s="206">
        <v>224966.15</v>
      </c>
      <c r="J505" s="206">
        <v>861820.33000000007</v>
      </c>
      <c r="K505" s="206">
        <v>638243.15999999992</v>
      </c>
      <c r="L505" s="206">
        <v>236191.28</v>
      </c>
      <c r="M505" s="206">
        <v>874434.44</v>
      </c>
    </row>
    <row r="506" spans="2:13" hidden="1" x14ac:dyDescent="0.3">
      <c r="B506" s="210">
        <v>10005687</v>
      </c>
      <c r="C506" s="209" t="s">
        <v>1777</v>
      </c>
      <c r="D506" s="208" t="s">
        <v>1593</v>
      </c>
      <c r="E506" s="207">
        <v>0</v>
      </c>
      <c r="F506" s="206">
        <v>39279</v>
      </c>
      <c r="G506" s="206">
        <f t="shared" si="13"/>
        <v>39279</v>
      </c>
      <c r="H506" s="206">
        <v>0</v>
      </c>
      <c r="I506" s="206">
        <v>109995</v>
      </c>
      <c r="J506" s="206">
        <v>109995</v>
      </c>
      <c r="K506" s="206">
        <v>0</v>
      </c>
      <c r="L506" s="206">
        <v>79988</v>
      </c>
      <c r="M506" s="206">
        <v>79988</v>
      </c>
    </row>
    <row r="507" spans="2:13" hidden="1" x14ac:dyDescent="0.3">
      <c r="B507" s="210">
        <v>10005735</v>
      </c>
      <c r="C507" s="209" t="s">
        <v>1776</v>
      </c>
      <c r="D507" s="208" t="s">
        <v>1257</v>
      </c>
      <c r="E507" s="207">
        <v>240466</v>
      </c>
      <c r="F507" s="206">
        <v>545041</v>
      </c>
      <c r="G507" s="206">
        <f t="shared" si="13"/>
        <v>785507</v>
      </c>
      <c r="H507" s="206">
        <v>178018.37</v>
      </c>
      <c r="I507" s="206">
        <v>564037.73</v>
      </c>
      <c r="J507" s="206">
        <v>742056.1</v>
      </c>
      <c r="K507" s="206">
        <v>266748.23</v>
      </c>
      <c r="L507" s="206">
        <v>681582.21</v>
      </c>
      <c r="M507" s="206">
        <v>948330.44</v>
      </c>
    </row>
    <row r="508" spans="2:13" hidden="1" x14ac:dyDescent="0.3">
      <c r="B508" s="210">
        <v>10005736</v>
      </c>
      <c r="C508" s="209" t="s">
        <v>1775</v>
      </c>
      <c r="D508" s="208" t="s">
        <v>1257</v>
      </c>
      <c r="E508" s="207">
        <v>502179</v>
      </c>
      <c r="F508" s="206">
        <v>842952</v>
      </c>
      <c r="G508" s="206">
        <f t="shared" si="13"/>
        <v>1345131</v>
      </c>
      <c r="H508" s="206">
        <v>610768.91</v>
      </c>
      <c r="I508" s="206">
        <v>1001612.77</v>
      </c>
      <c r="J508" s="206">
        <v>1612381.6800000002</v>
      </c>
      <c r="K508" s="206">
        <v>474381.55</v>
      </c>
      <c r="L508" s="206">
        <v>407968.98</v>
      </c>
      <c r="M508" s="206">
        <v>882350.53</v>
      </c>
    </row>
    <row r="509" spans="2:13" hidden="1" x14ac:dyDescent="0.3">
      <c r="B509" s="210">
        <v>10005738</v>
      </c>
      <c r="C509" s="209" t="s">
        <v>1774</v>
      </c>
      <c r="D509" s="208" t="s">
        <v>1368</v>
      </c>
      <c r="E509" s="207">
        <v>0</v>
      </c>
      <c r="F509" s="206">
        <v>72577</v>
      </c>
      <c r="G509" s="206">
        <f t="shared" si="13"/>
        <v>72577</v>
      </c>
      <c r="H509" s="206">
        <v>0</v>
      </c>
      <c r="I509" s="206">
        <v>841749</v>
      </c>
      <c r="J509" s="206">
        <v>841749</v>
      </c>
      <c r="K509" s="206">
        <v>0</v>
      </c>
      <c r="L509" s="206">
        <v>121703</v>
      </c>
      <c r="M509" s="206">
        <v>121703</v>
      </c>
    </row>
    <row r="510" spans="2:13" ht="28.8" hidden="1" x14ac:dyDescent="0.3">
      <c r="B510" s="210">
        <v>10005741</v>
      </c>
      <c r="C510" s="209" t="s">
        <v>1773</v>
      </c>
      <c r="D510" s="208" t="s">
        <v>1452</v>
      </c>
      <c r="E510" s="207">
        <v>490590</v>
      </c>
      <c r="F510" s="206">
        <v>1452924</v>
      </c>
      <c r="G510" s="206">
        <f t="shared" si="13"/>
        <v>1943514</v>
      </c>
      <c r="H510" s="206">
        <v>454154.25</v>
      </c>
      <c r="I510" s="206">
        <v>1774825.38</v>
      </c>
      <c r="J510" s="206">
        <v>2228979.63</v>
      </c>
      <c r="K510" s="206">
        <v>376496.82</v>
      </c>
      <c r="L510" s="206">
        <v>1659627.26</v>
      </c>
      <c r="M510" s="206">
        <v>2036124.08</v>
      </c>
    </row>
    <row r="511" spans="2:13" hidden="1" x14ac:dyDescent="0.3">
      <c r="B511" s="210">
        <v>10005744</v>
      </c>
      <c r="C511" s="209" t="s">
        <v>1772</v>
      </c>
      <c r="D511" s="208" t="s">
        <v>1253</v>
      </c>
      <c r="E511" s="207">
        <v>9727</v>
      </c>
      <c r="F511" s="206">
        <v>354508</v>
      </c>
      <c r="G511" s="206">
        <f t="shared" si="13"/>
        <v>364235</v>
      </c>
      <c r="H511" s="206">
        <v>0</v>
      </c>
      <c r="I511" s="206">
        <v>477744.45</v>
      </c>
      <c r="J511" s="206">
        <v>477744.45</v>
      </c>
      <c r="K511" s="206">
        <v>0</v>
      </c>
      <c r="L511" s="206">
        <v>637051.05000000005</v>
      </c>
      <c r="M511" s="206">
        <v>637051.05000000005</v>
      </c>
    </row>
    <row r="512" spans="2:13" hidden="1" x14ac:dyDescent="0.3">
      <c r="B512" s="210">
        <v>10005752</v>
      </c>
      <c r="C512" s="209" t="s">
        <v>1771</v>
      </c>
      <c r="D512" s="208" t="s">
        <v>1274</v>
      </c>
      <c r="E512" s="207">
        <v>601706</v>
      </c>
      <c r="F512" s="206">
        <v>1877806</v>
      </c>
      <c r="G512" s="206">
        <f t="shared" si="13"/>
        <v>2479512</v>
      </c>
      <c r="H512" s="206">
        <v>607370.36</v>
      </c>
      <c r="I512" s="206">
        <v>1772263.18</v>
      </c>
      <c r="J512" s="206">
        <v>2379633.54</v>
      </c>
      <c r="K512" s="206">
        <v>448791.35000000003</v>
      </c>
      <c r="L512" s="206">
        <v>1731118.35</v>
      </c>
      <c r="M512" s="206">
        <v>2179909.7000000002</v>
      </c>
    </row>
    <row r="513" spans="2:13" hidden="1" x14ac:dyDescent="0.3">
      <c r="B513" s="210">
        <v>10005760</v>
      </c>
      <c r="C513" s="209" t="s">
        <v>1770</v>
      </c>
      <c r="D513" s="208" t="s">
        <v>1415</v>
      </c>
      <c r="E513" s="207">
        <v>893203</v>
      </c>
      <c r="F513" s="206">
        <v>126393</v>
      </c>
      <c r="G513" s="206">
        <f t="shared" si="13"/>
        <v>1019596</v>
      </c>
      <c r="H513" s="206">
        <v>731507.41</v>
      </c>
      <c r="I513" s="206">
        <v>147258.74</v>
      </c>
      <c r="J513" s="206">
        <v>878766.15</v>
      </c>
      <c r="K513" s="206">
        <v>729184.08000000007</v>
      </c>
      <c r="L513" s="206">
        <v>201153.33</v>
      </c>
      <c r="M513" s="206">
        <v>930337.41</v>
      </c>
    </row>
    <row r="514" spans="2:13" hidden="1" x14ac:dyDescent="0.3">
      <c r="B514" s="210">
        <v>10005775</v>
      </c>
      <c r="C514" s="209" t="s">
        <v>1769</v>
      </c>
      <c r="D514" s="208" t="s">
        <v>1352</v>
      </c>
      <c r="E514" s="207">
        <v>218435</v>
      </c>
      <c r="F514" s="206">
        <v>42905</v>
      </c>
      <c r="G514" s="206">
        <f t="shared" si="13"/>
        <v>261340</v>
      </c>
      <c r="H514" s="206">
        <v>221999</v>
      </c>
      <c r="I514" s="206">
        <v>41923</v>
      </c>
      <c r="J514" s="206">
        <v>263922</v>
      </c>
      <c r="K514" s="206">
        <v>236724.67000000004</v>
      </c>
      <c r="L514" s="206">
        <v>42968.41</v>
      </c>
      <c r="M514" s="206">
        <v>279693.08000000007</v>
      </c>
    </row>
    <row r="515" spans="2:13" hidden="1" x14ac:dyDescent="0.3">
      <c r="B515" s="210">
        <v>10005782</v>
      </c>
      <c r="C515" s="209" t="s">
        <v>1768</v>
      </c>
      <c r="D515" s="208" t="s">
        <v>1352</v>
      </c>
      <c r="E515" s="207">
        <v>73546</v>
      </c>
      <c r="F515" s="206">
        <v>316466</v>
      </c>
      <c r="G515" s="206">
        <f t="shared" si="13"/>
        <v>390012</v>
      </c>
      <c r="H515" s="206">
        <v>95649.51</v>
      </c>
      <c r="I515" s="206">
        <v>418231.54</v>
      </c>
      <c r="J515" s="206">
        <v>513881.05</v>
      </c>
      <c r="K515" s="206">
        <v>12488.94</v>
      </c>
      <c r="L515" s="206">
        <v>173052.88</v>
      </c>
      <c r="M515" s="206">
        <v>185541.82</v>
      </c>
    </row>
    <row r="516" spans="2:13" hidden="1" x14ac:dyDescent="0.3">
      <c r="B516" s="210">
        <v>10005788</v>
      </c>
      <c r="C516" s="209" t="s">
        <v>1767</v>
      </c>
      <c r="D516" s="208" t="s">
        <v>1317</v>
      </c>
      <c r="E516" s="207">
        <v>1670213</v>
      </c>
      <c r="F516" s="206">
        <v>9518409</v>
      </c>
      <c r="G516" s="206">
        <f t="shared" si="13"/>
        <v>11188622</v>
      </c>
      <c r="H516" s="206">
        <v>1944888.72</v>
      </c>
      <c r="I516" s="206">
        <v>12173720.789999999</v>
      </c>
      <c r="J516" s="206">
        <v>14118609.51</v>
      </c>
      <c r="K516" s="206">
        <v>1653466.82</v>
      </c>
      <c r="L516" s="206">
        <v>12804585.529999999</v>
      </c>
      <c r="M516" s="206">
        <v>14458052.35</v>
      </c>
    </row>
    <row r="517" spans="2:13" hidden="1" x14ac:dyDescent="0.3">
      <c r="B517" s="210">
        <v>10005790</v>
      </c>
      <c r="C517" s="209" t="s">
        <v>1766</v>
      </c>
      <c r="D517" s="208" t="s">
        <v>1317</v>
      </c>
      <c r="E517" s="207">
        <v>0</v>
      </c>
      <c r="F517" s="206">
        <v>1159980</v>
      </c>
      <c r="G517" s="206">
        <f t="shared" si="13"/>
        <v>1159980</v>
      </c>
      <c r="H517" s="206" t="s">
        <v>1252</v>
      </c>
      <c r="I517" s="206" t="s">
        <v>1252</v>
      </c>
      <c r="J517" s="206">
        <v>0</v>
      </c>
      <c r="K517" s="206" t="s">
        <v>1252</v>
      </c>
      <c r="L517" s="206" t="s">
        <v>1252</v>
      </c>
      <c r="M517" s="206">
        <v>0</v>
      </c>
    </row>
    <row r="518" spans="2:13" hidden="1" x14ac:dyDescent="0.3">
      <c r="B518" s="210">
        <v>10005810</v>
      </c>
      <c r="C518" s="209" t="s">
        <v>1765</v>
      </c>
      <c r="D518" s="208" t="s">
        <v>1408</v>
      </c>
      <c r="E518" s="207">
        <v>287850</v>
      </c>
      <c r="F518" s="206">
        <v>1624408</v>
      </c>
      <c r="G518" s="206">
        <f t="shared" si="13"/>
        <v>1912258</v>
      </c>
      <c r="H518" s="206">
        <v>293259.39</v>
      </c>
      <c r="I518" s="206">
        <v>2520866.9500000002</v>
      </c>
      <c r="J518" s="206">
        <v>2814126.3400000003</v>
      </c>
      <c r="K518" s="206">
        <v>234977.71000000002</v>
      </c>
      <c r="L518" s="206">
        <v>2503566.6</v>
      </c>
      <c r="M518" s="206">
        <v>2738544.31</v>
      </c>
    </row>
    <row r="519" spans="2:13" hidden="1" x14ac:dyDescent="0.3">
      <c r="B519" s="210">
        <v>10005821</v>
      </c>
      <c r="C519" s="209" t="s">
        <v>1764</v>
      </c>
      <c r="D519" s="208" t="s">
        <v>1308</v>
      </c>
      <c r="E519" s="207">
        <v>1062536</v>
      </c>
      <c r="F519" s="206">
        <v>3305636</v>
      </c>
      <c r="G519" s="206">
        <f t="shared" si="13"/>
        <v>4368172</v>
      </c>
      <c r="H519" s="206">
        <v>1142676.6000000001</v>
      </c>
      <c r="I519" s="206">
        <v>3898530.19</v>
      </c>
      <c r="J519" s="206">
        <v>5041206.79</v>
      </c>
      <c r="K519" s="206">
        <v>1085132.29</v>
      </c>
      <c r="L519" s="206">
        <v>4219740.33</v>
      </c>
      <c r="M519" s="206">
        <v>5304872.62</v>
      </c>
    </row>
    <row r="520" spans="2:13" hidden="1" x14ac:dyDescent="0.3">
      <c r="B520" s="210">
        <v>10005825</v>
      </c>
      <c r="C520" s="209" t="s">
        <v>1763</v>
      </c>
      <c r="D520" s="208" t="s">
        <v>1308</v>
      </c>
      <c r="E520" s="207">
        <v>806270</v>
      </c>
      <c r="F520" s="206">
        <v>1214780</v>
      </c>
      <c r="G520" s="206">
        <f t="shared" si="13"/>
        <v>2021050</v>
      </c>
      <c r="H520" s="206">
        <v>804174.41</v>
      </c>
      <c r="I520" s="206">
        <v>1412313.73</v>
      </c>
      <c r="J520" s="206">
        <v>2216488.14</v>
      </c>
      <c r="K520" s="206">
        <v>851295.72</v>
      </c>
      <c r="L520" s="206">
        <v>1403642.02</v>
      </c>
      <c r="M520" s="206">
        <v>2254937.7400000002</v>
      </c>
    </row>
    <row r="521" spans="2:13" x14ac:dyDescent="0.3">
      <c r="B521" s="210"/>
      <c r="C521" s="209"/>
      <c r="D521" s="208"/>
      <c r="E521" s="207"/>
      <c r="F521" s="206"/>
      <c r="G521" s="206"/>
      <c r="H521" s="206"/>
      <c r="I521" s="206"/>
      <c r="J521" s="206"/>
      <c r="K521" s="206"/>
      <c r="L521" s="206"/>
      <c r="M521" s="206"/>
    </row>
    <row r="522" spans="2:13" hidden="1" x14ac:dyDescent="0.3">
      <c r="B522" s="210">
        <v>10005891</v>
      </c>
      <c r="C522" s="209" t="s">
        <v>1762</v>
      </c>
      <c r="D522" s="208" t="s">
        <v>1261</v>
      </c>
      <c r="E522" s="207">
        <v>5266193</v>
      </c>
      <c r="F522" s="206">
        <v>4321592</v>
      </c>
      <c r="G522" s="206">
        <f t="shared" ref="G522:G530" si="14">SUM(E522:F522)</f>
        <v>9587785</v>
      </c>
      <c r="H522" s="206">
        <v>4996500.66</v>
      </c>
      <c r="I522" s="206">
        <v>4359830.4000000004</v>
      </c>
      <c r="J522" s="206">
        <v>9356331.0600000005</v>
      </c>
      <c r="K522" s="206">
        <v>4924852.22</v>
      </c>
      <c r="L522" s="206">
        <v>4279835.6499999994</v>
      </c>
      <c r="M522" s="206">
        <v>9204687.8699999992</v>
      </c>
    </row>
    <row r="523" spans="2:13" hidden="1" x14ac:dyDescent="0.3">
      <c r="B523" s="210">
        <v>10005894</v>
      </c>
      <c r="C523" s="209" t="s">
        <v>1761</v>
      </c>
      <c r="D523" s="208" t="s">
        <v>1372</v>
      </c>
      <c r="E523" s="207">
        <v>65471</v>
      </c>
      <c r="F523" s="206">
        <v>2152937</v>
      </c>
      <c r="G523" s="206">
        <f t="shared" si="14"/>
        <v>2218408</v>
      </c>
      <c r="H523" s="206">
        <v>46136.11</v>
      </c>
      <c r="I523" s="206">
        <v>2461910.33</v>
      </c>
      <c r="J523" s="206">
        <v>2508046.44</v>
      </c>
      <c r="K523" s="206">
        <v>130935.70999999999</v>
      </c>
      <c r="L523" s="206">
        <v>2500060.35</v>
      </c>
      <c r="M523" s="206">
        <v>2630996.06</v>
      </c>
    </row>
    <row r="524" spans="2:13" hidden="1" x14ac:dyDescent="0.3">
      <c r="B524" s="210">
        <v>10005897</v>
      </c>
      <c r="C524" s="209" t="s">
        <v>1760</v>
      </c>
      <c r="D524" s="208" t="s">
        <v>1253</v>
      </c>
      <c r="E524" s="207">
        <v>49555</v>
      </c>
      <c r="F524" s="206">
        <v>1163938</v>
      </c>
      <c r="G524" s="206">
        <f t="shared" si="14"/>
        <v>1213493</v>
      </c>
      <c r="H524" s="206">
        <v>63100.67</v>
      </c>
      <c r="I524" s="206">
        <v>1622116.29</v>
      </c>
      <c r="J524" s="206">
        <v>1685216.96</v>
      </c>
      <c r="K524" s="206">
        <v>77244.47</v>
      </c>
      <c r="L524" s="206">
        <v>514227.10000000003</v>
      </c>
      <c r="M524" s="206">
        <v>591471.57000000007</v>
      </c>
    </row>
    <row r="525" spans="2:13" hidden="1" x14ac:dyDescent="0.3">
      <c r="B525" s="210">
        <v>10005916</v>
      </c>
      <c r="C525" s="209" t="s">
        <v>1759</v>
      </c>
      <c r="D525" s="208" t="s">
        <v>1372</v>
      </c>
      <c r="E525" s="207">
        <v>49453</v>
      </c>
      <c r="F525" s="206">
        <v>177462</v>
      </c>
      <c r="G525" s="206">
        <f t="shared" si="14"/>
        <v>226915</v>
      </c>
      <c r="H525" s="206">
        <v>118011.5</v>
      </c>
      <c r="I525" s="206">
        <v>1098511.81</v>
      </c>
      <c r="J525" s="206">
        <v>1216523.31</v>
      </c>
      <c r="K525" s="206">
        <v>110688</v>
      </c>
      <c r="L525" s="206">
        <v>242291</v>
      </c>
      <c r="M525" s="206">
        <v>352979</v>
      </c>
    </row>
    <row r="526" spans="2:13" hidden="1" x14ac:dyDescent="0.3">
      <c r="B526" s="210">
        <v>10005926</v>
      </c>
      <c r="C526" s="209" t="s">
        <v>1758</v>
      </c>
      <c r="D526" s="208" t="s">
        <v>1253</v>
      </c>
      <c r="E526" s="207">
        <v>2468932</v>
      </c>
      <c r="F526" s="206">
        <v>4595242</v>
      </c>
      <c r="G526" s="206">
        <f t="shared" si="14"/>
        <v>7064174</v>
      </c>
      <c r="H526" s="206">
        <v>2283000.02</v>
      </c>
      <c r="I526" s="206">
        <v>4673258.3099999996</v>
      </c>
      <c r="J526" s="206">
        <v>6956258.3300000001</v>
      </c>
      <c r="K526" s="206">
        <v>2398495.4699999997</v>
      </c>
      <c r="L526" s="206">
        <v>5373613.7400000002</v>
      </c>
      <c r="M526" s="206">
        <v>7772109.21</v>
      </c>
    </row>
    <row r="527" spans="2:13" hidden="1" x14ac:dyDescent="0.3">
      <c r="B527" s="210">
        <v>10005927</v>
      </c>
      <c r="C527" s="209" t="s">
        <v>1757</v>
      </c>
      <c r="D527" s="208" t="s">
        <v>1415</v>
      </c>
      <c r="E527" s="207">
        <v>1110396</v>
      </c>
      <c r="F527" s="206">
        <v>3781055</v>
      </c>
      <c r="G527" s="206">
        <f t="shared" si="14"/>
        <v>4891451</v>
      </c>
      <c r="H527" s="206">
        <v>1011848.73</v>
      </c>
      <c r="I527" s="206">
        <v>3143589.71</v>
      </c>
      <c r="J527" s="206">
        <v>4155438.44</v>
      </c>
      <c r="K527" s="206">
        <v>1070831.52</v>
      </c>
      <c r="L527" s="206">
        <v>4134343.47</v>
      </c>
      <c r="M527" s="206">
        <v>5205174.99</v>
      </c>
    </row>
    <row r="528" spans="2:13" hidden="1" x14ac:dyDescent="0.3">
      <c r="B528" s="210">
        <v>10005946</v>
      </c>
      <c r="C528" s="209" t="s">
        <v>1756</v>
      </c>
      <c r="D528" s="208" t="s">
        <v>1268</v>
      </c>
      <c r="E528" s="207">
        <v>1114478</v>
      </c>
      <c r="F528" s="206">
        <v>4605377</v>
      </c>
      <c r="G528" s="206">
        <f t="shared" si="14"/>
        <v>5719855</v>
      </c>
      <c r="H528" s="206">
        <v>1373486.46</v>
      </c>
      <c r="I528" s="206">
        <v>6704608.2399999993</v>
      </c>
      <c r="J528" s="206">
        <v>8078094.6999999993</v>
      </c>
      <c r="K528" s="206" t="s">
        <v>1252</v>
      </c>
      <c r="L528" s="206" t="s">
        <v>1252</v>
      </c>
      <c r="M528" s="206">
        <v>0</v>
      </c>
    </row>
    <row r="529" spans="2:13" hidden="1" x14ac:dyDescent="0.3">
      <c r="B529" s="210">
        <v>10005956</v>
      </c>
      <c r="C529" s="209" t="s">
        <v>1755</v>
      </c>
      <c r="D529" s="208" t="s">
        <v>1274</v>
      </c>
      <c r="E529" s="207">
        <v>767077</v>
      </c>
      <c r="F529" s="206">
        <v>2229986</v>
      </c>
      <c r="G529" s="206">
        <f t="shared" si="14"/>
        <v>2997063</v>
      </c>
      <c r="H529" s="206">
        <v>708946.15</v>
      </c>
      <c r="I529" s="206">
        <v>2977666.25</v>
      </c>
      <c r="J529" s="206">
        <v>3686612.4</v>
      </c>
      <c r="K529" s="206">
        <v>655813.14</v>
      </c>
      <c r="L529" s="206">
        <v>3154821</v>
      </c>
      <c r="M529" s="206">
        <v>3810634.14</v>
      </c>
    </row>
    <row r="530" spans="2:13" hidden="1" x14ac:dyDescent="0.3">
      <c r="B530" s="210">
        <v>10005967</v>
      </c>
      <c r="C530" s="209" t="s">
        <v>1754</v>
      </c>
      <c r="D530" s="208" t="s">
        <v>1268</v>
      </c>
      <c r="E530" s="207">
        <v>1076752</v>
      </c>
      <c r="F530" s="206">
        <v>21558855</v>
      </c>
      <c r="G530" s="206">
        <f t="shared" si="14"/>
        <v>22635607</v>
      </c>
      <c r="H530" s="206">
        <v>1158164.3899999999</v>
      </c>
      <c r="I530" s="206">
        <v>26515055.59</v>
      </c>
      <c r="J530" s="206">
        <v>27673219.98</v>
      </c>
      <c r="K530" s="206">
        <v>1085297.6299999999</v>
      </c>
      <c r="L530" s="206">
        <v>32418895</v>
      </c>
      <c r="M530" s="206">
        <v>33504192.629999999</v>
      </c>
    </row>
    <row r="531" spans="2:13" x14ac:dyDescent="0.3">
      <c r="B531" s="210"/>
      <c r="C531" s="209"/>
      <c r="D531" s="208"/>
      <c r="E531" s="207"/>
      <c r="F531" s="206"/>
      <c r="G531" s="206"/>
      <c r="H531" s="206"/>
      <c r="I531" s="206"/>
      <c r="J531" s="206"/>
      <c r="K531" s="206"/>
      <c r="L531" s="206"/>
      <c r="M531" s="206"/>
    </row>
    <row r="532" spans="2:13" hidden="1" x14ac:dyDescent="0.3">
      <c r="B532" s="210">
        <v>10005977</v>
      </c>
      <c r="C532" s="209" t="s">
        <v>1753</v>
      </c>
      <c r="D532" s="208" t="s">
        <v>1274</v>
      </c>
      <c r="E532" s="207">
        <v>1735559</v>
      </c>
      <c r="F532" s="206">
        <v>3298663</v>
      </c>
      <c r="G532" s="206">
        <f t="shared" ref="G532:G563" si="15">SUM(E532:F532)</f>
        <v>5034222</v>
      </c>
      <c r="H532" s="206">
        <v>1758505.57</v>
      </c>
      <c r="I532" s="206">
        <v>4542922.24</v>
      </c>
      <c r="J532" s="206">
        <v>6301427.8100000005</v>
      </c>
      <c r="K532" s="206">
        <v>1742516.6099999999</v>
      </c>
      <c r="L532" s="206">
        <v>4753725.26</v>
      </c>
      <c r="M532" s="206">
        <v>6496241.8699999992</v>
      </c>
    </row>
    <row r="533" spans="2:13" hidden="1" x14ac:dyDescent="0.3">
      <c r="B533" s="210">
        <v>10005979</v>
      </c>
      <c r="C533" s="209" t="s">
        <v>1752</v>
      </c>
      <c r="D533" s="208" t="s">
        <v>1415</v>
      </c>
      <c r="E533" s="207">
        <v>250000</v>
      </c>
      <c r="F533" s="206">
        <v>2010150</v>
      </c>
      <c r="G533" s="206">
        <f t="shared" si="15"/>
        <v>2260150</v>
      </c>
      <c r="H533" s="206">
        <v>184088.73</v>
      </c>
      <c r="I533" s="206">
        <v>2308060.17</v>
      </c>
      <c r="J533" s="206">
        <v>2492148.9</v>
      </c>
      <c r="K533" s="206">
        <v>144916.81</v>
      </c>
      <c r="L533" s="206">
        <v>2695795.31</v>
      </c>
      <c r="M533" s="206">
        <v>2840712.12</v>
      </c>
    </row>
    <row r="534" spans="2:13" hidden="1" x14ac:dyDescent="0.3">
      <c r="B534" s="210">
        <v>10005981</v>
      </c>
      <c r="C534" s="209" t="s">
        <v>1751</v>
      </c>
      <c r="D534" s="208" t="s">
        <v>1257</v>
      </c>
      <c r="E534" s="207">
        <v>3410409</v>
      </c>
      <c r="F534" s="206">
        <v>6450952</v>
      </c>
      <c r="G534" s="206">
        <f t="shared" si="15"/>
        <v>9861361</v>
      </c>
      <c r="H534" s="206">
        <v>3261301.09</v>
      </c>
      <c r="I534" s="206">
        <v>7611718.0700000003</v>
      </c>
      <c r="J534" s="206">
        <v>10873019.16</v>
      </c>
      <c r="K534" s="206">
        <v>3432566.34</v>
      </c>
      <c r="L534" s="206">
        <v>8158993.6399999997</v>
      </c>
      <c r="M534" s="206">
        <v>11591559.98</v>
      </c>
    </row>
    <row r="535" spans="2:13" hidden="1" x14ac:dyDescent="0.3">
      <c r="B535" s="210">
        <v>10005989</v>
      </c>
      <c r="C535" s="209" t="s">
        <v>1750</v>
      </c>
      <c r="D535" s="208" t="s">
        <v>1284</v>
      </c>
      <c r="E535" s="207">
        <v>905821</v>
      </c>
      <c r="F535" s="206">
        <v>3587156</v>
      </c>
      <c r="G535" s="206">
        <f t="shared" si="15"/>
        <v>4492977</v>
      </c>
      <c r="H535" s="206">
        <v>929694.5</v>
      </c>
      <c r="I535" s="206">
        <v>4193563.3600000003</v>
      </c>
      <c r="J535" s="206">
        <v>5123257.8600000003</v>
      </c>
      <c r="K535" s="206">
        <v>922334.37</v>
      </c>
      <c r="L535" s="206">
        <v>4620685</v>
      </c>
      <c r="M535" s="206">
        <v>5543019.3700000001</v>
      </c>
    </row>
    <row r="536" spans="2:13" ht="28.8" hidden="1" x14ac:dyDescent="0.3">
      <c r="B536" s="210">
        <v>10005991</v>
      </c>
      <c r="C536" s="209" t="s">
        <v>1749</v>
      </c>
      <c r="D536" s="208" t="s">
        <v>1280</v>
      </c>
      <c r="E536" s="207">
        <v>2745122</v>
      </c>
      <c r="F536" s="206">
        <v>14247875</v>
      </c>
      <c r="G536" s="206">
        <f t="shared" si="15"/>
        <v>16992997</v>
      </c>
      <c r="H536" s="206">
        <v>2708050.06</v>
      </c>
      <c r="I536" s="206">
        <v>19836144.810000002</v>
      </c>
      <c r="J536" s="206">
        <v>22544194.870000001</v>
      </c>
      <c r="K536" s="206">
        <v>2238501.7199999997</v>
      </c>
      <c r="L536" s="206">
        <v>20118323.809999999</v>
      </c>
      <c r="M536" s="206">
        <v>22356825.529999997</v>
      </c>
    </row>
    <row r="537" spans="2:13" hidden="1" x14ac:dyDescent="0.3">
      <c r="B537" s="210">
        <v>10005997</v>
      </c>
      <c r="C537" s="209" t="s">
        <v>1748</v>
      </c>
      <c r="D537" s="208" t="s">
        <v>1253</v>
      </c>
      <c r="E537" s="207">
        <v>580183</v>
      </c>
      <c r="F537" s="206">
        <v>10578433</v>
      </c>
      <c r="G537" s="206">
        <f t="shared" si="15"/>
        <v>11158616</v>
      </c>
      <c r="H537" s="206">
        <v>471721.84</v>
      </c>
      <c r="I537" s="206">
        <v>13699582.859999999</v>
      </c>
      <c r="J537" s="206">
        <v>14171304.699999999</v>
      </c>
      <c r="K537" s="206">
        <v>501719.79000000004</v>
      </c>
      <c r="L537" s="206">
        <v>16163448</v>
      </c>
      <c r="M537" s="206">
        <v>16665167.789999999</v>
      </c>
    </row>
    <row r="538" spans="2:13" hidden="1" x14ac:dyDescent="0.3">
      <c r="B538" s="210">
        <v>10005998</v>
      </c>
      <c r="C538" s="209" t="s">
        <v>1747</v>
      </c>
      <c r="D538" s="208" t="s">
        <v>1272</v>
      </c>
      <c r="E538" s="207">
        <v>1302398</v>
      </c>
      <c r="F538" s="206">
        <v>4231264</v>
      </c>
      <c r="G538" s="206">
        <f t="shared" si="15"/>
        <v>5533662</v>
      </c>
      <c r="H538" s="206">
        <v>1243981.8</v>
      </c>
      <c r="I538" s="206">
        <v>5879569.9400000004</v>
      </c>
      <c r="J538" s="206">
        <v>7123551.7400000002</v>
      </c>
      <c r="K538" s="206">
        <v>916963.65</v>
      </c>
      <c r="L538" s="206">
        <v>6125465.2199999997</v>
      </c>
      <c r="M538" s="206">
        <v>7042428.8700000001</v>
      </c>
    </row>
    <row r="539" spans="2:13" hidden="1" x14ac:dyDescent="0.3">
      <c r="B539" s="210">
        <v>10005999</v>
      </c>
      <c r="C539" s="209" t="s">
        <v>1746</v>
      </c>
      <c r="D539" s="208" t="s">
        <v>1282</v>
      </c>
      <c r="E539" s="207">
        <v>860727</v>
      </c>
      <c r="F539" s="206">
        <v>4053395</v>
      </c>
      <c r="G539" s="206">
        <f t="shared" si="15"/>
        <v>4914122</v>
      </c>
      <c r="H539" s="206">
        <v>835505.37</v>
      </c>
      <c r="I539" s="206">
        <v>5175891.04</v>
      </c>
      <c r="J539" s="206">
        <v>6011396.4100000001</v>
      </c>
      <c r="K539" s="206">
        <v>809460.04</v>
      </c>
      <c r="L539" s="206">
        <v>4328283.5600000005</v>
      </c>
      <c r="M539" s="206">
        <v>5137743.6000000006</v>
      </c>
    </row>
    <row r="540" spans="2:13" hidden="1" x14ac:dyDescent="0.3">
      <c r="B540" s="210">
        <v>10006000</v>
      </c>
      <c r="C540" s="209" t="s">
        <v>1745</v>
      </c>
      <c r="D540" s="208" t="s">
        <v>1282</v>
      </c>
      <c r="E540" s="207">
        <v>386356</v>
      </c>
      <c r="F540" s="206">
        <v>1452858</v>
      </c>
      <c r="G540" s="206">
        <f t="shared" si="15"/>
        <v>1839214</v>
      </c>
      <c r="H540" s="206">
        <v>356111.03</v>
      </c>
      <c r="I540" s="206">
        <v>2611545.7000000002</v>
      </c>
      <c r="J540" s="206">
        <v>2967656.7300000004</v>
      </c>
      <c r="K540" s="206">
        <v>370938.67000000004</v>
      </c>
      <c r="L540" s="206">
        <v>1695599</v>
      </c>
      <c r="M540" s="206">
        <v>2066537.67</v>
      </c>
    </row>
    <row r="541" spans="2:13" hidden="1" x14ac:dyDescent="0.3">
      <c r="B541" s="210">
        <v>10006002</v>
      </c>
      <c r="C541" s="209" t="s">
        <v>1744</v>
      </c>
      <c r="D541" s="208" t="s">
        <v>1335</v>
      </c>
      <c r="E541" s="207">
        <v>461987</v>
      </c>
      <c r="F541" s="206">
        <v>1210982</v>
      </c>
      <c r="G541" s="206">
        <f t="shared" si="15"/>
        <v>1672969</v>
      </c>
      <c r="H541" s="206">
        <v>384885.67</v>
      </c>
      <c r="I541" s="206">
        <v>1416744.81</v>
      </c>
      <c r="J541" s="206">
        <v>1801630.48</v>
      </c>
      <c r="K541" s="206">
        <v>586522.44999999995</v>
      </c>
      <c r="L541" s="206">
        <v>1628467</v>
      </c>
      <c r="M541" s="206">
        <v>2214989.4500000002</v>
      </c>
    </row>
    <row r="542" spans="2:13" hidden="1" x14ac:dyDescent="0.3">
      <c r="B542" s="210">
        <v>10006005</v>
      </c>
      <c r="C542" s="209" t="s">
        <v>1743</v>
      </c>
      <c r="D542" s="208" t="s">
        <v>1282</v>
      </c>
      <c r="E542" s="207">
        <v>585957</v>
      </c>
      <c r="F542" s="206">
        <v>356423</v>
      </c>
      <c r="G542" s="206">
        <f t="shared" si="15"/>
        <v>942380</v>
      </c>
      <c r="H542" s="206">
        <v>506046.27</v>
      </c>
      <c r="I542" s="206">
        <v>342087.25</v>
      </c>
      <c r="J542" s="206">
        <v>848133.52</v>
      </c>
      <c r="K542" s="206">
        <v>578298.12</v>
      </c>
      <c r="L542" s="206">
        <v>492950.49000000011</v>
      </c>
      <c r="M542" s="206">
        <v>1071248.6100000001</v>
      </c>
    </row>
    <row r="543" spans="2:13" hidden="1" x14ac:dyDescent="0.3">
      <c r="B543" s="210">
        <v>10006020</v>
      </c>
      <c r="C543" s="209" t="s">
        <v>1742</v>
      </c>
      <c r="D543" s="208" t="s">
        <v>1415</v>
      </c>
      <c r="E543" s="207">
        <v>1018915</v>
      </c>
      <c r="F543" s="206">
        <v>3217910</v>
      </c>
      <c r="G543" s="206">
        <f t="shared" si="15"/>
        <v>4236825</v>
      </c>
      <c r="H543" s="206">
        <v>998581.46</v>
      </c>
      <c r="I543" s="206">
        <v>3410518.22</v>
      </c>
      <c r="J543" s="206">
        <v>4409099.68</v>
      </c>
      <c r="K543" s="206">
        <v>983932.81</v>
      </c>
      <c r="L543" s="206">
        <v>4106741</v>
      </c>
      <c r="M543" s="206">
        <v>5090673.8100000005</v>
      </c>
    </row>
    <row r="544" spans="2:13" hidden="1" x14ac:dyDescent="0.3">
      <c r="B544" s="210">
        <v>10006021</v>
      </c>
      <c r="C544" s="209" t="s">
        <v>1741</v>
      </c>
      <c r="D544" s="208" t="s">
        <v>1415</v>
      </c>
      <c r="E544" s="207">
        <v>0</v>
      </c>
      <c r="F544" s="206">
        <v>84033</v>
      </c>
      <c r="G544" s="206">
        <f t="shared" si="15"/>
        <v>84033</v>
      </c>
      <c r="H544" s="206">
        <v>0</v>
      </c>
      <c r="I544" s="206">
        <v>536778</v>
      </c>
      <c r="J544" s="206">
        <v>536778</v>
      </c>
      <c r="K544" s="206">
        <v>0</v>
      </c>
      <c r="L544" s="206">
        <v>132618</v>
      </c>
      <c r="M544" s="206">
        <v>132618</v>
      </c>
    </row>
    <row r="545" spans="2:13" hidden="1" x14ac:dyDescent="0.3">
      <c r="B545" s="210">
        <v>10006022</v>
      </c>
      <c r="C545" s="209" t="s">
        <v>1740</v>
      </c>
      <c r="D545" s="208" t="s">
        <v>1415</v>
      </c>
      <c r="E545" s="207">
        <v>0</v>
      </c>
      <c r="F545" s="206">
        <v>149658</v>
      </c>
      <c r="G545" s="206">
        <f t="shared" si="15"/>
        <v>149658</v>
      </c>
      <c r="H545" s="206">
        <v>0</v>
      </c>
      <c r="I545" s="206">
        <v>84565</v>
      </c>
      <c r="J545" s="206">
        <v>84565</v>
      </c>
      <c r="K545" s="206">
        <v>0</v>
      </c>
      <c r="L545" s="206">
        <v>107516</v>
      </c>
      <c r="M545" s="206">
        <v>107516</v>
      </c>
    </row>
    <row r="546" spans="2:13" hidden="1" x14ac:dyDescent="0.3">
      <c r="B546" s="210">
        <v>10006029</v>
      </c>
      <c r="C546" s="209" t="s">
        <v>1739</v>
      </c>
      <c r="D546" s="208" t="s">
        <v>1257</v>
      </c>
      <c r="E546" s="207">
        <v>128653</v>
      </c>
      <c r="F546" s="206">
        <v>1162198</v>
      </c>
      <c r="G546" s="206">
        <f t="shared" si="15"/>
        <v>1290851</v>
      </c>
      <c r="H546" s="206">
        <v>126827.68</v>
      </c>
      <c r="I546" s="206">
        <v>1979301.6</v>
      </c>
      <c r="J546" s="206">
        <v>2106129.2800000003</v>
      </c>
      <c r="K546" s="206">
        <v>119688.31</v>
      </c>
      <c r="L546" s="206">
        <v>1392233.86</v>
      </c>
      <c r="M546" s="206">
        <v>1511922.1700000002</v>
      </c>
    </row>
    <row r="547" spans="2:13" hidden="1" x14ac:dyDescent="0.3">
      <c r="B547" s="210">
        <v>10006038</v>
      </c>
      <c r="C547" s="209" t="s">
        <v>1738</v>
      </c>
      <c r="D547" s="208" t="s">
        <v>1368</v>
      </c>
      <c r="E547" s="207">
        <v>386849</v>
      </c>
      <c r="F547" s="206">
        <v>1679554</v>
      </c>
      <c r="G547" s="206">
        <f t="shared" si="15"/>
        <v>2066403</v>
      </c>
      <c r="H547" s="206">
        <v>390884.64</v>
      </c>
      <c r="I547" s="206">
        <v>2257838.4299999997</v>
      </c>
      <c r="J547" s="206">
        <v>2648723.0699999998</v>
      </c>
      <c r="K547" s="206">
        <v>375853.77999999997</v>
      </c>
      <c r="L547" s="206">
        <v>2766584</v>
      </c>
      <c r="M547" s="206">
        <v>3142437.78</v>
      </c>
    </row>
    <row r="548" spans="2:13" hidden="1" x14ac:dyDescent="0.3">
      <c r="B548" s="210">
        <v>10006042</v>
      </c>
      <c r="C548" s="209" t="s">
        <v>1737</v>
      </c>
      <c r="D548" s="208" t="s">
        <v>1253</v>
      </c>
      <c r="E548" s="207">
        <v>0</v>
      </c>
      <c r="F548" s="206">
        <v>486258</v>
      </c>
      <c r="G548" s="206">
        <f t="shared" si="15"/>
        <v>486258</v>
      </c>
      <c r="H548" s="206">
        <v>0</v>
      </c>
      <c r="I548" s="206">
        <v>1613345</v>
      </c>
      <c r="J548" s="206">
        <v>1613345</v>
      </c>
      <c r="K548" s="206">
        <v>0</v>
      </c>
      <c r="L548" s="206">
        <v>813115</v>
      </c>
      <c r="M548" s="206">
        <v>813115</v>
      </c>
    </row>
    <row r="549" spans="2:13" hidden="1" x14ac:dyDescent="0.3">
      <c r="B549" s="210">
        <v>10006050</v>
      </c>
      <c r="C549" s="209" t="s">
        <v>1736</v>
      </c>
      <c r="D549" s="208" t="s">
        <v>1259</v>
      </c>
      <c r="E549" s="207">
        <v>719766</v>
      </c>
      <c r="F549" s="206">
        <v>2686336</v>
      </c>
      <c r="G549" s="206">
        <f t="shared" si="15"/>
        <v>3406102</v>
      </c>
      <c r="H549" s="206">
        <v>711330.18</v>
      </c>
      <c r="I549" s="206">
        <v>2800288.7300000004</v>
      </c>
      <c r="J549" s="206">
        <v>3511618.9100000006</v>
      </c>
      <c r="K549" s="206" t="s">
        <v>1252</v>
      </c>
      <c r="L549" s="206" t="s">
        <v>1252</v>
      </c>
      <c r="M549" s="206">
        <v>0</v>
      </c>
    </row>
    <row r="550" spans="2:13" hidden="1" x14ac:dyDescent="0.3">
      <c r="B550" s="210">
        <v>10006086</v>
      </c>
      <c r="C550" s="209" t="s">
        <v>1735</v>
      </c>
      <c r="D550" s="208" t="s">
        <v>1282</v>
      </c>
      <c r="E550" s="207">
        <v>806200</v>
      </c>
      <c r="F550" s="206">
        <v>1164949</v>
      </c>
      <c r="G550" s="206">
        <f t="shared" si="15"/>
        <v>1971149</v>
      </c>
      <c r="H550" s="206">
        <v>730905.47</v>
      </c>
      <c r="I550" s="206">
        <v>1383756.73</v>
      </c>
      <c r="J550" s="206">
        <v>2114662.2000000002</v>
      </c>
      <c r="K550" s="206">
        <v>850250.65999999992</v>
      </c>
      <c r="L550" s="206">
        <v>2174213.83</v>
      </c>
      <c r="M550" s="206">
        <v>3024464.49</v>
      </c>
    </row>
    <row r="551" spans="2:13" hidden="1" x14ac:dyDescent="0.3">
      <c r="B551" s="210">
        <v>10006135</v>
      </c>
      <c r="C551" s="209" t="s">
        <v>1734</v>
      </c>
      <c r="D551" s="208" t="s">
        <v>1253</v>
      </c>
      <c r="E551" s="207">
        <v>0</v>
      </c>
      <c r="F551" s="206">
        <v>50079</v>
      </c>
      <c r="G551" s="206">
        <f t="shared" si="15"/>
        <v>50079</v>
      </c>
      <c r="H551" s="206">
        <v>0</v>
      </c>
      <c r="I551" s="206">
        <v>56139.49</v>
      </c>
      <c r="J551" s="206">
        <v>56139.49</v>
      </c>
      <c r="K551" s="206">
        <v>0</v>
      </c>
      <c r="L551" s="206">
        <v>45495</v>
      </c>
      <c r="M551" s="206">
        <v>45495</v>
      </c>
    </row>
    <row r="552" spans="2:13" hidden="1" x14ac:dyDescent="0.3">
      <c r="B552" s="210">
        <v>10006173</v>
      </c>
      <c r="C552" s="209" t="s">
        <v>1733</v>
      </c>
      <c r="D552" s="208" t="s">
        <v>1368</v>
      </c>
      <c r="E552" s="207">
        <v>386045</v>
      </c>
      <c r="F552" s="206">
        <v>1131082</v>
      </c>
      <c r="G552" s="206">
        <f t="shared" si="15"/>
        <v>1517127</v>
      </c>
      <c r="H552" s="206">
        <v>304885.48</v>
      </c>
      <c r="I552" s="206">
        <v>1095434.81</v>
      </c>
      <c r="J552" s="206">
        <v>1400320.29</v>
      </c>
      <c r="K552" s="206">
        <v>334207.10000000003</v>
      </c>
      <c r="L552" s="206">
        <v>2070365.5899999999</v>
      </c>
      <c r="M552" s="206">
        <v>2404572.69</v>
      </c>
    </row>
    <row r="553" spans="2:13" hidden="1" x14ac:dyDescent="0.3">
      <c r="B553" s="210">
        <v>10006174</v>
      </c>
      <c r="C553" s="209" t="s">
        <v>1732</v>
      </c>
      <c r="D553" s="208" t="s">
        <v>1368</v>
      </c>
      <c r="E553" s="207">
        <v>1187891</v>
      </c>
      <c r="F553" s="206">
        <v>3868549</v>
      </c>
      <c r="G553" s="206">
        <f t="shared" si="15"/>
        <v>5056440</v>
      </c>
      <c r="H553" s="206">
        <v>1220720.17</v>
      </c>
      <c r="I553" s="206">
        <v>5215709.32</v>
      </c>
      <c r="J553" s="206">
        <v>6436429.4900000002</v>
      </c>
      <c r="K553" s="206">
        <v>1177343</v>
      </c>
      <c r="L553" s="206">
        <v>5514716.4800000004</v>
      </c>
      <c r="M553" s="206">
        <v>6692059.4800000004</v>
      </c>
    </row>
    <row r="554" spans="2:13" hidden="1" x14ac:dyDescent="0.3">
      <c r="B554" s="210">
        <v>10006175</v>
      </c>
      <c r="C554" s="209" t="s">
        <v>1731</v>
      </c>
      <c r="D554" s="208" t="s">
        <v>1368</v>
      </c>
      <c r="E554" s="207">
        <v>0</v>
      </c>
      <c r="F554" s="206">
        <v>75294</v>
      </c>
      <c r="G554" s="206">
        <f t="shared" si="15"/>
        <v>75294</v>
      </c>
      <c r="H554" s="206">
        <v>0</v>
      </c>
      <c r="I554" s="206">
        <v>432845.17</v>
      </c>
      <c r="J554" s="206">
        <v>432845.17</v>
      </c>
      <c r="K554" s="206">
        <v>0</v>
      </c>
      <c r="L554" s="206">
        <v>117802.35</v>
      </c>
      <c r="M554" s="206">
        <v>117802.35</v>
      </c>
    </row>
    <row r="555" spans="2:13" hidden="1" x14ac:dyDescent="0.3">
      <c r="B555" s="210">
        <v>10006226</v>
      </c>
      <c r="C555" s="209" t="s">
        <v>1730</v>
      </c>
      <c r="D555" s="208" t="s">
        <v>1286</v>
      </c>
      <c r="E555" s="207">
        <v>0</v>
      </c>
      <c r="F555" s="206">
        <v>127931</v>
      </c>
      <c r="G555" s="206">
        <f t="shared" si="15"/>
        <v>127931</v>
      </c>
      <c r="H555" s="206">
        <v>0</v>
      </c>
      <c r="I555" s="206">
        <v>110779.39</v>
      </c>
      <c r="J555" s="206">
        <v>110779.39</v>
      </c>
      <c r="K555" s="206">
        <v>0</v>
      </c>
      <c r="L555" s="206">
        <v>126711</v>
      </c>
      <c r="M555" s="206">
        <v>126711</v>
      </c>
    </row>
    <row r="556" spans="2:13" hidden="1" x14ac:dyDescent="0.3">
      <c r="B556" s="210">
        <v>10006245</v>
      </c>
      <c r="C556" s="209" t="s">
        <v>1729</v>
      </c>
      <c r="D556" s="208" t="s">
        <v>1268</v>
      </c>
      <c r="E556" s="207">
        <v>0</v>
      </c>
      <c r="F556" s="206">
        <v>168868</v>
      </c>
      <c r="G556" s="206">
        <f t="shared" si="15"/>
        <v>168868</v>
      </c>
      <c r="H556" s="206">
        <v>0</v>
      </c>
      <c r="I556" s="206">
        <v>88054.77</v>
      </c>
      <c r="J556" s="206">
        <v>88054.77</v>
      </c>
      <c r="K556" s="206">
        <v>0</v>
      </c>
      <c r="L556" s="206">
        <v>240753.97999999998</v>
      </c>
      <c r="M556" s="206">
        <v>240753.97999999998</v>
      </c>
    </row>
    <row r="557" spans="2:13" hidden="1" x14ac:dyDescent="0.3">
      <c r="B557" s="210">
        <v>10006268</v>
      </c>
      <c r="C557" s="209" t="s">
        <v>1728</v>
      </c>
      <c r="D557" s="208" t="s">
        <v>1415</v>
      </c>
      <c r="E557" s="207">
        <v>16178</v>
      </c>
      <c r="F557" s="206">
        <v>459019</v>
      </c>
      <c r="G557" s="206">
        <f t="shared" si="15"/>
        <v>475197</v>
      </c>
      <c r="H557" s="206">
        <v>18096.419999999998</v>
      </c>
      <c r="I557" s="206">
        <v>667402.87</v>
      </c>
      <c r="J557" s="206">
        <v>685499.29</v>
      </c>
      <c r="K557" s="206" t="s">
        <v>1252</v>
      </c>
      <c r="L557" s="206" t="s">
        <v>1252</v>
      </c>
      <c r="M557" s="206">
        <v>0</v>
      </c>
    </row>
    <row r="558" spans="2:13" hidden="1" x14ac:dyDescent="0.3">
      <c r="B558" s="210">
        <v>10006293</v>
      </c>
      <c r="C558" s="209" t="s">
        <v>1727</v>
      </c>
      <c r="D558" s="208" t="s">
        <v>1434</v>
      </c>
      <c r="E558" s="207">
        <v>726619</v>
      </c>
      <c r="F558" s="206">
        <v>1895537</v>
      </c>
      <c r="G558" s="206">
        <f t="shared" si="15"/>
        <v>2622156</v>
      </c>
      <c r="H558" s="206">
        <v>831860.91</v>
      </c>
      <c r="I558" s="206">
        <v>2263258.62</v>
      </c>
      <c r="J558" s="206">
        <v>3095119.5300000003</v>
      </c>
      <c r="K558" s="206">
        <v>653588.94999999995</v>
      </c>
      <c r="L558" s="206">
        <v>2306939.06</v>
      </c>
      <c r="M558" s="206">
        <v>2960528.01</v>
      </c>
    </row>
    <row r="559" spans="2:13" hidden="1" x14ac:dyDescent="0.3">
      <c r="B559" s="210">
        <v>10006296</v>
      </c>
      <c r="C559" s="209" t="s">
        <v>1726</v>
      </c>
      <c r="D559" s="208" t="s">
        <v>1434</v>
      </c>
      <c r="E559" s="207">
        <v>154500</v>
      </c>
      <c r="F559" s="206">
        <v>557730</v>
      </c>
      <c r="G559" s="206">
        <f t="shared" si="15"/>
        <v>712230</v>
      </c>
      <c r="H559" s="206">
        <v>145541.41</v>
      </c>
      <c r="I559" s="206">
        <v>2147369.59</v>
      </c>
      <c r="J559" s="206">
        <v>2292911</v>
      </c>
      <c r="K559" s="206">
        <v>124964.68000000001</v>
      </c>
      <c r="L559" s="206">
        <v>740542.28</v>
      </c>
      <c r="M559" s="206">
        <v>865506.96000000008</v>
      </c>
    </row>
    <row r="560" spans="2:13" hidden="1" x14ac:dyDescent="0.3">
      <c r="B560" s="210">
        <v>10006299</v>
      </c>
      <c r="C560" s="209" t="s">
        <v>1725</v>
      </c>
      <c r="D560" s="208" t="s">
        <v>1434</v>
      </c>
      <c r="E560" s="207">
        <v>0</v>
      </c>
      <c r="F560" s="206">
        <v>113144</v>
      </c>
      <c r="G560" s="206">
        <f t="shared" si="15"/>
        <v>113144</v>
      </c>
      <c r="H560" s="206" t="s">
        <v>1252</v>
      </c>
      <c r="I560" s="206" t="s">
        <v>1252</v>
      </c>
      <c r="J560" s="206">
        <v>0</v>
      </c>
      <c r="K560" s="206" t="s">
        <v>1252</v>
      </c>
      <c r="L560" s="206" t="s">
        <v>1252</v>
      </c>
      <c r="M560" s="206">
        <v>0</v>
      </c>
    </row>
    <row r="561" spans="2:13" hidden="1" x14ac:dyDescent="0.3">
      <c r="B561" s="210">
        <v>10006303</v>
      </c>
      <c r="C561" s="209" t="s">
        <v>1724</v>
      </c>
      <c r="D561" s="208" t="s">
        <v>1290</v>
      </c>
      <c r="E561" s="207">
        <v>409448</v>
      </c>
      <c r="F561" s="206">
        <v>1331093</v>
      </c>
      <c r="G561" s="206">
        <f t="shared" si="15"/>
        <v>1740541</v>
      </c>
      <c r="H561" s="206">
        <v>396453.12</v>
      </c>
      <c r="I561" s="206">
        <v>1873049.2</v>
      </c>
      <c r="J561" s="206">
        <v>2269502.3199999998</v>
      </c>
      <c r="K561" s="206">
        <v>379889.27</v>
      </c>
      <c r="L561" s="206">
        <v>2236975</v>
      </c>
      <c r="M561" s="206">
        <v>2616864.27</v>
      </c>
    </row>
    <row r="562" spans="2:13" hidden="1" x14ac:dyDescent="0.3">
      <c r="B562" s="210">
        <v>10006317</v>
      </c>
      <c r="C562" s="209" t="s">
        <v>1723</v>
      </c>
      <c r="D562" s="208" t="s">
        <v>1272</v>
      </c>
      <c r="E562" s="207">
        <v>673237</v>
      </c>
      <c r="F562" s="206">
        <v>150124</v>
      </c>
      <c r="G562" s="206">
        <f t="shared" si="15"/>
        <v>823361</v>
      </c>
      <c r="H562" s="206">
        <v>643587.63</v>
      </c>
      <c r="I562" s="206">
        <v>160259.37</v>
      </c>
      <c r="J562" s="206">
        <v>803847</v>
      </c>
      <c r="K562" s="206">
        <v>616741.37</v>
      </c>
      <c r="L562" s="206">
        <v>139883</v>
      </c>
      <c r="M562" s="206">
        <v>756624.37</v>
      </c>
    </row>
    <row r="563" spans="2:13" hidden="1" x14ac:dyDescent="0.3">
      <c r="B563" s="210">
        <v>10006322</v>
      </c>
      <c r="C563" s="209" t="s">
        <v>1722</v>
      </c>
      <c r="D563" s="208" t="s">
        <v>1284</v>
      </c>
      <c r="E563" s="207">
        <v>2447863</v>
      </c>
      <c r="F563" s="206">
        <v>3650819</v>
      </c>
      <c r="G563" s="206">
        <f t="shared" si="15"/>
        <v>6098682</v>
      </c>
      <c r="H563" s="206">
        <v>2317751.2400000002</v>
      </c>
      <c r="I563" s="206">
        <v>4287992.08</v>
      </c>
      <c r="J563" s="206">
        <v>6605743.3200000003</v>
      </c>
      <c r="K563" s="206">
        <v>2141304.62</v>
      </c>
      <c r="L563" s="206">
        <v>4804177</v>
      </c>
      <c r="M563" s="206">
        <v>6945481.6200000001</v>
      </c>
    </row>
    <row r="564" spans="2:13" hidden="1" x14ac:dyDescent="0.3">
      <c r="B564" s="210">
        <v>10006325</v>
      </c>
      <c r="C564" s="209" t="s">
        <v>1721</v>
      </c>
      <c r="D564" s="208" t="s">
        <v>1391</v>
      </c>
      <c r="E564" s="207">
        <v>44069</v>
      </c>
      <c r="F564" s="206">
        <v>0</v>
      </c>
      <c r="G564" s="206">
        <f t="shared" ref="G564:G595" si="16">SUM(E564:F564)</f>
        <v>44069</v>
      </c>
      <c r="H564" s="206">
        <v>29415.77</v>
      </c>
      <c r="I564" s="206">
        <v>2929.03</v>
      </c>
      <c r="J564" s="206">
        <v>32344.799999999999</v>
      </c>
      <c r="K564" s="206">
        <v>32956.020000000004</v>
      </c>
      <c r="L564" s="206">
        <v>0</v>
      </c>
      <c r="M564" s="206">
        <v>32956.020000000004</v>
      </c>
    </row>
    <row r="565" spans="2:13" hidden="1" x14ac:dyDescent="0.3">
      <c r="B565" s="210">
        <v>10006331</v>
      </c>
      <c r="C565" s="209" t="s">
        <v>1720</v>
      </c>
      <c r="D565" s="208" t="s">
        <v>1272</v>
      </c>
      <c r="E565" s="207">
        <v>1007834</v>
      </c>
      <c r="F565" s="206">
        <v>3525472</v>
      </c>
      <c r="G565" s="206">
        <f t="shared" si="16"/>
        <v>4533306</v>
      </c>
      <c r="H565" s="206">
        <v>1033271.71</v>
      </c>
      <c r="I565" s="206">
        <v>4792813.24</v>
      </c>
      <c r="J565" s="206">
        <v>5826084.9500000002</v>
      </c>
      <c r="K565" s="206">
        <v>1321574.03</v>
      </c>
      <c r="L565" s="206">
        <v>5943989</v>
      </c>
      <c r="M565" s="206">
        <v>7265563.0300000003</v>
      </c>
    </row>
    <row r="566" spans="2:13" hidden="1" x14ac:dyDescent="0.3">
      <c r="B566" s="210">
        <v>10006332</v>
      </c>
      <c r="C566" s="209" t="s">
        <v>1719</v>
      </c>
      <c r="D566" s="208" t="s">
        <v>1272</v>
      </c>
      <c r="E566" s="207">
        <v>650069</v>
      </c>
      <c r="F566" s="206">
        <v>103682</v>
      </c>
      <c r="G566" s="206">
        <f t="shared" si="16"/>
        <v>753751</v>
      </c>
      <c r="H566" s="206">
        <v>581480.92000000004</v>
      </c>
      <c r="I566" s="206">
        <v>136393.19</v>
      </c>
      <c r="J566" s="206">
        <v>717874.1100000001</v>
      </c>
      <c r="K566" s="206">
        <v>543312.67999999993</v>
      </c>
      <c r="L566" s="206">
        <v>86582.349999999991</v>
      </c>
      <c r="M566" s="206">
        <v>629895.02999999991</v>
      </c>
    </row>
    <row r="567" spans="2:13" hidden="1" x14ac:dyDescent="0.3">
      <c r="B567" s="210">
        <v>10006335</v>
      </c>
      <c r="C567" s="209" t="s">
        <v>1718</v>
      </c>
      <c r="D567" s="208" t="s">
        <v>1272</v>
      </c>
      <c r="E567" s="207">
        <v>0</v>
      </c>
      <c r="F567" s="206">
        <v>470374</v>
      </c>
      <c r="G567" s="206">
        <f t="shared" si="16"/>
        <v>470374</v>
      </c>
      <c r="H567" s="206">
        <v>0</v>
      </c>
      <c r="I567" s="206">
        <v>1430319.58</v>
      </c>
      <c r="J567" s="206">
        <v>1430319.58</v>
      </c>
      <c r="K567" s="206">
        <v>0</v>
      </c>
      <c r="L567" s="206">
        <v>612497.68999999994</v>
      </c>
      <c r="M567" s="206">
        <v>612497.68999999994</v>
      </c>
    </row>
    <row r="568" spans="2:13" hidden="1" x14ac:dyDescent="0.3">
      <c r="B568" s="210">
        <v>10006337</v>
      </c>
      <c r="C568" s="209" t="s">
        <v>1717</v>
      </c>
      <c r="D568" s="208" t="s">
        <v>1352</v>
      </c>
      <c r="E568" s="207">
        <v>175514</v>
      </c>
      <c r="F568" s="206">
        <v>928010</v>
      </c>
      <c r="G568" s="206">
        <f t="shared" si="16"/>
        <v>1103524</v>
      </c>
      <c r="H568" s="206">
        <v>194555.67</v>
      </c>
      <c r="I568" s="206">
        <v>1935758.4300000002</v>
      </c>
      <c r="J568" s="206">
        <v>2130314.1</v>
      </c>
      <c r="K568" s="206">
        <v>189133.25999999998</v>
      </c>
      <c r="L568" s="206">
        <v>1190091.75</v>
      </c>
      <c r="M568" s="206">
        <v>1379225.01</v>
      </c>
    </row>
    <row r="569" spans="2:13" hidden="1" x14ac:dyDescent="0.3">
      <c r="B569" s="210">
        <v>10006341</v>
      </c>
      <c r="C569" s="209" t="s">
        <v>1716</v>
      </c>
      <c r="D569" s="208" t="s">
        <v>1352</v>
      </c>
      <c r="E569" s="207">
        <v>317380</v>
      </c>
      <c r="F569" s="206">
        <v>3155150</v>
      </c>
      <c r="G569" s="206">
        <f t="shared" si="16"/>
        <v>3472530</v>
      </c>
      <c r="H569" s="206">
        <v>493591.86</v>
      </c>
      <c r="I569" s="206">
        <v>4393704.3100000005</v>
      </c>
      <c r="J569" s="206">
        <v>4887296.1700000009</v>
      </c>
      <c r="K569" s="206">
        <v>357143.72</v>
      </c>
      <c r="L569" s="206">
        <v>4336679</v>
      </c>
      <c r="M569" s="206">
        <v>4693822.72</v>
      </c>
    </row>
    <row r="570" spans="2:13" hidden="1" x14ac:dyDescent="0.3">
      <c r="B570" s="210">
        <v>10006349</v>
      </c>
      <c r="C570" s="209" t="s">
        <v>1715</v>
      </c>
      <c r="D570" s="208" t="s">
        <v>1434</v>
      </c>
      <c r="E570" s="207">
        <v>1607666</v>
      </c>
      <c r="F570" s="206">
        <v>6832026</v>
      </c>
      <c r="G570" s="206">
        <f t="shared" si="16"/>
        <v>8439692</v>
      </c>
      <c r="H570" s="206">
        <v>1513774.86</v>
      </c>
      <c r="I570" s="206">
        <v>8904025.7100000009</v>
      </c>
      <c r="J570" s="206">
        <v>10417800.57</v>
      </c>
      <c r="K570" s="206">
        <v>1501896.5799999998</v>
      </c>
      <c r="L570" s="206">
        <v>9913955.0199999996</v>
      </c>
      <c r="M570" s="206">
        <v>11415851.6</v>
      </c>
    </row>
    <row r="571" spans="2:13" hidden="1" x14ac:dyDescent="0.3">
      <c r="B571" s="210">
        <v>10006365</v>
      </c>
      <c r="C571" s="209" t="s">
        <v>1714</v>
      </c>
      <c r="D571" s="208" t="s">
        <v>1359</v>
      </c>
      <c r="E571" s="207">
        <v>210736</v>
      </c>
      <c r="F571" s="206">
        <v>290751</v>
      </c>
      <c r="G571" s="206">
        <f t="shared" si="16"/>
        <v>501487</v>
      </c>
      <c r="H571" s="206">
        <v>184475.05</v>
      </c>
      <c r="I571" s="206">
        <v>472924.55</v>
      </c>
      <c r="J571" s="206">
        <v>657399.6</v>
      </c>
      <c r="K571" s="206">
        <v>113329.15999999999</v>
      </c>
      <c r="L571" s="206">
        <v>113897.37999999999</v>
      </c>
      <c r="M571" s="206">
        <v>227226.53999999998</v>
      </c>
    </row>
    <row r="572" spans="2:13" hidden="1" x14ac:dyDescent="0.3">
      <c r="B572" s="210">
        <v>10006378</v>
      </c>
      <c r="C572" s="209" t="s">
        <v>1713</v>
      </c>
      <c r="D572" s="208" t="s">
        <v>1274</v>
      </c>
      <c r="E572" s="207">
        <v>451699</v>
      </c>
      <c r="F572" s="206">
        <v>1480688</v>
      </c>
      <c r="G572" s="206">
        <f t="shared" si="16"/>
        <v>1932387</v>
      </c>
      <c r="H572" s="206">
        <v>427676.39</v>
      </c>
      <c r="I572" s="206">
        <v>1915134.55</v>
      </c>
      <c r="J572" s="206">
        <v>2342810.94</v>
      </c>
      <c r="K572" s="206">
        <v>433223.53</v>
      </c>
      <c r="L572" s="206">
        <v>1825270</v>
      </c>
      <c r="M572" s="206">
        <v>2258493.5300000003</v>
      </c>
    </row>
    <row r="573" spans="2:13" hidden="1" x14ac:dyDescent="0.3">
      <c r="B573" s="210">
        <v>10006379</v>
      </c>
      <c r="C573" s="209" t="s">
        <v>1712</v>
      </c>
      <c r="D573" s="208" t="s">
        <v>1359</v>
      </c>
      <c r="E573" s="207">
        <v>0</v>
      </c>
      <c r="F573" s="206">
        <v>201361</v>
      </c>
      <c r="G573" s="206">
        <f t="shared" si="16"/>
        <v>201361</v>
      </c>
      <c r="H573" s="206">
        <v>0</v>
      </c>
      <c r="I573" s="206">
        <v>263900.07999999996</v>
      </c>
      <c r="J573" s="206">
        <v>263900.07999999996</v>
      </c>
      <c r="K573" s="206">
        <v>0</v>
      </c>
      <c r="L573" s="206">
        <v>299930.36</v>
      </c>
      <c r="M573" s="206">
        <v>299930.36</v>
      </c>
    </row>
    <row r="574" spans="2:13" ht="28.8" hidden="1" x14ac:dyDescent="0.3">
      <c r="B574" s="210">
        <v>10006387</v>
      </c>
      <c r="C574" s="209" t="s">
        <v>1711</v>
      </c>
      <c r="D574" s="208" t="s">
        <v>1329</v>
      </c>
      <c r="E574" s="207">
        <v>571107</v>
      </c>
      <c r="F574" s="206">
        <v>132585</v>
      </c>
      <c r="G574" s="206">
        <f t="shared" si="16"/>
        <v>703692</v>
      </c>
      <c r="H574" s="206">
        <v>462278.95</v>
      </c>
      <c r="I574" s="206">
        <v>161424.07</v>
      </c>
      <c r="J574" s="206">
        <v>623703.02</v>
      </c>
      <c r="K574" s="206">
        <v>417062.22000000003</v>
      </c>
      <c r="L574" s="206">
        <v>130572.96999999997</v>
      </c>
      <c r="M574" s="206">
        <v>547635.18999999994</v>
      </c>
    </row>
    <row r="575" spans="2:13" hidden="1" x14ac:dyDescent="0.3">
      <c r="B575" s="210">
        <v>10006398</v>
      </c>
      <c r="C575" s="209" t="s">
        <v>1710</v>
      </c>
      <c r="D575" s="208" t="s">
        <v>1296</v>
      </c>
      <c r="E575" s="207">
        <v>719976</v>
      </c>
      <c r="F575" s="206">
        <v>1652433</v>
      </c>
      <c r="G575" s="206">
        <f t="shared" si="16"/>
        <v>2372409</v>
      </c>
      <c r="H575" s="206">
        <v>713877.21</v>
      </c>
      <c r="I575" s="206">
        <v>2258846.29</v>
      </c>
      <c r="J575" s="206">
        <v>2972723.5</v>
      </c>
      <c r="K575" s="206">
        <v>729490.32000000007</v>
      </c>
      <c r="L575" s="206">
        <v>2153651.7399999998</v>
      </c>
      <c r="M575" s="206">
        <v>2883142.0599999996</v>
      </c>
    </row>
    <row r="576" spans="2:13" hidden="1" x14ac:dyDescent="0.3">
      <c r="B576" s="210">
        <v>10006399</v>
      </c>
      <c r="C576" s="209" t="s">
        <v>1709</v>
      </c>
      <c r="D576" s="208" t="s">
        <v>1296</v>
      </c>
      <c r="E576" s="207">
        <v>0</v>
      </c>
      <c r="F576" s="206">
        <v>1003455</v>
      </c>
      <c r="G576" s="206">
        <f t="shared" si="16"/>
        <v>1003455</v>
      </c>
      <c r="H576" s="206">
        <v>0</v>
      </c>
      <c r="I576" s="206">
        <v>2923593.42</v>
      </c>
      <c r="J576" s="206">
        <v>2923593.42</v>
      </c>
      <c r="K576" s="206">
        <v>0</v>
      </c>
      <c r="L576" s="206">
        <v>1298810</v>
      </c>
      <c r="M576" s="206">
        <v>1298810</v>
      </c>
    </row>
    <row r="577" spans="2:13" hidden="1" x14ac:dyDescent="0.3">
      <c r="B577" s="210">
        <v>10006407</v>
      </c>
      <c r="C577" s="209" t="s">
        <v>1708</v>
      </c>
      <c r="D577" s="208" t="s">
        <v>1282</v>
      </c>
      <c r="E577" s="207">
        <v>82223</v>
      </c>
      <c r="F577" s="206">
        <v>1203617</v>
      </c>
      <c r="G577" s="206">
        <f t="shared" si="16"/>
        <v>1285840</v>
      </c>
      <c r="H577" s="206">
        <v>61924.160000000003</v>
      </c>
      <c r="I577" s="206">
        <v>2175676.09</v>
      </c>
      <c r="J577" s="206">
        <v>2237600.25</v>
      </c>
      <c r="K577" s="206">
        <v>149878.99</v>
      </c>
      <c r="L577" s="206">
        <v>1382025.96</v>
      </c>
      <c r="M577" s="206">
        <v>1531904.95</v>
      </c>
    </row>
    <row r="578" spans="2:13" hidden="1" x14ac:dyDescent="0.3">
      <c r="B578" s="210">
        <v>10006408</v>
      </c>
      <c r="C578" s="209" t="s">
        <v>1707</v>
      </c>
      <c r="D578" s="208" t="s">
        <v>1282</v>
      </c>
      <c r="E578" s="207">
        <v>565850</v>
      </c>
      <c r="F578" s="206">
        <v>72936</v>
      </c>
      <c r="G578" s="206">
        <f t="shared" si="16"/>
        <v>638786</v>
      </c>
      <c r="H578" s="206">
        <v>435648.96</v>
      </c>
      <c r="I578" s="206">
        <v>117801.93</v>
      </c>
      <c r="J578" s="206">
        <v>553450.89</v>
      </c>
      <c r="K578" s="206">
        <v>373919.55</v>
      </c>
      <c r="L578" s="206">
        <v>62589.87000000001</v>
      </c>
      <c r="M578" s="206">
        <v>436509.42</v>
      </c>
    </row>
    <row r="579" spans="2:13" hidden="1" x14ac:dyDescent="0.3">
      <c r="B579" s="210">
        <v>10006426</v>
      </c>
      <c r="C579" s="209" t="s">
        <v>1706</v>
      </c>
      <c r="D579" s="208" t="s">
        <v>1359</v>
      </c>
      <c r="E579" s="207">
        <v>0</v>
      </c>
      <c r="F579" s="206">
        <v>329161</v>
      </c>
      <c r="G579" s="206">
        <f t="shared" si="16"/>
        <v>329161</v>
      </c>
      <c r="H579" s="206">
        <v>0</v>
      </c>
      <c r="I579" s="206">
        <v>2615681.5699999998</v>
      </c>
      <c r="J579" s="206">
        <v>2615681.5699999998</v>
      </c>
      <c r="K579" s="206">
        <v>0</v>
      </c>
      <c r="L579" s="206">
        <v>278761</v>
      </c>
      <c r="M579" s="206">
        <v>278761</v>
      </c>
    </row>
    <row r="580" spans="2:13" hidden="1" x14ac:dyDescent="0.3">
      <c r="B580" s="210">
        <v>10006427</v>
      </c>
      <c r="C580" s="209" t="s">
        <v>1705</v>
      </c>
      <c r="D580" s="208" t="s">
        <v>1359</v>
      </c>
      <c r="E580" s="207">
        <v>0</v>
      </c>
      <c r="F580" s="206">
        <v>549562</v>
      </c>
      <c r="G580" s="206">
        <f t="shared" si="16"/>
        <v>549562</v>
      </c>
      <c r="H580" s="206">
        <v>0</v>
      </c>
      <c r="I580" s="206">
        <v>748088.9</v>
      </c>
      <c r="J580" s="206">
        <v>748088.9</v>
      </c>
      <c r="K580" s="206">
        <v>0</v>
      </c>
      <c r="L580" s="206">
        <v>547265.61</v>
      </c>
      <c r="M580" s="206">
        <v>547265.61</v>
      </c>
    </row>
    <row r="581" spans="2:13" hidden="1" x14ac:dyDescent="0.3">
      <c r="B581" s="210">
        <v>10006432</v>
      </c>
      <c r="C581" s="209" t="s">
        <v>1704</v>
      </c>
      <c r="D581" s="208" t="s">
        <v>1257</v>
      </c>
      <c r="E581" s="207">
        <v>623027</v>
      </c>
      <c r="F581" s="206">
        <v>3668041</v>
      </c>
      <c r="G581" s="206">
        <f t="shared" si="16"/>
        <v>4291068</v>
      </c>
      <c r="H581" s="206">
        <v>653515.99</v>
      </c>
      <c r="I581" s="206">
        <v>5277169.83</v>
      </c>
      <c r="J581" s="206">
        <v>5930685.8200000003</v>
      </c>
      <c r="K581" s="206">
        <v>764461.62999999989</v>
      </c>
      <c r="L581" s="206">
        <v>4954340.6500000004</v>
      </c>
      <c r="M581" s="206">
        <v>5718802.2800000003</v>
      </c>
    </row>
    <row r="582" spans="2:13" hidden="1" x14ac:dyDescent="0.3">
      <c r="B582" s="210">
        <v>10006442</v>
      </c>
      <c r="C582" s="209" t="s">
        <v>1703</v>
      </c>
      <c r="D582" s="208" t="s">
        <v>1268</v>
      </c>
      <c r="E582" s="207">
        <v>2761966</v>
      </c>
      <c r="F582" s="206">
        <v>17613949</v>
      </c>
      <c r="G582" s="206">
        <f t="shared" si="16"/>
        <v>20375915</v>
      </c>
      <c r="H582" s="206" t="s">
        <v>1252</v>
      </c>
      <c r="I582" s="206" t="s">
        <v>1252</v>
      </c>
      <c r="J582" s="206">
        <v>0</v>
      </c>
      <c r="K582" s="206">
        <v>3061337.21</v>
      </c>
      <c r="L582" s="206">
        <v>23568107.359999999</v>
      </c>
      <c r="M582" s="206">
        <v>26629444.57</v>
      </c>
    </row>
    <row r="583" spans="2:13" hidden="1" x14ac:dyDescent="0.3">
      <c r="B583" s="210">
        <v>10006444</v>
      </c>
      <c r="C583" s="209" t="s">
        <v>1702</v>
      </c>
      <c r="D583" s="208" t="s">
        <v>1253</v>
      </c>
      <c r="E583" s="207">
        <v>18172</v>
      </c>
      <c r="F583" s="206">
        <v>1464203</v>
      </c>
      <c r="G583" s="206">
        <f t="shared" si="16"/>
        <v>1482375</v>
      </c>
      <c r="H583" s="206">
        <v>20778.310000000001</v>
      </c>
      <c r="I583" s="206">
        <v>2737724</v>
      </c>
      <c r="J583" s="206">
        <v>2758502.31</v>
      </c>
      <c r="K583" s="206">
        <v>0</v>
      </c>
      <c r="L583" s="206">
        <v>2059334</v>
      </c>
      <c r="M583" s="206">
        <v>2059334</v>
      </c>
    </row>
    <row r="584" spans="2:13" hidden="1" x14ac:dyDescent="0.3">
      <c r="B584" s="210">
        <v>10006462</v>
      </c>
      <c r="C584" s="209" t="s">
        <v>1701</v>
      </c>
      <c r="D584" s="208" t="s">
        <v>1380</v>
      </c>
      <c r="E584" s="207">
        <v>0</v>
      </c>
      <c r="F584" s="206">
        <v>35780</v>
      </c>
      <c r="G584" s="206">
        <f t="shared" si="16"/>
        <v>35780</v>
      </c>
      <c r="H584" s="206">
        <v>0</v>
      </c>
      <c r="I584" s="206">
        <v>467673</v>
      </c>
      <c r="J584" s="206">
        <v>467673</v>
      </c>
      <c r="K584" s="206">
        <v>0</v>
      </c>
      <c r="L584" s="206">
        <v>46821</v>
      </c>
      <c r="M584" s="206">
        <v>46821</v>
      </c>
    </row>
    <row r="585" spans="2:13" hidden="1" x14ac:dyDescent="0.3">
      <c r="B585" s="210">
        <v>10006463</v>
      </c>
      <c r="C585" s="209" t="s">
        <v>1700</v>
      </c>
      <c r="D585" s="208" t="s">
        <v>1380</v>
      </c>
      <c r="E585" s="207">
        <v>1357904</v>
      </c>
      <c r="F585" s="206">
        <v>4051709</v>
      </c>
      <c r="G585" s="206">
        <f t="shared" si="16"/>
        <v>5409613</v>
      </c>
      <c r="H585" s="206">
        <v>1463437.5</v>
      </c>
      <c r="I585" s="206">
        <v>5466115.5699999994</v>
      </c>
      <c r="J585" s="206">
        <v>6929553.0699999994</v>
      </c>
      <c r="K585" s="206">
        <v>1330005.5</v>
      </c>
      <c r="L585" s="206">
        <v>5980671</v>
      </c>
      <c r="M585" s="206">
        <v>7310676.5</v>
      </c>
    </row>
    <row r="586" spans="2:13" hidden="1" x14ac:dyDescent="0.3">
      <c r="B586" s="210">
        <v>10006472</v>
      </c>
      <c r="C586" s="209" t="s">
        <v>1699</v>
      </c>
      <c r="D586" s="208" t="s">
        <v>1584</v>
      </c>
      <c r="E586" s="207">
        <v>761127</v>
      </c>
      <c r="F586" s="206">
        <v>4449872</v>
      </c>
      <c r="G586" s="206">
        <f t="shared" si="16"/>
        <v>5210999</v>
      </c>
      <c r="H586" s="206">
        <v>464157.09</v>
      </c>
      <c r="I586" s="206">
        <v>5695639.4500000002</v>
      </c>
      <c r="J586" s="206">
        <v>6159796.54</v>
      </c>
      <c r="K586" s="206">
        <v>881355.35</v>
      </c>
      <c r="L586" s="206">
        <v>6495791.0499999989</v>
      </c>
      <c r="M586" s="206">
        <v>7377146.3999999985</v>
      </c>
    </row>
    <row r="587" spans="2:13" hidden="1" x14ac:dyDescent="0.3">
      <c r="B587" s="210">
        <v>10006494</v>
      </c>
      <c r="C587" s="209" t="s">
        <v>1698</v>
      </c>
      <c r="D587" s="208" t="s">
        <v>1272</v>
      </c>
      <c r="E587" s="207">
        <v>792042</v>
      </c>
      <c r="F587" s="206">
        <v>3122472</v>
      </c>
      <c r="G587" s="206">
        <f t="shared" si="16"/>
        <v>3914514</v>
      </c>
      <c r="H587" s="206">
        <v>781564.28</v>
      </c>
      <c r="I587" s="206">
        <v>3964784.37</v>
      </c>
      <c r="J587" s="206">
        <v>4746348.6500000004</v>
      </c>
      <c r="K587" s="206">
        <v>747441.19</v>
      </c>
      <c r="L587" s="206">
        <v>4978356</v>
      </c>
      <c r="M587" s="206">
        <v>5725797.1899999995</v>
      </c>
    </row>
    <row r="588" spans="2:13" hidden="1" x14ac:dyDescent="0.3">
      <c r="B588" s="210">
        <v>10006495</v>
      </c>
      <c r="C588" s="209" t="s">
        <v>1697</v>
      </c>
      <c r="D588" s="208" t="s">
        <v>1272</v>
      </c>
      <c r="E588" s="207">
        <v>0</v>
      </c>
      <c r="F588" s="206">
        <v>273900</v>
      </c>
      <c r="G588" s="206">
        <f t="shared" si="16"/>
        <v>273900</v>
      </c>
      <c r="H588" s="206">
        <v>0</v>
      </c>
      <c r="I588" s="206">
        <v>928459.05</v>
      </c>
      <c r="J588" s="206">
        <v>928459.05</v>
      </c>
      <c r="K588" s="206">
        <v>0</v>
      </c>
      <c r="L588" s="206">
        <v>389848.85</v>
      </c>
      <c r="M588" s="206">
        <v>389848.85</v>
      </c>
    </row>
    <row r="589" spans="2:13" hidden="1" x14ac:dyDescent="0.3">
      <c r="B589" s="210">
        <v>10006517</v>
      </c>
      <c r="C589" s="209" t="s">
        <v>1696</v>
      </c>
      <c r="D589" s="208" t="s">
        <v>1282</v>
      </c>
      <c r="E589" s="207">
        <v>1449297</v>
      </c>
      <c r="F589" s="206">
        <v>902408</v>
      </c>
      <c r="G589" s="206">
        <f t="shared" si="16"/>
        <v>2351705</v>
      </c>
      <c r="H589" s="206">
        <v>1403464.92</v>
      </c>
      <c r="I589" s="206">
        <v>924793.7</v>
      </c>
      <c r="J589" s="206">
        <v>2328258.62</v>
      </c>
      <c r="K589" s="206">
        <v>1292888.94</v>
      </c>
      <c r="L589" s="206">
        <v>882822.1</v>
      </c>
      <c r="M589" s="206">
        <v>2175711.04</v>
      </c>
    </row>
    <row r="590" spans="2:13" hidden="1" x14ac:dyDescent="0.3">
      <c r="B590" s="210">
        <v>10006519</v>
      </c>
      <c r="C590" s="209" t="s">
        <v>1695</v>
      </c>
      <c r="D590" s="208" t="s">
        <v>1368</v>
      </c>
      <c r="E590" s="207">
        <v>334374</v>
      </c>
      <c r="F590" s="206">
        <v>589063</v>
      </c>
      <c r="G590" s="206">
        <f t="shared" si="16"/>
        <v>923437</v>
      </c>
      <c r="H590" s="206">
        <v>285745.39</v>
      </c>
      <c r="I590" s="206">
        <v>671724.62</v>
      </c>
      <c r="J590" s="206">
        <v>957470.01</v>
      </c>
      <c r="K590" s="206">
        <v>202444.52000000002</v>
      </c>
      <c r="L590" s="206">
        <v>672816.69000000018</v>
      </c>
      <c r="M590" s="206">
        <v>875261.2100000002</v>
      </c>
    </row>
    <row r="591" spans="2:13" hidden="1" x14ac:dyDescent="0.3">
      <c r="B591" s="210">
        <v>10006521</v>
      </c>
      <c r="C591" s="209" t="s">
        <v>1694</v>
      </c>
      <c r="D591" s="208" t="s">
        <v>1282</v>
      </c>
      <c r="E591" s="207">
        <v>710520</v>
      </c>
      <c r="F591" s="206">
        <v>691935</v>
      </c>
      <c r="G591" s="206">
        <f t="shared" si="16"/>
        <v>1402455</v>
      </c>
      <c r="H591" s="206">
        <v>595107.52</v>
      </c>
      <c r="I591" s="206">
        <v>825402.32</v>
      </c>
      <c r="J591" s="206">
        <v>1420509.8399999999</v>
      </c>
      <c r="K591" s="206">
        <v>635993.15</v>
      </c>
      <c r="L591" s="206">
        <v>793913.62</v>
      </c>
      <c r="M591" s="206">
        <v>1429906.77</v>
      </c>
    </row>
    <row r="592" spans="2:13" hidden="1" x14ac:dyDescent="0.3">
      <c r="B592" s="210">
        <v>10006547</v>
      </c>
      <c r="C592" s="209" t="s">
        <v>1693</v>
      </c>
      <c r="D592" s="208" t="s">
        <v>1308</v>
      </c>
      <c r="E592" s="207">
        <v>0</v>
      </c>
      <c r="F592" s="206">
        <v>174872</v>
      </c>
      <c r="G592" s="206">
        <f t="shared" si="16"/>
        <v>174872</v>
      </c>
      <c r="H592" s="206">
        <v>0</v>
      </c>
      <c r="I592" s="206">
        <v>551112</v>
      </c>
      <c r="J592" s="206">
        <v>551112</v>
      </c>
      <c r="K592" s="206">
        <v>0</v>
      </c>
      <c r="L592" s="206">
        <v>165360</v>
      </c>
      <c r="M592" s="206">
        <v>165360</v>
      </c>
    </row>
    <row r="593" spans="2:13" hidden="1" x14ac:dyDescent="0.3">
      <c r="B593" s="210">
        <v>10006549</v>
      </c>
      <c r="C593" s="209" t="s">
        <v>1692</v>
      </c>
      <c r="D593" s="208" t="s">
        <v>1308</v>
      </c>
      <c r="E593" s="207">
        <v>1292336</v>
      </c>
      <c r="F593" s="206">
        <v>12067095</v>
      </c>
      <c r="G593" s="206">
        <f t="shared" si="16"/>
        <v>13359431</v>
      </c>
      <c r="H593" s="206" t="s">
        <v>1252</v>
      </c>
      <c r="I593" s="206" t="s">
        <v>1252</v>
      </c>
      <c r="J593" s="206">
        <v>0</v>
      </c>
      <c r="K593" s="206">
        <v>1272546.0999999999</v>
      </c>
      <c r="L593" s="206">
        <v>17938981</v>
      </c>
      <c r="M593" s="206">
        <v>19211527.100000001</v>
      </c>
    </row>
    <row r="594" spans="2:13" hidden="1" x14ac:dyDescent="0.3">
      <c r="B594" s="210">
        <v>10006559</v>
      </c>
      <c r="C594" s="209" t="s">
        <v>1691</v>
      </c>
      <c r="D594" s="208" t="s">
        <v>1261</v>
      </c>
      <c r="E594" s="207">
        <v>388380</v>
      </c>
      <c r="F594" s="206">
        <v>2849077</v>
      </c>
      <c r="G594" s="206">
        <f t="shared" si="16"/>
        <v>3237457</v>
      </c>
      <c r="H594" s="206">
        <v>173768.55</v>
      </c>
      <c r="I594" s="206">
        <v>1276788.1100000001</v>
      </c>
      <c r="J594" s="206">
        <v>1450556.6600000001</v>
      </c>
      <c r="K594" s="206">
        <v>420615.33</v>
      </c>
      <c r="L594" s="206">
        <v>3516116.96</v>
      </c>
      <c r="M594" s="206">
        <v>3936732.29</v>
      </c>
    </row>
    <row r="595" spans="2:13" hidden="1" x14ac:dyDescent="0.3">
      <c r="B595" s="210">
        <v>10006566</v>
      </c>
      <c r="C595" s="209" t="s">
        <v>1690</v>
      </c>
      <c r="D595" s="208" t="s">
        <v>1253</v>
      </c>
      <c r="E595" s="207">
        <v>555378</v>
      </c>
      <c r="F595" s="206">
        <v>423657</v>
      </c>
      <c r="G595" s="206">
        <f t="shared" si="16"/>
        <v>979035</v>
      </c>
      <c r="H595" s="206">
        <v>550286.32999999996</v>
      </c>
      <c r="I595" s="206">
        <v>425483.01</v>
      </c>
      <c r="J595" s="206">
        <v>975769.34</v>
      </c>
      <c r="K595" s="206">
        <v>300917.19000000006</v>
      </c>
      <c r="L595" s="206">
        <v>284967.67999999999</v>
      </c>
      <c r="M595" s="206">
        <v>585884.87000000011</v>
      </c>
    </row>
    <row r="596" spans="2:13" hidden="1" x14ac:dyDescent="0.3">
      <c r="B596" s="210">
        <v>10006570</v>
      </c>
      <c r="C596" s="209" t="s">
        <v>1689</v>
      </c>
      <c r="D596" s="208" t="s">
        <v>1257</v>
      </c>
      <c r="E596" s="207">
        <v>800000</v>
      </c>
      <c r="F596" s="206">
        <v>5403616</v>
      </c>
      <c r="G596" s="206">
        <f t="shared" ref="G596:G627" si="17">SUM(E596:F596)</f>
        <v>6203616</v>
      </c>
      <c r="H596" s="206">
        <v>388229.56</v>
      </c>
      <c r="I596" s="206">
        <v>5615464.1299999999</v>
      </c>
      <c r="J596" s="206">
        <v>6003693.6899999995</v>
      </c>
      <c r="K596" s="206">
        <v>360735.19</v>
      </c>
      <c r="L596" s="206">
        <v>4216872.43</v>
      </c>
      <c r="M596" s="206">
        <v>4577607.62</v>
      </c>
    </row>
    <row r="597" spans="2:13" hidden="1" x14ac:dyDescent="0.3">
      <c r="B597" s="210">
        <v>10006571</v>
      </c>
      <c r="C597" s="209" t="s">
        <v>1688</v>
      </c>
      <c r="D597" s="208" t="s">
        <v>1372</v>
      </c>
      <c r="E597" s="207">
        <v>476054</v>
      </c>
      <c r="F597" s="206">
        <v>140853</v>
      </c>
      <c r="G597" s="206">
        <f t="shared" si="17"/>
        <v>616907</v>
      </c>
      <c r="H597" s="206">
        <v>388633.69</v>
      </c>
      <c r="I597" s="206">
        <v>141421.44</v>
      </c>
      <c r="J597" s="206">
        <v>530055.13</v>
      </c>
      <c r="K597" s="206">
        <v>245809.89999999997</v>
      </c>
      <c r="L597" s="206">
        <v>117822.35999999999</v>
      </c>
      <c r="M597" s="206">
        <v>363632.25999999995</v>
      </c>
    </row>
    <row r="598" spans="2:13" hidden="1" x14ac:dyDescent="0.3">
      <c r="B598" s="210">
        <v>10006574</v>
      </c>
      <c r="C598" s="209" t="s">
        <v>1687</v>
      </c>
      <c r="D598" s="208" t="s">
        <v>1593</v>
      </c>
      <c r="E598" s="207">
        <v>250218</v>
      </c>
      <c r="F598" s="206">
        <v>40001</v>
      </c>
      <c r="G598" s="206">
        <f t="shared" si="17"/>
        <v>290219</v>
      </c>
      <c r="H598" s="206">
        <v>233678.03</v>
      </c>
      <c r="I598" s="206">
        <v>41310.18</v>
      </c>
      <c r="J598" s="206">
        <v>274988.21000000002</v>
      </c>
      <c r="K598" s="206">
        <v>186895.81</v>
      </c>
      <c r="L598" s="206">
        <v>8677</v>
      </c>
      <c r="M598" s="206">
        <v>195572.81</v>
      </c>
    </row>
    <row r="599" spans="2:13" hidden="1" x14ac:dyDescent="0.3">
      <c r="B599" s="210">
        <v>10006600</v>
      </c>
      <c r="C599" s="209" t="s">
        <v>1686</v>
      </c>
      <c r="D599" s="208" t="s">
        <v>1391</v>
      </c>
      <c r="E599" s="207">
        <v>2192247</v>
      </c>
      <c r="F599" s="206">
        <v>7169255</v>
      </c>
      <c r="G599" s="206">
        <f t="shared" si="17"/>
        <v>9361502</v>
      </c>
      <c r="H599" s="206">
        <v>2202128.41</v>
      </c>
      <c r="I599" s="206">
        <v>7982726.75</v>
      </c>
      <c r="J599" s="206">
        <v>10184855.16</v>
      </c>
      <c r="K599" s="206">
        <v>1542563.3599999999</v>
      </c>
      <c r="L599" s="206">
        <v>7012533.7400000002</v>
      </c>
      <c r="M599" s="206">
        <v>8555097.0999999996</v>
      </c>
    </row>
    <row r="600" spans="2:13" hidden="1" x14ac:dyDescent="0.3">
      <c r="B600" s="210">
        <v>10006622</v>
      </c>
      <c r="C600" s="209" t="s">
        <v>1685</v>
      </c>
      <c r="D600" s="208" t="s">
        <v>1415</v>
      </c>
      <c r="E600" s="207">
        <v>343804</v>
      </c>
      <c r="F600" s="206">
        <v>1771582</v>
      </c>
      <c r="G600" s="206">
        <f t="shared" si="17"/>
        <v>2115386</v>
      </c>
      <c r="H600" s="206">
        <v>318182.34000000003</v>
      </c>
      <c r="I600" s="206">
        <v>1701028.21</v>
      </c>
      <c r="J600" s="206">
        <v>2019210.55</v>
      </c>
      <c r="K600" s="206">
        <v>182576</v>
      </c>
      <c r="L600" s="206">
        <v>1916716.23</v>
      </c>
      <c r="M600" s="206">
        <v>2099292.23</v>
      </c>
    </row>
    <row r="601" spans="2:13" ht="28.8" hidden="1" x14ac:dyDescent="0.3">
      <c r="B601" s="210">
        <v>10006651</v>
      </c>
      <c r="C601" s="209" t="s">
        <v>1684</v>
      </c>
      <c r="D601" s="208" t="s">
        <v>1280</v>
      </c>
      <c r="E601" s="207">
        <v>583588</v>
      </c>
      <c r="F601" s="206">
        <v>1562751</v>
      </c>
      <c r="G601" s="206">
        <f t="shared" si="17"/>
        <v>2146339</v>
      </c>
      <c r="H601" s="206">
        <v>534407.4</v>
      </c>
      <c r="I601" s="206">
        <v>1912131.5999999999</v>
      </c>
      <c r="J601" s="206">
        <v>2446539</v>
      </c>
      <c r="K601" s="206">
        <v>432942.65</v>
      </c>
      <c r="L601" s="206">
        <v>2174037.7600000002</v>
      </c>
      <c r="M601" s="206">
        <v>2606980.41</v>
      </c>
    </row>
    <row r="602" spans="2:13" hidden="1" x14ac:dyDescent="0.3">
      <c r="B602" s="210">
        <v>10006710</v>
      </c>
      <c r="C602" s="209" t="s">
        <v>1683</v>
      </c>
      <c r="D602" s="208" t="s">
        <v>1253</v>
      </c>
      <c r="E602" s="207">
        <v>271059</v>
      </c>
      <c r="F602" s="206">
        <v>674236</v>
      </c>
      <c r="G602" s="206">
        <f t="shared" si="17"/>
        <v>945295</v>
      </c>
      <c r="H602" s="206">
        <v>234164.06</v>
      </c>
      <c r="I602" s="206">
        <v>977357.81</v>
      </c>
      <c r="J602" s="206">
        <v>1211521.8700000001</v>
      </c>
      <c r="K602" s="206">
        <v>220489.68</v>
      </c>
      <c r="L602" s="206">
        <v>551220.09999999986</v>
      </c>
      <c r="M602" s="206">
        <v>771709.7799999998</v>
      </c>
    </row>
    <row r="603" spans="2:13" hidden="1" x14ac:dyDescent="0.3">
      <c r="B603" s="210">
        <v>10006734</v>
      </c>
      <c r="C603" s="209" t="s">
        <v>1682</v>
      </c>
      <c r="D603" s="208" t="s">
        <v>1380</v>
      </c>
      <c r="E603" s="207">
        <v>11785</v>
      </c>
      <c r="F603" s="206">
        <v>541547</v>
      </c>
      <c r="G603" s="206">
        <f t="shared" si="17"/>
        <v>553332</v>
      </c>
      <c r="H603" s="206">
        <v>11988.49</v>
      </c>
      <c r="I603" s="206">
        <v>852840.14</v>
      </c>
      <c r="J603" s="206">
        <v>864828.63</v>
      </c>
      <c r="K603" s="206">
        <v>15123.48</v>
      </c>
      <c r="L603" s="206">
        <v>868002.98</v>
      </c>
      <c r="M603" s="206">
        <v>883126.46</v>
      </c>
    </row>
    <row r="604" spans="2:13" hidden="1" x14ac:dyDescent="0.3">
      <c r="B604" s="210">
        <v>10006735</v>
      </c>
      <c r="C604" s="209" t="s">
        <v>1681</v>
      </c>
      <c r="D604" s="208" t="s">
        <v>1559</v>
      </c>
      <c r="E604" s="207">
        <v>211340</v>
      </c>
      <c r="F604" s="206">
        <v>386773</v>
      </c>
      <c r="G604" s="206">
        <f t="shared" si="17"/>
        <v>598113</v>
      </c>
      <c r="H604" s="206">
        <v>221624.89</v>
      </c>
      <c r="I604" s="206">
        <v>488624.54</v>
      </c>
      <c r="J604" s="206">
        <v>710249.42999999993</v>
      </c>
      <c r="K604" s="206">
        <v>193676.91999999998</v>
      </c>
      <c r="L604" s="206">
        <v>524391.52</v>
      </c>
      <c r="M604" s="206">
        <v>718068.44</v>
      </c>
    </row>
    <row r="605" spans="2:13" hidden="1" x14ac:dyDescent="0.3">
      <c r="B605" s="210">
        <v>10006770</v>
      </c>
      <c r="C605" s="209" t="s">
        <v>1680</v>
      </c>
      <c r="D605" s="208" t="s">
        <v>1272</v>
      </c>
      <c r="E605" s="207">
        <v>1306248</v>
      </c>
      <c r="F605" s="206">
        <v>4395592</v>
      </c>
      <c r="G605" s="206">
        <f t="shared" si="17"/>
        <v>5701840</v>
      </c>
      <c r="H605" s="206">
        <v>976374.98</v>
      </c>
      <c r="I605" s="206">
        <v>5308154.24</v>
      </c>
      <c r="J605" s="206">
        <v>6284529.2200000007</v>
      </c>
      <c r="K605" s="206">
        <v>1425177.0699999998</v>
      </c>
      <c r="L605" s="206">
        <v>6828001.3399999999</v>
      </c>
      <c r="M605" s="206">
        <v>8253178.4100000001</v>
      </c>
    </row>
    <row r="606" spans="2:13" hidden="1" x14ac:dyDescent="0.3">
      <c r="B606" s="210">
        <v>10006797</v>
      </c>
      <c r="C606" s="209" t="s">
        <v>1679</v>
      </c>
      <c r="D606" s="208" t="s">
        <v>1257</v>
      </c>
      <c r="E606" s="207">
        <v>157625</v>
      </c>
      <c r="F606" s="206">
        <v>706966</v>
      </c>
      <c r="G606" s="206">
        <f t="shared" si="17"/>
        <v>864591</v>
      </c>
      <c r="H606" s="206">
        <v>175538.22</v>
      </c>
      <c r="I606" s="206">
        <v>677994.53</v>
      </c>
      <c r="J606" s="206">
        <v>853532.75</v>
      </c>
      <c r="K606" s="206">
        <v>133444.13</v>
      </c>
      <c r="L606" s="206">
        <v>811894.19</v>
      </c>
      <c r="M606" s="206">
        <v>945338.32</v>
      </c>
    </row>
    <row r="607" spans="2:13" hidden="1" x14ac:dyDescent="0.3">
      <c r="B607" s="210">
        <v>10006813</v>
      </c>
      <c r="C607" s="209" t="s">
        <v>1678</v>
      </c>
      <c r="D607" s="208" t="s">
        <v>1253</v>
      </c>
      <c r="E607" s="207">
        <v>0</v>
      </c>
      <c r="F607" s="206">
        <v>455803</v>
      </c>
      <c r="G607" s="206">
        <f t="shared" si="17"/>
        <v>455803</v>
      </c>
      <c r="H607" s="206">
        <v>0</v>
      </c>
      <c r="I607" s="206">
        <v>583910</v>
      </c>
      <c r="J607" s="206">
        <v>583910</v>
      </c>
      <c r="K607" s="206">
        <v>0</v>
      </c>
      <c r="L607" s="206">
        <v>435338</v>
      </c>
      <c r="M607" s="206">
        <v>435338</v>
      </c>
    </row>
    <row r="608" spans="2:13" hidden="1" x14ac:dyDescent="0.3">
      <c r="B608" s="210">
        <v>10006815</v>
      </c>
      <c r="C608" s="209" t="s">
        <v>1677</v>
      </c>
      <c r="D608" s="208" t="s">
        <v>1268</v>
      </c>
      <c r="E608" s="207">
        <v>0</v>
      </c>
      <c r="F608" s="206">
        <v>19623</v>
      </c>
      <c r="G608" s="206">
        <f t="shared" si="17"/>
        <v>19623</v>
      </c>
      <c r="H608" s="206" t="s">
        <v>1252</v>
      </c>
      <c r="I608" s="206" t="s">
        <v>1252</v>
      </c>
      <c r="J608" s="206">
        <v>0</v>
      </c>
      <c r="K608" s="206">
        <v>0</v>
      </c>
      <c r="L608" s="206">
        <v>2312</v>
      </c>
      <c r="M608" s="206">
        <v>2312</v>
      </c>
    </row>
    <row r="609" spans="2:13" hidden="1" x14ac:dyDescent="0.3">
      <c r="B609" s="210">
        <v>10006841</v>
      </c>
      <c r="C609" s="209" t="s">
        <v>1676</v>
      </c>
      <c r="D609" s="208" t="s">
        <v>1272</v>
      </c>
      <c r="E609" s="207">
        <v>0</v>
      </c>
      <c r="F609" s="206">
        <v>91433</v>
      </c>
      <c r="G609" s="206">
        <f t="shared" si="17"/>
        <v>91433</v>
      </c>
      <c r="H609" s="206">
        <v>0</v>
      </c>
      <c r="I609" s="206">
        <v>53173</v>
      </c>
      <c r="J609" s="206">
        <v>53173</v>
      </c>
      <c r="K609" s="206">
        <v>0</v>
      </c>
      <c r="L609" s="206">
        <v>141551</v>
      </c>
      <c r="M609" s="206">
        <v>141551</v>
      </c>
    </row>
    <row r="610" spans="2:13" hidden="1" x14ac:dyDescent="0.3">
      <c r="B610" s="210">
        <v>10006845</v>
      </c>
      <c r="C610" s="209" t="s">
        <v>1675</v>
      </c>
      <c r="D610" s="208" t="s">
        <v>1408</v>
      </c>
      <c r="E610" s="207">
        <v>177239</v>
      </c>
      <c r="F610" s="206">
        <v>839012</v>
      </c>
      <c r="G610" s="206">
        <f t="shared" si="17"/>
        <v>1016251</v>
      </c>
      <c r="H610" s="206">
        <v>192791.97</v>
      </c>
      <c r="I610" s="206">
        <v>1024033.0499999999</v>
      </c>
      <c r="J610" s="206">
        <v>1216825.02</v>
      </c>
      <c r="K610" s="206">
        <v>180579.34999999998</v>
      </c>
      <c r="L610" s="206">
        <v>1177984.3999999999</v>
      </c>
      <c r="M610" s="206">
        <v>1358563.75</v>
      </c>
    </row>
    <row r="611" spans="2:13" hidden="1" x14ac:dyDescent="0.3">
      <c r="B611" s="210">
        <v>10006847</v>
      </c>
      <c r="C611" s="209" t="s">
        <v>1674</v>
      </c>
      <c r="D611" s="208" t="s">
        <v>1368</v>
      </c>
      <c r="E611" s="207">
        <v>303111</v>
      </c>
      <c r="F611" s="206">
        <v>2261012</v>
      </c>
      <c r="G611" s="206">
        <f t="shared" si="17"/>
        <v>2564123</v>
      </c>
      <c r="H611" s="206">
        <v>265577.34000000003</v>
      </c>
      <c r="I611" s="206">
        <v>2744954.19</v>
      </c>
      <c r="J611" s="206">
        <v>3010531.53</v>
      </c>
      <c r="K611" s="206">
        <v>293587.21000000002</v>
      </c>
      <c r="L611" s="206">
        <v>2149639.4599999995</v>
      </c>
      <c r="M611" s="206">
        <v>2443226.6699999995</v>
      </c>
    </row>
    <row r="612" spans="2:13" hidden="1" x14ac:dyDescent="0.3">
      <c r="B612" s="210">
        <v>10006892</v>
      </c>
      <c r="C612" s="209" t="s">
        <v>1673</v>
      </c>
      <c r="D612" s="208" t="s">
        <v>1317</v>
      </c>
      <c r="E612" s="207">
        <v>6000</v>
      </c>
      <c r="F612" s="206">
        <v>2672</v>
      </c>
      <c r="G612" s="206">
        <f t="shared" si="17"/>
        <v>8672</v>
      </c>
      <c r="H612" s="206">
        <v>1309.95</v>
      </c>
      <c r="I612" s="206">
        <v>3420.5</v>
      </c>
      <c r="J612" s="206">
        <v>4730.45</v>
      </c>
      <c r="K612" s="206">
        <v>3720.33</v>
      </c>
      <c r="L612" s="206">
        <v>14834.18</v>
      </c>
      <c r="M612" s="206">
        <v>18554.510000000002</v>
      </c>
    </row>
    <row r="613" spans="2:13" hidden="1" x14ac:dyDescent="0.3">
      <c r="B613" s="210">
        <v>10006907</v>
      </c>
      <c r="C613" s="209" t="s">
        <v>1672</v>
      </c>
      <c r="D613" s="208" t="s">
        <v>1257</v>
      </c>
      <c r="E613" s="207">
        <v>1875</v>
      </c>
      <c r="F613" s="206">
        <v>431938</v>
      </c>
      <c r="G613" s="206">
        <f t="shared" si="17"/>
        <v>433813</v>
      </c>
      <c r="H613" s="206">
        <v>0</v>
      </c>
      <c r="I613" s="206">
        <v>1236269.24</v>
      </c>
      <c r="J613" s="206">
        <v>1236269.24</v>
      </c>
      <c r="K613" s="206">
        <v>0</v>
      </c>
      <c r="L613" s="206">
        <v>483118.46</v>
      </c>
      <c r="M613" s="206">
        <v>483118.46</v>
      </c>
    </row>
    <row r="614" spans="2:13" hidden="1" x14ac:dyDescent="0.3">
      <c r="B614" s="210">
        <v>10006942</v>
      </c>
      <c r="C614" s="209" t="s">
        <v>1671</v>
      </c>
      <c r="D614" s="208" t="s">
        <v>1263</v>
      </c>
      <c r="E614" s="207">
        <v>415680</v>
      </c>
      <c r="F614" s="206">
        <v>180703</v>
      </c>
      <c r="G614" s="206">
        <f t="shared" si="17"/>
        <v>596383</v>
      </c>
      <c r="H614" s="206">
        <v>413623.08</v>
      </c>
      <c r="I614" s="206">
        <v>169454.88</v>
      </c>
      <c r="J614" s="206">
        <v>583077.96</v>
      </c>
      <c r="K614" s="206">
        <v>381981.27</v>
      </c>
      <c r="L614" s="206">
        <v>184538.76</v>
      </c>
      <c r="M614" s="206">
        <v>566520.03</v>
      </c>
    </row>
    <row r="615" spans="2:13" hidden="1" x14ac:dyDescent="0.3">
      <c r="B615" s="210">
        <v>10006958</v>
      </c>
      <c r="C615" s="209" t="s">
        <v>1670</v>
      </c>
      <c r="D615" s="208" t="s">
        <v>1259</v>
      </c>
      <c r="E615" s="207">
        <v>228879</v>
      </c>
      <c r="F615" s="206">
        <v>994109</v>
      </c>
      <c r="G615" s="206">
        <f t="shared" si="17"/>
        <v>1222988</v>
      </c>
      <c r="H615" s="206">
        <v>252461.82</v>
      </c>
      <c r="I615" s="206">
        <v>1522307.42</v>
      </c>
      <c r="J615" s="206">
        <v>1774769.24</v>
      </c>
      <c r="K615" s="206">
        <v>182270.22</v>
      </c>
      <c r="L615" s="206">
        <v>1308873.68</v>
      </c>
      <c r="M615" s="206">
        <v>1491143.9</v>
      </c>
    </row>
    <row r="616" spans="2:13" hidden="1" x14ac:dyDescent="0.3">
      <c r="B616" s="210">
        <v>10006963</v>
      </c>
      <c r="C616" s="209" t="s">
        <v>1669</v>
      </c>
      <c r="D616" s="208" t="s">
        <v>1253</v>
      </c>
      <c r="E616" s="207">
        <v>90786</v>
      </c>
      <c r="F616" s="206">
        <v>5887381</v>
      </c>
      <c r="G616" s="206">
        <f t="shared" si="17"/>
        <v>5978167</v>
      </c>
      <c r="H616" s="206">
        <v>98824.639999999999</v>
      </c>
      <c r="I616" s="206">
        <v>7423562.71</v>
      </c>
      <c r="J616" s="206">
        <v>7522387.3499999996</v>
      </c>
      <c r="K616" s="206" t="s">
        <v>1252</v>
      </c>
      <c r="L616" s="206" t="s">
        <v>1252</v>
      </c>
      <c r="M616" s="206">
        <v>0</v>
      </c>
    </row>
    <row r="617" spans="2:13" hidden="1" x14ac:dyDescent="0.3">
      <c r="B617" s="210">
        <v>10006964</v>
      </c>
      <c r="C617" s="209" t="s">
        <v>1668</v>
      </c>
      <c r="D617" s="208" t="s">
        <v>1253</v>
      </c>
      <c r="E617" s="207">
        <v>5875</v>
      </c>
      <c r="F617" s="206">
        <v>345458</v>
      </c>
      <c r="G617" s="206">
        <f t="shared" si="17"/>
        <v>351333</v>
      </c>
      <c r="H617" s="206">
        <v>29871.9</v>
      </c>
      <c r="I617" s="206">
        <v>2589067.14</v>
      </c>
      <c r="J617" s="206">
        <v>2618939.04</v>
      </c>
      <c r="K617" s="206">
        <v>59730.27</v>
      </c>
      <c r="L617" s="206">
        <v>329661.33</v>
      </c>
      <c r="M617" s="206">
        <v>389391.60000000003</v>
      </c>
    </row>
    <row r="618" spans="2:13" hidden="1" x14ac:dyDescent="0.3">
      <c r="B618" s="210">
        <v>10006986</v>
      </c>
      <c r="C618" s="209" t="s">
        <v>1667</v>
      </c>
      <c r="D618" s="208" t="s">
        <v>1253</v>
      </c>
      <c r="E618" s="207">
        <v>361915</v>
      </c>
      <c r="F618" s="206">
        <v>2024453</v>
      </c>
      <c r="G618" s="206">
        <f t="shared" si="17"/>
        <v>2386368</v>
      </c>
      <c r="H618" s="206">
        <v>316025.87</v>
      </c>
      <c r="I618" s="206">
        <v>2211954.42</v>
      </c>
      <c r="J618" s="206">
        <v>2527980.29</v>
      </c>
      <c r="K618" s="206">
        <v>449980.63</v>
      </c>
      <c r="L618" s="206">
        <v>1703278.29</v>
      </c>
      <c r="M618" s="206">
        <v>2153258.92</v>
      </c>
    </row>
    <row r="619" spans="2:13" hidden="1" x14ac:dyDescent="0.3">
      <c r="B619" s="210">
        <v>10006987</v>
      </c>
      <c r="C619" s="209" t="s">
        <v>1666</v>
      </c>
      <c r="D619" s="208" t="s">
        <v>1286</v>
      </c>
      <c r="E619" s="207">
        <v>4293846</v>
      </c>
      <c r="F619" s="206">
        <v>1764595</v>
      </c>
      <c r="G619" s="206">
        <f t="shared" si="17"/>
        <v>6058441</v>
      </c>
      <c r="H619" s="206">
        <v>3915907.99</v>
      </c>
      <c r="I619" s="206">
        <v>2002441.83</v>
      </c>
      <c r="J619" s="206">
        <v>5918349.8200000003</v>
      </c>
      <c r="K619" s="206">
        <v>3961673.0900000003</v>
      </c>
      <c r="L619" s="206">
        <v>1830181.12</v>
      </c>
      <c r="M619" s="206">
        <v>5791854.2100000009</v>
      </c>
    </row>
    <row r="620" spans="2:13" hidden="1" x14ac:dyDescent="0.3">
      <c r="B620" s="210">
        <v>10007002</v>
      </c>
      <c r="C620" s="209" t="s">
        <v>1665</v>
      </c>
      <c r="D620" s="208" t="s">
        <v>1272</v>
      </c>
      <c r="E620" s="207">
        <v>698411</v>
      </c>
      <c r="F620" s="206">
        <v>1651168</v>
      </c>
      <c r="G620" s="206">
        <f t="shared" si="17"/>
        <v>2349579</v>
      </c>
      <c r="H620" s="206">
        <v>623500.17000000004</v>
      </c>
      <c r="I620" s="206">
        <v>1806785.58</v>
      </c>
      <c r="J620" s="206">
        <v>2430285.75</v>
      </c>
      <c r="K620" s="206">
        <v>482181.56999999995</v>
      </c>
      <c r="L620" s="206">
        <v>1323418.56</v>
      </c>
      <c r="M620" s="206">
        <v>1805600.13</v>
      </c>
    </row>
    <row r="621" spans="2:13" hidden="1" x14ac:dyDescent="0.3">
      <c r="B621" s="210">
        <v>10007011</v>
      </c>
      <c r="C621" s="209" t="s">
        <v>1664</v>
      </c>
      <c r="D621" s="208" t="s">
        <v>1356</v>
      </c>
      <c r="E621" s="207">
        <v>847344</v>
      </c>
      <c r="F621" s="206">
        <v>4205547</v>
      </c>
      <c r="G621" s="206">
        <f t="shared" si="17"/>
        <v>5052891</v>
      </c>
      <c r="H621" s="206">
        <v>981154.24</v>
      </c>
      <c r="I621" s="206">
        <v>5479632.1699999999</v>
      </c>
      <c r="J621" s="206">
        <v>6460786.4100000001</v>
      </c>
      <c r="K621" s="206">
        <v>845702.13</v>
      </c>
      <c r="L621" s="206">
        <v>5982647.7999999998</v>
      </c>
      <c r="M621" s="206">
        <v>6828349.9299999997</v>
      </c>
    </row>
    <row r="622" spans="2:13" hidden="1" x14ac:dyDescent="0.3">
      <c r="B622" s="210">
        <v>10007013</v>
      </c>
      <c r="C622" s="209" t="s">
        <v>1663</v>
      </c>
      <c r="D622" s="208" t="s">
        <v>1368</v>
      </c>
      <c r="E622" s="207">
        <v>791790</v>
      </c>
      <c r="F622" s="206">
        <v>458964</v>
      </c>
      <c r="G622" s="206">
        <f t="shared" si="17"/>
        <v>1250754</v>
      </c>
      <c r="H622" s="206">
        <v>740529.56</v>
      </c>
      <c r="I622" s="206">
        <v>487721.72</v>
      </c>
      <c r="J622" s="206">
        <v>1228251.28</v>
      </c>
      <c r="K622" s="206">
        <v>819182.58</v>
      </c>
      <c r="L622" s="206">
        <v>495580.41000000003</v>
      </c>
      <c r="M622" s="206">
        <v>1314762.99</v>
      </c>
    </row>
    <row r="623" spans="2:13" ht="28.8" hidden="1" x14ac:dyDescent="0.3">
      <c r="B623" s="210">
        <v>10007015</v>
      </c>
      <c r="C623" s="209" t="s">
        <v>1662</v>
      </c>
      <c r="D623" s="208" t="s">
        <v>1280</v>
      </c>
      <c r="E623" s="207">
        <v>1394197</v>
      </c>
      <c r="F623" s="206">
        <v>203810</v>
      </c>
      <c r="G623" s="206">
        <f t="shared" si="17"/>
        <v>1598007</v>
      </c>
      <c r="H623" s="206">
        <v>1437255.71</v>
      </c>
      <c r="I623" s="206">
        <v>223365.09</v>
      </c>
      <c r="J623" s="206">
        <v>1660620.8</v>
      </c>
      <c r="K623" s="206">
        <v>1163962.92</v>
      </c>
      <c r="L623" s="206">
        <v>197075.64</v>
      </c>
      <c r="M623" s="206">
        <v>1361038.56</v>
      </c>
    </row>
    <row r="624" spans="2:13" hidden="1" x14ac:dyDescent="0.3">
      <c r="B624" s="210">
        <v>10007035</v>
      </c>
      <c r="C624" s="209" t="s">
        <v>1661</v>
      </c>
      <c r="D624" s="208" t="s">
        <v>1356</v>
      </c>
      <c r="E624" s="207">
        <v>1228748</v>
      </c>
      <c r="F624" s="206">
        <v>3349082</v>
      </c>
      <c r="G624" s="206">
        <f t="shared" si="17"/>
        <v>4577830</v>
      </c>
      <c r="H624" s="206">
        <v>1217622.3799999999</v>
      </c>
      <c r="I624" s="206">
        <v>4104051.83</v>
      </c>
      <c r="J624" s="206">
        <v>5321674.21</v>
      </c>
      <c r="K624" s="206">
        <v>1568583.81</v>
      </c>
      <c r="L624" s="206">
        <v>5280538.6500000004</v>
      </c>
      <c r="M624" s="206">
        <v>6849122.4600000009</v>
      </c>
    </row>
    <row r="625" spans="2:13" hidden="1" x14ac:dyDescent="0.3">
      <c r="B625" s="210">
        <v>10007063</v>
      </c>
      <c r="C625" s="209" t="s">
        <v>1660</v>
      </c>
      <c r="D625" s="208" t="s">
        <v>1559</v>
      </c>
      <c r="E625" s="207">
        <v>636813</v>
      </c>
      <c r="F625" s="206">
        <v>1815920</v>
      </c>
      <c r="G625" s="206">
        <f t="shared" si="17"/>
        <v>2452733</v>
      </c>
      <c r="H625" s="206">
        <v>696630.37</v>
      </c>
      <c r="I625" s="206">
        <v>2379730.12</v>
      </c>
      <c r="J625" s="206">
        <v>3076360.49</v>
      </c>
      <c r="K625" s="206">
        <v>538575.22</v>
      </c>
      <c r="L625" s="206">
        <v>2881914.82</v>
      </c>
      <c r="M625" s="206">
        <v>3420490.04</v>
      </c>
    </row>
    <row r="626" spans="2:13" hidden="1" x14ac:dyDescent="0.3">
      <c r="B626" s="210">
        <v>10007070</v>
      </c>
      <c r="C626" s="209" t="s">
        <v>1659</v>
      </c>
      <c r="D626" s="208" t="s">
        <v>1352</v>
      </c>
      <c r="E626" s="207">
        <v>909856</v>
      </c>
      <c r="F626" s="206">
        <v>123577</v>
      </c>
      <c r="G626" s="206">
        <f t="shared" si="17"/>
        <v>1033433</v>
      </c>
      <c r="H626" s="206">
        <v>943076.88</v>
      </c>
      <c r="I626" s="206">
        <v>109199.44</v>
      </c>
      <c r="J626" s="206">
        <v>1052276.32</v>
      </c>
      <c r="K626" s="206">
        <v>935810.07000000007</v>
      </c>
      <c r="L626" s="206">
        <v>82146.559999999998</v>
      </c>
      <c r="M626" s="206">
        <v>1017956.6300000001</v>
      </c>
    </row>
    <row r="627" spans="2:13" hidden="1" x14ac:dyDescent="0.3">
      <c r="B627" s="210">
        <v>10007100</v>
      </c>
      <c r="C627" s="209" t="s">
        <v>1658</v>
      </c>
      <c r="D627" s="208" t="s">
        <v>1282</v>
      </c>
      <c r="E627" s="207">
        <v>1249834</v>
      </c>
      <c r="F627" s="206">
        <v>218476</v>
      </c>
      <c r="G627" s="206">
        <f t="shared" si="17"/>
        <v>1468310</v>
      </c>
      <c r="H627" s="206">
        <v>1239998.6200000001</v>
      </c>
      <c r="I627" s="206">
        <v>245638.45</v>
      </c>
      <c r="J627" s="206">
        <v>1485637.07</v>
      </c>
      <c r="K627" s="206">
        <v>939167.28</v>
      </c>
      <c r="L627" s="206">
        <v>380020.21</v>
      </c>
      <c r="M627" s="206">
        <v>1319187.49</v>
      </c>
    </row>
    <row r="628" spans="2:13" hidden="1" x14ac:dyDescent="0.3">
      <c r="B628" s="210">
        <v>10007111</v>
      </c>
      <c r="C628" s="209" t="s">
        <v>1657</v>
      </c>
      <c r="D628" s="208" t="s">
        <v>1257</v>
      </c>
      <c r="E628" s="207">
        <v>0</v>
      </c>
      <c r="F628" s="206">
        <v>90631</v>
      </c>
      <c r="G628" s="206">
        <f t="shared" ref="G628:G652" si="18">SUM(E628:F628)</f>
        <v>90631</v>
      </c>
      <c r="H628" s="206">
        <v>0</v>
      </c>
      <c r="I628" s="206">
        <v>576138.36</v>
      </c>
      <c r="J628" s="206">
        <v>576138.36</v>
      </c>
      <c r="K628" s="206">
        <v>0</v>
      </c>
      <c r="L628" s="206">
        <v>83782</v>
      </c>
      <c r="M628" s="206">
        <v>83782</v>
      </c>
    </row>
    <row r="629" spans="2:13" hidden="1" x14ac:dyDescent="0.3">
      <c r="B629" s="210">
        <v>10007123</v>
      </c>
      <c r="C629" s="209" t="s">
        <v>1656</v>
      </c>
      <c r="D629" s="208" t="s">
        <v>1261</v>
      </c>
      <c r="E629" s="207">
        <v>989536</v>
      </c>
      <c r="F629" s="206">
        <v>438370</v>
      </c>
      <c r="G629" s="206">
        <f t="shared" si="18"/>
        <v>1427906</v>
      </c>
      <c r="H629" s="206">
        <v>880481.33</v>
      </c>
      <c r="I629" s="206">
        <v>440628.55</v>
      </c>
      <c r="J629" s="206">
        <v>1321109.8799999999</v>
      </c>
      <c r="K629" s="206">
        <v>873630.91</v>
      </c>
      <c r="L629" s="206">
        <v>493588.83</v>
      </c>
      <c r="M629" s="206">
        <v>1367219.74</v>
      </c>
    </row>
    <row r="630" spans="2:13" hidden="1" x14ac:dyDescent="0.3">
      <c r="B630" s="210">
        <v>10007141</v>
      </c>
      <c r="C630" s="209" t="s">
        <v>1655</v>
      </c>
      <c r="D630" s="208" t="s">
        <v>1286</v>
      </c>
      <c r="E630" s="207">
        <v>0</v>
      </c>
      <c r="F630" s="206">
        <v>329880</v>
      </c>
      <c r="G630" s="206">
        <f t="shared" si="18"/>
        <v>329880</v>
      </c>
      <c r="H630" s="206" t="s">
        <v>1252</v>
      </c>
      <c r="I630" s="206" t="s">
        <v>1252</v>
      </c>
      <c r="J630" s="206">
        <v>0</v>
      </c>
      <c r="K630" s="206" t="s">
        <v>1252</v>
      </c>
      <c r="L630" s="206" t="s">
        <v>1252</v>
      </c>
      <c r="M630" s="206">
        <v>0</v>
      </c>
    </row>
    <row r="631" spans="2:13" hidden="1" x14ac:dyDescent="0.3">
      <c r="B631" s="210">
        <v>10007143</v>
      </c>
      <c r="C631" s="209" t="s">
        <v>1654</v>
      </c>
      <c r="D631" s="208" t="s">
        <v>1282</v>
      </c>
      <c r="E631" s="207">
        <v>11786</v>
      </c>
      <c r="F631" s="206">
        <v>9009</v>
      </c>
      <c r="G631" s="206">
        <f t="shared" si="18"/>
        <v>20795</v>
      </c>
      <c r="H631" s="206">
        <v>17692.66</v>
      </c>
      <c r="I631" s="206">
        <v>6866.96</v>
      </c>
      <c r="J631" s="206">
        <v>24559.62</v>
      </c>
      <c r="K631" s="206">
        <v>18055.739999999998</v>
      </c>
      <c r="L631" s="206">
        <v>27530.53</v>
      </c>
      <c r="M631" s="206">
        <v>45586.27</v>
      </c>
    </row>
    <row r="632" spans="2:13" hidden="1" x14ac:dyDescent="0.3">
      <c r="B632" s="210">
        <v>10007145</v>
      </c>
      <c r="C632" s="209" t="s">
        <v>1653</v>
      </c>
      <c r="D632" s="208" t="s">
        <v>1265</v>
      </c>
      <c r="E632" s="207">
        <v>0</v>
      </c>
      <c r="F632" s="206">
        <v>415752</v>
      </c>
      <c r="G632" s="206">
        <f t="shared" si="18"/>
        <v>415752</v>
      </c>
      <c r="H632" s="206" t="s">
        <v>1252</v>
      </c>
      <c r="I632" s="206" t="s">
        <v>1252</v>
      </c>
      <c r="J632" s="206">
        <v>0</v>
      </c>
      <c r="K632" s="206" t="s">
        <v>1252</v>
      </c>
      <c r="L632" s="206" t="s">
        <v>1252</v>
      </c>
      <c r="M632" s="206">
        <v>0</v>
      </c>
    </row>
    <row r="633" spans="2:13" hidden="1" x14ac:dyDescent="0.3">
      <c r="B633" s="210">
        <v>10007147</v>
      </c>
      <c r="C633" s="209" t="s">
        <v>1652</v>
      </c>
      <c r="D633" s="208" t="s">
        <v>1261</v>
      </c>
      <c r="E633" s="207">
        <v>0</v>
      </c>
      <c r="F633" s="206">
        <v>124800</v>
      </c>
      <c r="G633" s="206">
        <f t="shared" si="18"/>
        <v>124800</v>
      </c>
      <c r="H633" s="206" t="s">
        <v>1252</v>
      </c>
      <c r="I633" s="206" t="s">
        <v>1252</v>
      </c>
      <c r="J633" s="206">
        <v>0</v>
      </c>
      <c r="K633" s="206" t="s">
        <v>1252</v>
      </c>
      <c r="L633" s="206" t="s">
        <v>1252</v>
      </c>
      <c r="M633" s="206">
        <v>0</v>
      </c>
    </row>
    <row r="634" spans="2:13" hidden="1" x14ac:dyDescent="0.3">
      <c r="B634" s="210">
        <v>10007148</v>
      </c>
      <c r="C634" s="209" t="s">
        <v>1651</v>
      </c>
      <c r="D634" s="208" t="s">
        <v>1408</v>
      </c>
      <c r="E634" s="207">
        <v>0</v>
      </c>
      <c r="F634" s="206">
        <v>21214</v>
      </c>
      <c r="G634" s="206">
        <f t="shared" si="18"/>
        <v>21214</v>
      </c>
      <c r="H634" s="206" t="s">
        <v>1252</v>
      </c>
      <c r="I634" s="206" t="s">
        <v>1252</v>
      </c>
      <c r="J634" s="206">
        <v>0</v>
      </c>
      <c r="K634" s="206" t="s">
        <v>1252</v>
      </c>
      <c r="L634" s="206" t="s">
        <v>1252</v>
      </c>
      <c r="M634" s="206">
        <v>0</v>
      </c>
    </row>
    <row r="635" spans="2:13" hidden="1" x14ac:dyDescent="0.3">
      <c r="B635" s="210">
        <v>10007151</v>
      </c>
      <c r="C635" s="209" t="s">
        <v>1650</v>
      </c>
      <c r="D635" s="208" t="s">
        <v>1290</v>
      </c>
      <c r="E635" s="207">
        <v>319122</v>
      </c>
      <c r="F635" s="206">
        <v>340934</v>
      </c>
      <c r="G635" s="206">
        <f t="shared" si="18"/>
        <v>660056</v>
      </c>
      <c r="H635" s="206">
        <v>332785.86</v>
      </c>
      <c r="I635" s="206">
        <v>370655.37</v>
      </c>
      <c r="J635" s="206">
        <v>703441.23</v>
      </c>
      <c r="K635" s="206">
        <v>236212.51</v>
      </c>
      <c r="L635" s="206">
        <v>393164.76</v>
      </c>
      <c r="M635" s="206">
        <v>629377.27</v>
      </c>
    </row>
    <row r="636" spans="2:13" hidden="1" x14ac:dyDescent="0.3">
      <c r="B636" s="210">
        <v>10007155</v>
      </c>
      <c r="C636" s="209" t="s">
        <v>1649</v>
      </c>
      <c r="D636" s="208" t="s">
        <v>1415</v>
      </c>
      <c r="E636" s="207">
        <v>0</v>
      </c>
      <c r="F636" s="206">
        <v>41658</v>
      </c>
      <c r="G636" s="206">
        <f t="shared" si="18"/>
        <v>41658</v>
      </c>
      <c r="H636" s="206" t="s">
        <v>1252</v>
      </c>
      <c r="I636" s="206" t="s">
        <v>1252</v>
      </c>
      <c r="J636" s="206">
        <v>0</v>
      </c>
      <c r="K636" s="206" t="s">
        <v>1252</v>
      </c>
      <c r="L636" s="206" t="s">
        <v>1252</v>
      </c>
      <c r="M636" s="206">
        <v>0</v>
      </c>
    </row>
    <row r="637" spans="2:13" hidden="1" x14ac:dyDescent="0.3">
      <c r="B637" s="210">
        <v>10007156</v>
      </c>
      <c r="C637" s="209" t="s">
        <v>1648</v>
      </c>
      <c r="D637" s="208" t="s">
        <v>1272</v>
      </c>
      <c r="E637" s="207">
        <v>0</v>
      </c>
      <c r="F637" s="206">
        <v>102000</v>
      </c>
      <c r="G637" s="206">
        <f t="shared" si="18"/>
        <v>102000</v>
      </c>
      <c r="H637" s="206" t="s">
        <v>1252</v>
      </c>
      <c r="I637" s="206" t="s">
        <v>1252</v>
      </c>
      <c r="J637" s="206">
        <v>0</v>
      </c>
      <c r="K637" s="206" t="s">
        <v>1252</v>
      </c>
      <c r="L637" s="206" t="s">
        <v>1252</v>
      </c>
      <c r="M637" s="206">
        <v>0</v>
      </c>
    </row>
    <row r="638" spans="2:13" hidden="1" x14ac:dyDescent="0.3">
      <c r="B638" s="210">
        <v>10007157</v>
      </c>
      <c r="C638" s="209" t="s">
        <v>1647</v>
      </c>
      <c r="D638" s="208" t="s">
        <v>1317</v>
      </c>
      <c r="E638" s="207">
        <v>906532</v>
      </c>
      <c r="F638" s="206">
        <v>143286</v>
      </c>
      <c r="G638" s="206">
        <f t="shared" si="18"/>
        <v>1049818</v>
      </c>
      <c r="H638" s="206">
        <v>912496.43</v>
      </c>
      <c r="I638" s="206">
        <v>143328.78</v>
      </c>
      <c r="J638" s="206">
        <v>1055825.21</v>
      </c>
      <c r="K638" s="206">
        <v>380428.75</v>
      </c>
      <c r="L638" s="206">
        <v>68125</v>
      </c>
      <c r="M638" s="206">
        <v>448553.75</v>
      </c>
    </row>
    <row r="639" spans="2:13" hidden="1" x14ac:dyDescent="0.3">
      <c r="B639" s="210">
        <v>10007159</v>
      </c>
      <c r="C639" s="209" t="s">
        <v>1646</v>
      </c>
      <c r="D639" s="208" t="s">
        <v>1282</v>
      </c>
      <c r="E639" s="207">
        <v>0</v>
      </c>
      <c r="F639" s="206">
        <v>93600</v>
      </c>
      <c r="G639" s="206">
        <f t="shared" si="18"/>
        <v>93600</v>
      </c>
      <c r="H639" s="206" t="s">
        <v>1252</v>
      </c>
      <c r="I639" s="206" t="s">
        <v>1252</v>
      </c>
      <c r="J639" s="206">
        <v>0</v>
      </c>
      <c r="K639" s="206" t="s">
        <v>1252</v>
      </c>
      <c r="L639" s="206" t="s">
        <v>1252</v>
      </c>
      <c r="M639" s="206">
        <v>0</v>
      </c>
    </row>
    <row r="640" spans="2:13" hidden="1" x14ac:dyDescent="0.3">
      <c r="B640" s="210">
        <v>10007161</v>
      </c>
      <c r="C640" s="209" t="s">
        <v>1645</v>
      </c>
      <c r="D640" s="208" t="s">
        <v>1352</v>
      </c>
      <c r="E640" s="207">
        <v>0</v>
      </c>
      <c r="F640" s="206">
        <v>612498</v>
      </c>
      <c r="G640" s="206">
        <f t="shared" si="18"/>
        <v>612498</v>
      </c>
      <c r="H640" s="206" t="s">
        <v>1252</v>
      </c>
      <c r="I640" s="206" t="s">
        <v>1252</v>
      </c>
      <c r="J640" s="206">
        <v>0</v>
      </c>
      <c r="K640" s="206" t="s">
        <v>1252</v>
      </c>
      <c r="L640" s="206" t="s">
        <v>1252</v>
      </c>
      <c r="M640" s="206">
        <v>0</v>
      </c>
    </row>
    <row r="641" spans="2:13" hidden="1" x14ac:dyDescent="0.3">
      <c r="B641" s="210">
        <v>10007162</v>
      </c>
      <c r="C641" s="209" t="s">
        <v>1644</v>
      </c>
      <c r="D641" s="208" t="s">
        <v>1253</v>
      </c>
      <c r="E641" s="207">
        <v>6926</v>
      </c>
      <c r="F641" s="206">
        <v>1634691</v>
      </c>
      <c r="G641" s="206">
        <f t="shared" si="18"/>
        <v>1641617</v>
      </c>
      <c r="H641" s="206">
        <v>0</v>
      </c>
      <c r="I641" s="206">
        <v>2092743.55</v>
      </c>
      <c r="J641" s="206">
        <v>2092743.55</v>
      </c>
      <c r="K641" s="206">
        <v>65882.95</v>
      </c>
      <c r="L641" s="206">
        <v>2295923.64</v>
      </c>
      <c r="M641" s="206">
        <v>2361806.5900000003</v>
      </c>
    </row>
    <row r="642" spans="2:13" hidden="1" x14ac:dyDescent="0.3">
      <c r="B642" s="210">
        <v>10007166</v>
      </c>
      <c r="C642" s="209" t="s">
        <v>1643</v>
      </c>
      <c r="D642" s="208" t="s">
        <v>1391</v>
      </c>
      <c r="E642" s="207">
        <v>0</v>
      </c>
      <c r="F642" s="206">
        <v>64800</v>
      </c>
      <c r="G642" s="206">
        <f t="shared" si="18"/>
        <v>64800</v>
      </c>
      <c r="H642" s="206" t="s">
        <v>1252</v>
      </c>
      <c r="I642" s="206" t="s">
        <v>1252</v>
      </c>
      <c r="J642" s="206">
        <v>0</v>
      </c>
      <c r="K642" s="206" t="s">
        <v>1252</v>
      </c>
      <c r="L642" s="206" t="s">
        <v>1252</v>
      </c>
      <c r="M642" s="206">
        <v>0</v>
      </c>
    </row>
    <row r="643" spans="2:13" hidden="1" x14ac:dyDescent="0.3">
      <c r="B643" s="210">
        <v>10007193</v>
      </c>
      <c r="C643" s="209" t="s">
        <v>1642</v>
      </c>
      <c r="D643" s="208" t="s">
        <v>1253</v>
      </c>
      <c r="E643" s="207">
        <v>1212568</v>
      </c>
      <c r="F643" s="206">
        <v>4966832</v>
      </c>
      <c r="G643" s="206">
        <f t="shared" si="18"/>
        <v>6179400</v>
      </c>
      <c r="H643" s="206">
        <v>1091232.83</v>
      </c>
      <c r="I643" s="206">
        <v>6468507</v>
      </c>
      <c r="J643" s="206">
        <v>7559739.8300000001</v>
      </c>
      <c r="K643" s="206">
        <v>1138695.8900000001</v>
      </c>
      <c r="L643" s="206">
        <v>7237411.4900000002</v>
      </c>
      <c r="M643" s="206">
        <v>8376107.3800000008</v>
      </c>
    </row>
    <row r="644" spans="2:13" hidden="1" x14ac:dyDescent="0.3">
      <c r="B644" s="210">
        <v>10007212</v>
      </c>
      <c r="C644" s="209" t="s">
        <v>1641</v>
      </c>
      <c r="D644" s="208" t="s">
        <v>1298</v>
      </c>
      <c r="E644" s="207">
        <v>0</v>
      </c>
      <c r="F644" s="206">
        <v>194911</v>
      </c>
      <c r="G644" s="206">
        <f t="shared" si="18"/>
        <v>194911</v>
      </c>
      <c r="H644" s="206" t="s">
        <v>1252</v>
      </c>
      <c r="I644" s="206" t="s">
        <v>1252</v>
      </c>
      <c r="J644" s="206">
        <v>0</v>
      </c>
      <c r="K644" s="206" t="s">
        <v>1252</v>
      </c>
      <c r="L644" s="206" t="s">
        <v>1252</v>
      </c>
      <c r="M644" s="206">
        <v>0</v>
      </c>
    </row>
    <row r="645" spans="2:13" hidden="1" x14ac:dyDescent="0.3">
      <c r="B645" s="210">
        <v>10007289</v>
      </c>
      <c r="C645" s="209" t="s">
        <v>1640</v>
      </c>
      <c r="D645" s="208" t="s">
        <v>1408</v>
      </c>
      <c r="E645" s="207">
        <v>1102353</v>
      </c>
      <c r="F645" s="206">
        <v>2530071</v>
      </c>
      <c r="G645" s="206">
        <f t="shared" si="18"/>
        <v>3632424</v>
      </c>
      <c r="H645" s="206">
        <v>1091744.24</v>
      </c>
      <c r="I645" s="206">
        <v>3142249.37</v>
      </c>
      <c r="J645" s="206">
        <v>4233993.6100000003</v>
      </c>
      <c r="K645" s="206">
        <v>1085621.42</v>
      </c>
      <c r="L645" s="206">
        <v>3733247.65</v>
      </c>
      <c r="M645" s="206">
        <v>4818869.07</v>
      </c>
    </row>
    <row r="646" spans="2:13" hidden="1" x14ac:dyDescent="0.3">
      <c r="B646" s="210">
        <v>10007291</v>
      </c>
      <c r="C646" s="209" t="s">
        <v>1639</v>
      </c>
      <c r="D646" s="208" t="s">
        <v>1408</v>
      </c>
      <c r="E646" s="207">
        <v>192281</v>
      </c>
      <c r="F646" s="206">
        <v>1277038</v>
      </c>
      <c r="G646" s="206">
        <f t="shared" si="18"/>
        <v>1469319</v>
      </c>
      <c r="H646" s="206">
        <v>220142.13</v>
      </c>
      <c r="I646" s="206">
        <v>3029787.42</v>
      </c>
      <c r="J646" s="206">
        <v>3249929.55</v>
      </c>
      <c r="K646" s="206">
        <v>175717.53</v>
      </c>
      <c r="L646" s="206">
        <v>1859932</v>
      </c>
      <c r="M646" s="206">
        <v>2035649.53</v>
      </c>
    </row>
    <row r="647" spans="2:13" hidden="1" x14ac:dyDescent="0.3">
      <c r="B647" s="210">
        <v>10007299</v>
      </c>
      <c r="C647" s="209" t="s">
        <v>1638</v>
      </c>
      <c r="D647" s="208" t="s">
        <v>1308</v>
      </c>
      <c r="E647" s="207">
        <v>270223</v>
      </c>
      <c r="F647" s="206">
        <v>1455661</v>
      </c>
      <c r="G647" s="206">
        <f t="shared" si="18"/>
        <v>1725884</v>
      </c>
      <c r="H647" s="206">
        <v>235924.25</v>
      </c>
      <c r="I647" s="206">
        <v>2168622.77</v>
      </c>
      <c r="J647" s="206">
        <v>2404547.02</v>
      </c>
      <c r="K647" s="206">
        <v>294044.80000000005</v>
      </c>
      <c r="L647" s="206">
        <v>2005869</v>
      </c>
      <c r="M647" s="206">
        <v>2299913.7999999998</v>
      </c>
    </row>
    <row r="648" spans="2:13" hidden="1" x14ac:dyDescent="0.3">
      <c r="B648" s="210">
        <v>10007315</v>
      </c>
      <c r="C648" s="209" t="s">
        <v>1637</v>
      </c>
      <c r="D648" s="208" t="s">
        <v>1391</v>
      </c>
      <c r="E648" s="207">
        <v>3859799</v>
      </c>
      <c r="F648" s="206">
        <v>5608916</v>
      </c>
      <c r="G648" s="206">
        <f t="shared" si="18"/>
        <v>9468715</v>
      </c>
      <c r="H648" s="206">
        <v>2575921.04</v>
      </c>
      <c r="I648" s="206">
        <v>6825247.1500000004</v>
      </c>
      <c r="J648" s="206">
        <v>9401168.1900000013</v>
      </c>
      <c r="K648" s="206">
        <v>2051442.6699999997</v>
      </c>
      <c r="L648" s="206">
        <v>7808726.9000000004</v>
      </c>
      <c r="M648" s="206">
        <v>9860169.5700000003</v>
      </c>
    </row>
    <row r="649" spans="2:13" hidden="1" x14ac:dyDescent="0.3">
      <c r="B649" s="210">
        <v>10007318</v>
      </c>
      <c r="C649" s="209" t="s">
        <v>1636</v>
      </c>
      <c r="D649" s="208" t="s">
        <v>1391</v>
      </c>
      <c r="E649" s="207">
        <v>74224</v>
      </c>
      <c r="F649" s="206">
        <v>1972214</v>
      </c>
      <c r="G649" s="206">
        <f t="shared" si="18"/>
        <v>2046438</v>
      </c>
      <c r="H649" s="206">
        <v>87991.1</v>
      </c>
      <c r="I649" s="206">
        <v>3789070.03</v>
      </c>
      <c r="J649" s="206">
        <v>3877061.13</v>
      </c>
      <c r="K649" s="206">
        <v>62197.23</v>
      </c>
      <c r="L649" s="206">
        <v>3048064</v>
      </c>
      <c r="M649" s="206">
        <v>3110261.23</v>
      </c>
    </row>
    <row r="650" spans="2:13" hidden="1" x14ac:dyDescent="0.3">
      <c r="B650" s="210">
        <v>10007320</v>
      </c>
      <c r="C650" s="209" t="s">
        <v>1635</v>
      </c>
      <c r="D650" s="208" t="s">
        <v>1253</v>
      </c>
      <c r="E650" s="207">
        <v>477650</v>
      </c>
      <c r="F650" s="206">
        <v>159055</v>
      </c>
      <c r="G650" s="206">
        <f t="shared" si="18"/>
        <v>636705</v>
      </c>
      <c r="H650" s="206">
        <v>470746.74</v>
      </c>
      <c r="I650" s="206">
        <v>141137.63</v>
      </c>
      <c r="J650" s="206">
        <v>611884.37</v>
      </c>
      <c r="K650" s="206">
        <v>396073.97000000003</v>
      </c>
      <c r="L650" s="206">
        <v>151715.10999999999</v>
      </c>
      <c r="M650" s="206">
        <v>547789.08000000007</v>
      </c>
    </row>
    <row r="651" spans="2:13" hidden="1" x14ac:dyDescent="0.3">
      <c r="B651" s="210">
        <v>10007321</v>
      </c>
      <c r="C651" s="209" t="s">
        <v>1634</v>
      </c>
      <c r="D651" s="208" t="s">
        <v>1253</v>
      </c>
      <c r="E651" s="207">
        <v>167182</v>
      </c>
      <c r="F651" s="206">
        <v>6374730</v>
      </c>
      <c r="G651" s="206">
        <f t="shared" si="18"/>
        <v>6541912</v>
      </c>
      <c r="H651" s="206">
        <v>347649.24</v>
      </c>
      <c r="I651" s="206">
        <v>8296220.1299999999</v>
      </c>
      <c r="J651" s="206">
        <v>8643869.3699999992</v>
      </c>
      <c r="K651" s="206">
        <v>141194.9</v>
      </c>
      <c r="L651" s="206">
        <v>8868194.4900000002</v>
      </c>
      <c r="M651" s="206">
        <v>9009389.3900000006</v>
      </c>
    </row>
    <row r="652" spans="2:13" hidden="1" x14ac:dyDescent="0.3">
      <c r="B652" s="210">
        <v>10007322</v>
      </c>
      <c r="C652" s="209" t="s">
        <v>1633</v>
      </c>
      <c r="D652" s="208" t="s">
        <v>1253</v>
      </c>
      <c r="E652" s="207">
        <v>138464</v>
      </c>
      <c r="F652" s="206">
        <v>2015460</v>
      </c>
      <c r="G652" s="206">
        <f t="shared" si="18"/>
        <v>2153924</v>
      </c>
      <c r="H652" s="206">
        <v>88509.119999999995</v>
      </c>
      <c r="I652" s="206">
        <v>3580292.29</v>
      </c>
      <c r="J652" s="206">
        <v>3668801.41</v>
      </c>
      <c r="K652" s="206">
        <v>171265.91000000003</v>
      </c>
      <c r="L652" s="206">
        <v>2605230.7000000002</v>
      </c>
      <c r="M652" s="206">
        <v>2776496.6100000003</v>
      </c>
    </row>
    <row r="653" spans="2:13" x14ac:dyDescent="0.3">
      <c r="B653" s="210"/>
      <c r="C653" s="209"/>
      <c r="D653" s="208"/>
      <c r="E653" s="207"/>
      <c r="F653" s="206"/>
      <c r="G653" s="206"/>
      <c r="H653" s="206"/>
      <c r="I653" s="206"/>
      <c r="J653" s="206"/>
      <c r="K653" s="206"/>
      <c r="L653" s="206"/>
      <c r="M653" s="206"/>
    </row>
    <row r="654" spans="2:13" hidden="1" x14ac:dyDescent="0.3">
      <c r="B654" s="210">
        <v>10007348</v>
      </c>
      <c r="C654" s="209" t="s">
        <v>1632</v>
      </c>
      <c r="D654" s="208" t="s">
        <v>1335</v>
      </c>
      <c r="E654" s="207">
        <v>0</v>
      </c>
      <c r="F654" s="206">
        <v>402848</v>
      </c>
      <c r="G654" s="206">
        <f>SUM(E654:F654)</f>
        <v>402848</v>
      </c>
      <c r="H654" s="206">
        <v>0</v>
      </c>
      <c r="I654" s="206">
        <v>1650919.33</v>
      </c>
      <c r="J654" s="206">
        <v>1650919.33</v>
      </c>
      <c r="K654" s="206">
        <v>0</v>
      </c>
      <c r="L654" s="206">
        <v>570000</v>
      </c>
      <c r="M654" s="206">
        <v>570000</v>
      </c>
    </row>
    <row r="655" spans="2:13" hidden="1" x14ac:dyDescent="0.3">
      <c r="B655" s="210">
        <v>10007362</v>
      </c>
      <c r="C655" s="209" t="s">
        <v>1631</v>
      </c>
      <c r="D655" s="208" t="s">
        <v>1253</v>
      </c>
      <c r="E655" s="207">
        <v>287785</v>
      </c>
      <c r="F655" s="206">
        <v>27715</v>
      </c>
      <c r="G655" s="206">
        <f>SUM(E655:F655)</f>
        <v>315500</v>
      </c>
      <c r="H655" s="206">
        <v>259523.99</v>
      </c>
      <c r="I655" s="206">
        <v>251861.26</v>
      </c>
      <c r="J655" s="206">
        <v>511385.25</v>
      </c>
      <c r="K655" s="206">
        <v>259683.91999999998</v>
      </c>
      <c r="L655" s="206">
        <v>35323</v>
      </c>
      <c r="M655" s="206">
        <v>295006.92</v>
      </c>
    </row>
    <row r="656" spans="2:13" x14ac:dyDescent="0.3">
      <c r="B656" s="210"/>
      <c r="C656" s="209"/>
      <c r="D656" s="208"/>
      <c r="E656" s="207"/>
      <c r="F656" s="206"/>
      <c r="G656" s="206"/>
      <c r="H656" s="206"/>
      <c r="I656" s="206"/>
      <c r="J656" s="206"/>
      <c r="K656" s="206"/>
      <c r="L656" s="206"/>
      <c r="M656" s="206"/>
    </row>
    <row r="657" spans="2:13" ht="28.8" hidden="1" x14ac:dyDescent="0.3">
      <c r="B657" s="210">
        <v>10007375</v>
      </c>
      <c r="C657" s="209" t="s">
        <v>1630</v>
      </c>
      <c r="D657" s="208" t="s">
        <v>1280</v>
      </c>
      <c r="E657" s="207">
        <v>342659</v>
      </c>
      <c r="F657" s="206">
        <v>178357</v>
      </c>
      <c r="G657" s="206">
        <f t="shared" ref="G657:G662" si="19">SUM(E657:F657)</f>
        <v>521016</v>
      </c>
      <c r="H657" s="206">
        <v>312861.44</v>
      </c>
      <c r="I657" s="206">
        <v>152737.29999999999</v>
      </c>
      <c r="J657" s="206">
        <v>465598.74</v>
      </c>
      <c r="K657" s="206">
        <v>338901.52</v>
      </c>
      <c r="L657" s="206">
        <v>204935.46</v>
      </c>
      <c r="M657" s="206">
        <v>543836.98</v>
      </c>
    </row>
    <row r="658" spans="2:13" hidden="1" x14ac:dyDescent="0.3">
      <c r="B658" s="210">
        <v>10007377</v>
      </c>
      <c r="C658" s="209" t="s">
        <v>1629</v>
      </c>
      <c r="D658" s="208" t="s">
        <v>1359</v>
      </c>
      <c r="E658" s="207">
        <v>249425</v>
      </c>
      <c r="F658" s="206">
        <v>710280</v>
      </c>
      <c r="G658" s="206">
        <f t="shared" si="19"/>
        <v>959705</v>
      </c>
      <c r="H658" s="206">
        <v>196042.02</v>
      </c>
      <c r="I658" s="206">
        <v>653876.06999999995</v>
      </c>
      <c r="J658" s="206">
        <v>849918.09</v>
      </c>
      <c r="K658" s="206">
        <v>247802.4</v>
      </c>
      <c r="L658" s="206">
        <v>707556.89</v>
      </c>
      <c r="M658" s="206">
        <v>955359.29</v>
      </c>
    </row>
    <row r="659" spans="2:13" hidden="1" x14ac:dyDescent="0.3">
      <c r="B659" s="210">
        <v>10007396</v>
      </c>
      <c r="C659" s="209" t="s">
        <v>1628</v>
      </c>
      <c r="D659" s="208" t="s">
        <v>1278</v>
      </c>
      <c r="E659" s="207">
        <v>587528</v>
      </c>
      <c r="F659" s="206">
        <v>230229</v>
      </c>
      <c r="G659" s="206">
        <f t="shared" si="19"/>
        <v>817757</v>
      </c>
      <c r="H659" s="206">
        <v>481646.32</v>
      </c>
      <c r="I659" s="206">
        <v>355424.81</v>
      </c>
      <c r="J659" s="206">
        <v>837071.13</v>
      </c>
      <c r="K659" s="206">
        <v>280370.64</v>
      </c>
      <c r="L659" s="206">
        <v>209731.85999999996</v>
      </c>
      <c r="M659" s="206">
        <v>490102.5</v>
      </c>
    </row>
    <row r="660" spans="2:13" hidden="1" x14ac:dyDescent="0.3">
      <c r="B660" s="210">
        <v>10007398</v>
      </c>
      <c r="C660" s="209" t="s">
        <v>1627</v>
      </c>
      <c r="D660" s="208" t="s">
        <v>1372</v>
      </c>
      <c r="E660" s="207">
        <v>0</v>
      </c>
      <c r="F660" s="206">
        <v>61515</v>
      </c>
      <c r="G660" s="206">
        <f t="shared" si="19"/>
        <v>61515</v>
      </c>
      <c r="H660" s="206">
        <v>0</v>
      </c>
      <c r="I660" s="206">
        <v>428573.9</v>
      </c>
      <c r="J660" s="206">
        <v>428573.9</v>
      </c>
      <c r="K660" s="206">
        <v>0</v>
      </c>
      <c r="L660" s="206">
        <v>18302</v>
      </c>
      <c r="M660" s="206">
        <v>18302</v>
      </c>
    </row>
    <row r="661" spans="2:13" hidden="1" x14ac:dyDescent="0.3">
      <c r="B661" s="210">
        <v>10007402</v>
      </c>
      <c r="C661" s="209" t="s">
        <v>1626</v>
      </c>
      <c r="D661" s="208" t="s">
        <v>1372</v>
      </c>
      <c r="E661" s="207">
        <v>1566146</v>
      </c>
      <c r="F661" s="206">
        <v>1014793</v>
      </c>
      <c r="G661" s="206">
        <f t="shared" si="19"/>
        <v>2580939</v>
      </c>
      <c r="H661" s="206">
        <v>1370910.9</v>
      </c>
      <c r="I661" s="206">
        <v>1228501.55</v>
      </c>
      <c r="J661" s="206">
        <v>2599412.4500000002</v>
      </c>
      <c r="K661" s="206">
        <v>1222107.3500000001</v>
      </c>
      <c r="L661" s="206">
        <v>1207648.8999999999</v>
      </c>
      <c r="M661" s="206">
        <v>2429756.25</v>
      </c>
    </row>
    <row r="662" spans="2:13" hidden="1" x14ac:dyDescent="0.3">
      <c r="B662" s="210">
        <v>10007405</v>
      </c>
      <c r="C662" s="209" t="s">
        <v>1625</v>
      </c>
      <c r="D662" s="208" t="s">
        <v>1272</v>
      </c>
      <c r="E662" s="207">
        <v>1544213</v>
      </c>
      <c r="F662" s="206">
        <v>2926329</v>
      </c>
      <c r="G662" s="206">
        <f t="shared" si="19"/>
        <v>4470542</v>
      </c>
      <c r="H662" s="206">
        <v>1490452.64</v>
      </c>
      <c r="I662" s="206">
        <v>2842460.9699999997</v>
      </c>
      <c r="J662" s="206">
        <v>4332913.6099999994</v>
      </c>
      <c r="K662" s="206">
        <v>1439625.34</v>
      </c>
      <c r="L662" s="206">
        <v>2974956.1300000004</v>
      </c>
      <c r="M662" s="206">
        <v>4414581.4700000007</v>
      </c>
    </row>
    <row r="663" spans="2:13" x14ac:dyDescent="0.3">
      <c r="B663" s="210"/>
      <c r="C663" s="209"/>
      <c r="D663" s="208"/>
      <c r="E663" s="207"/>
      <c r="F663" s="206"/>
      <c r="G663" s="206"/>
      <c r="H663" s="206"/>
      <c r="I663" s="206"/>
      <c r="J663" s="206"/>
      <c r="K663" s="206"/>
      <c r="L663" s="206"/>
      <c r="M663" s="206"/>
    </row>
    <row r="664" spans="2:13" hidden="1" x14ac:dyDescent="0.3">
      <c r="B664" s="210">
        <v>10007417</v>
      </c>
      <c r="C664" s="209" t="s">
        <v>1624</v>
      </c>
      <c r="D664" s="208" t="s">
        <v>1261</v>
      </c>
      <c r="E664" s="207">
        <v>773239</v>
      </c>
      <c r="F664" s="206">
        <v>2602834</v>
      </c>
      <c r="G664" s="206">
        <f t="shared" ref="G664:G695" si="20">SUM(E664:F664)</f>
        <v>3376073</v>
      </c>
      <c r="H664" s="206">
        <v>670237.41</v>
      </c>
      <c r="I664" s="206">
        <v>3569804.94</v>
      </c>
      <c r="J664" s="206">
        <v>4240042.3499999996</v>
      </c>
      <c r="K664" s="206" t="s">
        <v>1252</v>
      </c>
      <c r="L664" s="206" t="s">
        <v>1252</v>
      </c>
      <c r="M664" s="206">
        <v>0</v>
      </c>
    </row>
    <row r="665" spans="2:13" hidden="1" x14ac:dyDescent="0.3">
      <c r="B665" s="210">
        <v>10007419</v>
      </c>
      <c r="C665" s="209" t="s">
        <v>1623</v>
      </c>
      <c r="D665" s="208" t="s">
        <v>1257</v>
      </c>
      <c r="E665" s="207">
        <v>1013737</v>
      </c>
      <c r="F665" s="206">
        <v>4349926</v>
      </c>
      <c r="G665" s="206">
        <f t="shared" si="20"/>
        <v>5363663</v>
      </c>
      <c r="H665" s="206" t="s">
        <v>1252</v>
      </c>
      <c r="I665" s="206" t="s">
        <v>1252</v>
      </c>
      <c r="J665" s="206">
        <v>0</v>
      </c>
      <c r="K665" s="206">
        <v>1111298.73</v>
      </c>
      <c r="L665" s="206">
        <v>6751841</v>
      </c>
      <c r="M665" s="206">
        <v>7863139.7300000004</v>
      </c>
    </row>
    <row r="666" spans="2:13" ht="28.8" hidden="1" x14ac:dyDescent="0.3">
      <c r="B666" s="210">
        <v>10007427</v>
      </c>
      <c r="C666" s="209" t="s">
        <v>1622</v>
      </c>
      <c r="D666" s="208" t="s">
        <v>1280</v>
      </c>
      <c r="E666" s="207">
        <v>5085859</v>
      </c>
      <c r="F666" s="206">
        <v>22417291</v>
      </c>
      <c r="G666" s="206">
        <f t="shared" si="20"/>
        <v>27503150</v>
      </c>
      <c r="H666" s="206">
        <v>4637471.43</v>
      </c>
      <c r="I666" s="206">
        <v>20882834.809999999</v>
      </c>
      <c r="J666" s="206">
        <v>25520306.239999998</v>
      </c>
      <c r="K666" s="206" t="s">
        <v>1252</v>
      </c>
      <c r="L666" s="206" t="s">
        <v>1252</v>
      </c>
      <c r="M666" s="206">
        <v>0</v>
      </c>
    </row>
    <row r="667" spans="2:13" ht="28.8" hidden="1" x14ac:dyDescent="0.3">
      <c r="B667" s="210">
        <v>10007431</v>
      </c>
      <c r="C667" s="209" t="s">
        <v>1621</v>
      </c>
      <c r="D667" s="208" t="s">
        <v>1457</v>
      </c>
      <c r="E667" s="207">
        <v>2194348</v>
      </c>
      <c r="F667" s="206">
        <v>3220559</v>
      </c>
      <c r="G667" s="206">
        <f t="shared" si="20"/>
        <v>5414907</v>
      </c>
      <c r="H667" s="206">
        <v>2126026.7200000002</v>
      </c>
      <c r="I667" s="206">
        <v>3923107.4699999997</v>
      </c>
      <c r="J667" s="206">
        <v>6049134.1899999995</v>
      </c>
      <c r="K667" s="206">
        <v>2117992.0300000003</v>
      </c>
      <c r="L667" s="206">
        <v>4422176.7</v>
      </c>
      <c r="M667" s="206">
        <v>6540168.7300000004</v>
      </c>
    </row>
    <row r="668" spans="2:13" hidden="1" x14ac:dyDescent="0.3">
      <c r="B668" s="210">
        <v>10007432</v>
      </c>
      <c r="C668" s="209" t="s">
        <v>1620</v>
      </c>
      <c r="D668" s="208" t="s">
        <v>1298</v>
      </c>
      <c r="E668" s="207">
        <v>0</v>
      </c>
      <c r="F668" s="206">
        <v>1117711</v>
      </c>
      <c r="G668" s="206">
        <f t="shared" si="20"/>
        <v>1117711</v>
      </c>
      <c r="H668" s="206">
        <v>0</v>
      </c>
      <c r="I668" s="206">
        <v>3107823.8899999997</v>
      </c>
      <c r="J668" s="206">
        <v>3107823.8899999997</v>
      </c>
      <c r="K668" s="206">
        <v>0</v>
      </c>
      <c r="L668" s="206">
        <v>1280353</v>
      </c>
      <c r="M668" s="206">
        <v>1280353</v>
      </c>
    </row>
    <row r="669" spans="2:13" hidden="1" x14ac:dyDescent="0.3">
      <c r="B669" s="210">
        <v>10007434</v>
      </c>
      <c r="C669" s="209" t="s">
        <v>1619</v>
      </c>
      <c r="D669" s="208" t="s">
        <v>1253</v>
      </c>
      <c r="E669" s="207">
        <v>243808</v>
      </c>
      <c r="F669" s="206">
        <v>4140675</v>
      </c>
      <c r="G669" s="206">
        <f t="shared" si="20"/>
        <v>4384483</v>
      </c>
      <c r="H669" s="206">
        <v>201507.02</v>
      </c>
      <c r="I669" s="206">
        <v>5376000.0499999998</v>
      </c>
      <c r="J669" s="206">
        <v>5577507.0699999994</v>
      </c>
      <c r="K669" s="206">
        <v>193410.63</v>
      </c>
      <c r="L669" s="206">
        <v>6628045.25</v>
      </c>
      <c r="M669" s="206">
        <v>6821455.8799999999</v>
      </c>
    </row>
    <row r="670" spans="2:13" hidden="1" x14ac:dyDescent="0.3">
      <c r="B670" s="210">
        <v>10007455</v>
      </c>
      <c r="C670" s="209" t="s">
        <v>1618</v>
      </c>
      <c r="D670" s="208" t="s">
        <v>1253</v>
      </c>
      <c r="E670" s="207">
        <v>1039825</v>
      </c>
      <c r="F670" s="206">
        <v>9984216</v>
      </c>
      <c r="G670" s="206">
        <f t="shared" si="20"/>
        <v>11024041</v>
      </c>
      <c r="H670" s="206">
        <v>861388.9</v>
      </c>
      <c r="I670" s="206">
        <v>13128253.550000001</v>
      </c>
      <c r="J670" s="206">
        <v>13989642.450000001</v>
      </c>
      <c r="K670" s="206" t="s">
        <v>1252</v>
      </c>
      <c r="L670" s="206" t="s">
        <v>1252</v>
      </c>
      <c r="M670" s="206">
        <v>0</v>
      </c>
    </row>
    <row r="671" spans="2:13" hidden="1" x14ac:dyDescent="0.3">
      <c r="B671" s="210">
        <v>10007459</v>
      </c>
      <c r="C671" s="209" t="s">
        <v>1617</v>
      </c>
      <c r="D671" s="208" t="s">
        <v>1293</v>
      </c>
      <c r="E671" s="207">
        <v>2220873</v>
      </c>
      <c r="F671" s="206">
        <v>6866295</v>
      </c>
      <c r="G671" s="206">
        <f t="shared" si="20"/>
        <v>9087168</v>
      </c>
      <c r="H671" s="206">
        <v>2026369.85</v>
      </c>
      <c r="I671" s="206">
        <v>8960070.75</v>
      </c>
      <c r="J671" s="206">
        <v>10986440.6</v>
      </c>
      <c r="K671" s="206">
        <v>1796472.25</v>
      </c>
      <c r="L671" s="206">
        <v>8991778.4700000007</v>
      </c>
      <c r="M671" s="206">
        <v>10788250.720000001</v>
      </c>
    </row>
    <row r="672" spans="2:13" hidden="1" x14ac:dyDescent="0.3">
      <c r="B672" s="210">
        <v>10007469</v>
      </c>
      <c r="C672" s="209" t="s">
        <v>1616</v>
      </c>
      <c r="D672" s="208" t="s">
        <v>1263</v>
      </c>
      <c r="E672" s="207">
        <v>789974</v>
      </c>
      <c r="F672" s="206">
        <v>1221239</v>
      </c>
      <c r="G672" s="206">
        <f t="shared" si="20"/>
        <v>2011213</v>
      </c>
      <c r="H672" s="206">
        <v>770214.37</v>
      </c>
      <c r="I672" s="206">
        <v>1483711.94</v>
      </c>
      <c r="J672" s="206">
        <v>2253926.31</v>
      </c>
      <c r="K672" s="206" t="s">
        <v>1252</v>
      </c>
      <c r="L672" s="206" t="s">
        <v>1252</v>
      </c>
      <c r="M672" s="206">
        <v>0</v>
      </c>
    </row>
    <row r="673" spans="2:13" hidden="1" x14ac:dyDescent="0.3">
      <c r="B673" s="210">
        <v>10007500</v>
      </c>
      <c r="C673" s="209" t="s">
        <v>1615</v>
      </c>
      <c r="D673" s="208" t="s">
        <v>1272</v>
      </c>
      <c r="E673" s="207">
        <v>1958925</v>
      </c>
      <c r="F673" s="206">
        <v>5028348</v>
      </c>
      <c r="G673" s="206">
        <f t="shared" si="20"/>
        <v>6987273</v>
      </c>
      <c r="H673" s="206">
        <v>2179690.2799999998</v>
      </c>
      <c r="I673" s="206">
        <v>6392495.6400000006</v>
      </c>
      <c r="J673" s="206">
        <v>8572185.9199999999</v>
      </c>
      <c r="K673" s="206" t="s">
        <v>1252</v>
      </c>
      <c r="L673" s="206" t="s">
        <v>1252</v>
      </c>
      <c r="M673" s="206">
        <v>0</v>
      </c>
    </row>
    <row r="674" spans="2:13" hidden="1" x14ac:dyDescent="0.3">
      <c r="B674" s="210">
        <v>10007502</v>
      </c>
      <c r="C674" s="209" t="s">
        <v>1614</v>
      </c>
      <c r="D674" s="208" t="s">
        <v>1272</v>
      </c>
      <c r="E674" s="207">
        <v>694914</v>
      </c>
      <c r="F674" s="206">
        <v>970371</v>
      </c>
      <c r="G674" s="206">
        <f t="shared" si="20"/>
        <v>1665285</v>
      </c>
      <c r="H674" s="206">
        <v>629407.14</v>
      </c>
      <c r="I674" s="206">
        <v>1401966.78</v>
      </c>
      <c r="J674" s="206">
        <v>2031373.92</v>
      </c>
      <c r="K674" s="206">
        <v>700831.25999999989</v>
      </c>
      <c r="L674" s="206">
        <v>905716.81</v>
      </c>
      <c r="M674" s="206">
        <v>1606548.0699999998</v>
      </c>
    </row>
    <row r="675" spans="2:13" hidden="1" x14ac:dyDescent="0.3">
      <c r="B675" s="210">
        <v>10007503</v>
      </c>
      <c r="C675" s="209" t="s">
        <v>1613</v>
      </c>
      <c r="D675" s="208" t="s">
        <v>1341</v>
      </c>
      <c r="E675" s="207">
        <v>0</v>
      </c>
      <c r="F675" s="206">
        <v>54588</v>
      </c>
      <c r="G675" s="206">
        <f t="shared" si="20"/>
        <v>54588</v>
      </c>
      <c r="H675" s="206">
        <v>0</v>
      </c>
      <c r="I675" s="206">
        <v>53730.04</v>
      </c>
      <c r="J675" s="206">
        <v>53730.04</v>
      </c>
      <c r="K675" s="206">
        <v>0</v>
      </c>
      <c r="L675" s="206">
        <v>101304.33</v>
      </c>
      <c r="M675" s="206">
        <v>101304.33</v>
      </c>
    </row>
    <row r="676" spans="2:13" hidden="1" x14ac:dyDescent="0.3">
      <c r="B676" s="210">
        <v>10007527</v>
      </c>
      <c r="C676" s="209" t="s">
        <v>1612</v>
      </c>
      <c r="D676" s="208" t="s">
        <v>1380</v>
      </c>
      <c r="E676" s="207">
        <v>1280684</v>
      </c>
      <c r="F676" s="206">
        <v>4542117</v>
      </c>
      <c r="G676" s="206">
        <f t="shared" si="20"/>
        <v>5822801</v>
      </c>
      <c r="H676" s="206">
        <v>1303225.08</v>
      </c>
      <c r="I676" s="206">
        <v>5221602.29</v>
      </c>
      <c r="J676" s="206">
        <v>6524827.3700000001</v>
      </c>
      <c r="K676" s="206">
        <v>1373767.46</v>
      </c>
      <c r="L676" s="206">
        <v>6541090</v>
      </c>
      <c r="M676" s="206">
        <v>7914857.46</v>
      </c>
    </row>
    <row r="677" spans="2:13" hidden="1" x14ac:dyDescent="0.3">
      <c r="B677" s="210">
        <v>10007528</v>
      </c>
      <c r="C677" s="209" t="s">
        <v>1611</v>
      </c>
      <c r="D677" s="208" t="s">
        <v>1380</v>
      </c>
      <c r="E677" s="207">
        <v>48665</v>
      </c>
      <c r="F677" s="206">
        <v>105083</v>
      </c>
      <c r="G677" s="206">
        <f t="shared" si="20"/>
        <v>153748</v>
      </c>
      <c r="H677" s="206">
        <v>34350.550000000003</v>
      </c>
      <c r="I677" s="206">
        <v>449025</v>
      </c>
      <c r="J677" s="206">
        <v>483375.55</v>
      </c>
      <c r="K677" s="206">
        <v>25893.86</v>
      </c>
      <c r="L677" s="206">
        <v>135095.34</v>
      </c>
      <c r="M677" s="206">
        <v>160989.20000000001</v>
      </c>
    </row>
    <row r="678" spans="2:13" hidden="1" x14ac:dyDescent="0.3">
      <c r="B678" s="210">
        <v>10007546</v>
      </c>
      <c r="C678" s="209" t="s">
        <v>1610</v>
      </c>
      <c r="D678" s="208" t="s">
        <v>1272</v>
      </c>
      <c r="E678" s="207">
        <v>0</v>
      </c>
      <c r="F678" s="206">
        <v>2228</v>
      </c>
      <c r="G678" s="206">
        <f t="shared" si="20"/>
        <v>2228</v>
      </c>
      <c r="H678" s="206">
        <v>0</v>
      </c>
      <c r="I678" s="206">
        <v>2346</v>
      </c>
      <c r="J678" s="206">
        <v>2346</v>
      </c>
      <c r="K678" s="206">
        <v>0</v>
      </c>
      <c r="L678" s="206">
        <v>5719.85</v>
      </c>
      <c r="M678" s="206">
        <v>5719.85</v>
      </c>
    </row>
    <row r="679" spans="2:13" hidden="1" x14ac:dyDescent="0.3">
      <c r="B679" s="210">
        <v>10007553</v>
      </c>
      <c r="C679" s="209" t="s">
        <v>1609</v>
      </c>
      <c r="D679" s="208" t="s">
        <v>1368</v>
      </c>
      <c r="E679" s="207">
        <v>969468</v>
      </c>
      <c r="F679" s="206">
        <v>4427587</v>
      </c>
      <c r="G679" s="206">
        <f t="shared" si="20"/>
        <v>5397055</v>
      </c>
      <c r="H679" s="206" t="s">
        <v>1252</v>
      </c>
      <c r="I679" s="206" t="s">
        <v>1252</v>
      </c>
      <c r="J679" s="206">
        <v>0</v>
      </c>
      <c r="K679" s="206">
        <v>939610.40000000014</v>
      </c>
      <c r="L679" s="206">
        <v>6782139.9000000004</v>
      </c>
      <c r="M679" s="206">
        <v>7721750.3000000007</v>
      </c>
    </row>
    <row r="680" spans="2:13" hidden="1" x14ac:dyDescent="0.3">
      <c r="B680" s="210">
        <v>10007566</v>
      </c>
      <c r="C680" s="209" t="s">
        <v>1608</v>
      </c>
      <c r="D680" s="208" t="s">
        <v>1359</v>
      </c>
      <c r="E680" s="207">
        <v>0</v>
      </c>
      <c r="F680" s="206">
        <v>180230</v>
      </c>
      <c r="G680" s="206">
        <f t="shared" si="20"/>
        <v>180230</v>
      </c>
      <c r="H680" s="206">
        <v>0</v>
      </c>
      <c r="I680" s="206">
        <v>220456</v>
      </c>
      <c r="J680" s="206">
        <v>220456</v>
      </c>
      <c r="K680" s="206">
        <v>0</v>
      </c>
      <c r="L680" s="206">
        <v>272118.91000000003</v>
      </c>
      <c r="M680" s="206">
        <v>272118.91000000003</v>
      </c>
    </row>
    <row r="681" spans="2:13" hidden="1" x14ac:dyDescent="0.3">
      <c r="B681" s="210">
        <v>10007567</v>
      </c>
      <c r="C681" s="209" t="s">
        <v>1607</v>
      </c>
      <c r="D681" s="208" t="s">
        <v>1372</v>
      </c>
      <c r="E681" s="207">
        <v>0</v>
      </c>
      <c r="F681" s="206">
        <v>32536</v>
      </c>
      <c r="G681" s="206">
        <f t="shared" si="20"/>
        <v>32536</v>
      </c>
      <c r="H681" s="206">
        <v>0</v>
      </c>
      <c r="I681" s="206">
        <v>284770.71999999997</v>
      </c>
      <c r="J681" s="206">
        <v>284770.71999999997</v>
      </c>
      <c r="K681" s="206">
        <v>0</v>
      </c>
      <c r="L681" s="206">
        <v>36456.629999999997</v>
      </c>
      <c r="M681" s="206">
        <v>36456.629999999997</v>
      </c>
    </row>
    <row r="682" spans="2:13" hidden="1" x14ac:dyDescent="0.3">
      <c r="B682" s="210">
        <v>10007576</v>
      </c>
      <c r="C682" s="209" t="s">
        <v>1606</v>
      </c>
      <c r="D682" s="208" t="s">
        <v>1391</v>
      </c>
      <c r="E682" s="207">
        <v>0</v>
      </c>
      <c r="F682" s="206">
        <v>1294284</v>
      </c>
      <c r="G682" s="206">
        <f t="shared" si="20"/>
        <v>1294284</v>
      </c>
      <c r="H682" s="206">
        <v>0</v>
      </c>
      <c r="I682" s="206">
        <v>3353753.92</v>
      </c>
      <c r="J682" s="206">
        <v>3353753.92</v>
      </c>
      <c r="K682" s="206">
        <v>0</v>
      </c>
      <c r="L682" s="206">
        <v>1674933.8</v>
      </c>
      <c r="M682" s="206">
        <v>1674933.8</v>
      </c>
    </row>
    <row r="683" spans="2:13" hidden="1" x14ac:dyDescent="0.3">
      <c r="B683" s="210">
        <v>10007578</v>
      </c>
      <c r="C683" s="209" t="s">
        <v>1605</v>
      </c>
      <c r="D683" s="208" t="s">
        <v>1391</v>
      </c>
      <c r="E683" s="207">
        <v>1739240</v>
      </c>
      <c r="F683" s="206">
        <v>6357823</v>
      </c>
      <c r="G683" s="206">
        <f t="shared" si="20"/>
        <v>8097063</v>
      </c>
      <c r="H683" s="206">
        <v>1821563.05</v>
      </c>
      <c r="I683" s="206">
        <v>8723413.75</v>
      </c>
      <c r="J683" s="206">
        <v>10544976.800000001</v>
      </c>
      <c r="K683" s="206" t="s">
        <v>1252</v>
      </c>
      <c r="L683" s="206" t="s">
        <v>1252</v>
      </c>
      <c r="M683" s="206">
        <v>0</v>
      </c>
    </row>
    <row r="684" spans="2:13" hidden="1" x14ac:dyDescent="0.3">
      <c r="B684" s="210">
        <v>10007594</v>
      </c>
      <c r="C684" s="209" t="s">
        <v>1604</v>
      </c>
      <c r="D684" s="208" t="s">
        <v>1368</v>
      </c>
      <c r="E684" s="207">
        <v>0</v>
      </c>
      <c r="F684" s="206">
        <v>462808</v>
      </c>
      <c r="G684" s="206">
        <f t="shared" si="20"/>
        <v>462808</v>
      </c>
      <c r="H684" s="206">
        <v>0</v>
      </c>
      <c r="I684" s="206">
        <v>899701</v>
      </c>
      <c r="J684" s="206">
        <v>899701</v>
      </c>
      <c r="K684" s="206">
        <v>0</v>
      </c>
      <c r="L684" s="206">
        <v>731563</v>
      </c>
      <c r="M684" s="206">
        <v>731563</v>
      </c>
    </row>
    <row r="685" spans="2:13" hidden="1" x14ac:dyDescent="0.3">
      <c r="B685" s="210">
        <v>10007623</v>
      </c>
      <c r="C685" s="209" t="s">
        <v>1603</v>
      </c>
      <c r="D685" s="208" t="s">
        <v>1532</v>
      </c>
      <c r="E685" s="207">
        <v>0</v>
      </c>
      <c r="F685" s="206">
        <v>173058</v>
      </c>
      <c r="G685" s="206">
        <f t="shared" si="20"/>
        <v>173058</v>
      </c>
      <c r="H685" s="206">
        <v>0</v>
      </c>
      <c r="I685" s="206">
        <v>687483.05</v>
      </c>
      <c r="J685" s="206">
        <v>687483.05</v>
      </c>
      <c r="K685" s="206">
        <v>0</v>
      </c>
      <c r="L685" s="206">
        <v>240345</v>
      </c>
      <c r="M685" s="206">
        <v>240345</v>
      </c>
    </row>
    <row r="686" spans="2:13" hidden="1" x14ac:dyDescent="0.3">
      <c r="B686" s="210">
        <v>10007636</v>
      </c>
      <c r="C686" s="209" t="s">
        <v>1602</v>
      </c>
      <c r="D686" s="208" t="s">
        <v>1253</v>
      </c>
      <c r="E686" s="207">
        <v>928</v>
      </c>
      <c r="F686" s="206">
        <v>3802504</v>
      </c>
      <c r="G686" s="206">
        <f t="shared" si="20"/>
        <v>3803432</v>
      </c>
      <c r="H686" s="206">
        <v>0</v>
      </c>
      <c r="I686" s="206">
        <v>3856117.7</v>
      </c>
      <c r="J686" s="206">
        <v>3856117.7</v>
      </c>
      <c r="K686" s="206">
        <v>3942.4399999999996</v>
      </c>
      <c r="L686" s="206">
        <v>4290599</v>
      </c>
      <c r="M686" s="206">
        <v>4294541.4400000004</v>
      </c>
    </row>
    <row r="687" spans="2:13" hidden="1" x14ac:dyDescent="0.3">
      <c r="B687" s="210">
        <v>10007643</v>
      </c>
      <c r="C687" s="209" t="s">
        <v>1601</v>
      </c>
      <c r="D687" s="208" t="s">
        <v>1298</v>
      </c>
      <c r="E687" s="207">
        <v>214417</v>
      </c>
      <c r="F687" s="206">
        <v>257728</v>
      </c>
      <c r="G687" s="206">
        <f t="shared" si="20"/>
        <v>472145</v>
      </c>
      <c r="H687" s="206">
        <v>181151.78</v>
      </c>
      <c r="I687" s="206">
        <v>250015.12</v>
      </c>
      <c r="J687" s="206">
        <v>431166.9</v>
      </c>
      <c r="K687" s="206">
        <v>134626</v>
      </c>
      <c r="L687" s="206">
        <v>235850</v>
      </c>
      <c r="M687" s="206">
        <v>370476</v>
      </c>
    </row>
    <row r="688" spans="2:13" hidden="1" x14ac:dyDescent="0.3">
      <c r="B688" s="210">
        <v>10007657</v>
      </c>
      <c r="C688" s="209" t="s">
        <v>1600</v>
      </c>
      <c r="D688" s="208" t="s">
        <v>1257</v>
      </c>
      <c r="E688" s="207">
        <v>175945</v>
      </c>
      <c r="F688" s="206">
        <v>676934</v>
      </c>
      <c r="G688" s="206">
        <f t="shared" si="20"/>
        <v>852879</v>
      </c>
      <c r="H688" s="206">
        <v>230771.57</v>
      </c>
      <c r="I688" s="206">
        <v>849820.66</v>
      </c>
      <c r="J688" s="206">
        <v>1080592.23</v>
      </c>
      <c r="K688" s="206">
        <v>160976.71999999997</v>
      </c>
      <c r="L688" s="206">
        <v>825991.1100000001</v>
      </c>
      <c r="M688" s="206">
        <v>986967.83000000007</v>
      </c>
    </row>
    <row r="689" spans="2:13" ht="28.8" hidden="1" x14ac:dyDescent="0.3">
      <c r="B689" s="210">
        <v>10007659</v>
      </c>
      <c r="C689" s="209" t="s">
        <v>1599</v>
      </c>
      <c r="D689" s="208" t="s">
        <v>1457</v>
      </c>
      <c r="E689" s="207">
        <v>1586673</v>
      </c>
      <c r="F689" s="206">
        <v>1088348</v>
      </c>
      <c r="G689" s="206">
        <f t="shared" si="20"/>
        <v>2675021</v>
      </c>
      <c r="H689" s="206">
        <v>1527973.3</v>
      </c>
      <c r="I689" s="206">
        <v>1215855.78</v>
      </c>
      <c r="J689" s="206">
        <v>2743829.08</v>
      </c>
      <c r="K689" s="206">
        <v>1246294.5299999998</v>
      </c>
      <c r="L689" s="206">
        <v>1076481.6200000001</v>
      </c>
      <c r="M689" s="206">
        <v>2322776.15</v>
      </c>
    </row>
    <row r="690" spans="2:13" hidden="1" x14ac:dyDescent="0.3">
      <c r="B690" s="210">
        <v>10007671</v>
      </c>
      <c r="C690" s="209" t="s">
        <v>1598</v>
      </c>
      <c r="D690" s="208" t="s">
        <v>1284</v>
      </c>
      <c r="E690" s="207">
        <v>0</v>
      </c>
      <c r="F690" s="206">
        <v>1495</v>
      </c>
      <c r="G690" s="206">
        <f t="shared" si="20"/>
        <v>1495</v>
      </c>
      <c r="H690" s="206">
        <v>0</v>
      </c>
      <c r="I690" s="206">
        <v>2003</v>
      </c>
      <c r="J690" s="206">
        <v>2003</v>
      </c>
      <c r="K690" s="206">
        <v>0</v>
      </c>
      <c r="L690" s="206">
        <v>1275.6000000000004</v>
      </c>
      <c r="M690" s="206">
        <v>1275.6000000000004</v>
      </c>
    </row>
    <row r="691" spans="2:13" hidden="1" x14ac:dyDescent="0.3">
      <c r="B691" s="210">
        <v>10007673</v>
      </c>
      <c r="C691" s="209" t="s">
        <v>1597</v>
      </c>
      <c r="D691" s="208" t="s">
        <v>1341</v>
      </c>
      <c r="E691" s="207">
        <v>0</v>
      </c>
      <c r="F691" s="206">
        <v>14486</v>
      </c>
      <c r="G691" s="206">
        <f t="shared" si="20"/>
        <v>14486</v>
      </c>
      <c r="H691" s="206">
        <v>0</v>
      </c>
      <c r="I691" s="206">
        <v>23209.63</v>
      </c>
      <c r="J691" s="206">
        <v>23209.63</v>
      </c>
      <c r="K691" s="206">
        <v>0</v>
      </c>
      <c r="L691" s="206">
        <v>36196.82</v>
      </c>
      <c r="M691" s="206">
        <v>36196.82</v>
      </c>
    </row>
    <row r="692" spans="2:13" hidden="1" x14ac:dyDescent="0.3">
      <c r="B692" s="210">
        <v>10007682</v>
      </c>
      <c r="C692" s="209" t="s">
        <v>1596</v>
      </c>
      <c r="D692" s="208" t="s">
        <v>1272</v>
      </c>
      <c r="E692" s="207">
        <v>86080</v>
      </c>
      <c r="F692" s="206">
        <v>0</v>
      </c>
      <c r="G692" s="206">
        <f t="shared" si="20"/>
        <v>86080</v>
      </c>
      <c r="H692" s="206">
        <v>74882.7</v>
      </c>
      <c r="I692" s="206">
        <v>0</v>
      </c>
      <c r="J692" s="206">
        <v>74882.7</v>
      </c>
      <c r="K692" s="206">
        <v>89218.219999999987</v>
      </c>
      <c r="L692" s="206">
        <v>0</v>
      </c>
      <c r="M692" s="206">
        <v>89218.219999999987</v>
      </c>
    </row>
    <row r="693" spans="2:13" hidden="1" x14ac:dyDescent="0.3">
      <c r="B693" s="210">
        <v>10007696</v>
      </c>
      <c r="C693" s="209" t="s">
        <v>1595</v>
      </c>
      <c r="D693" s="208" t="s">
        <v>1274</v>
      </c>
      <c r="E693" s="207">
        <v>1661969</v>
      </c>
      <c r="F693" s="206">
        <v>1868302</v>
      </c>
      <c r="G693" s="206">
        <f t="shared" si="20"/>
        <v>3530271</v>
      </c>
      <c r="H693" s="206">
        <v>1938258.43</v>
      </c>
      <c r="I693" s="206">
        <v>2145200.7999999998</v>
      </c>
      <c r="J693" s="206">
        <v>4083459.2299999995</v>
      </c>
      <c r="K693" s="206">
        <v>1783776.4500000002</v>
      </c>
      <c r="L693" s="206">
        <v>2232607</v>
      </c>
      <c r="M693" s="206">
        <v>4016383.45</v>
      </c>
    </row>
    <row r="694" spans="2:13" hidden="1" x14ac:dyDescent="0.3">
      <c r="B694" s="210">
        <v>10007697</v>
      </c>
      <c r="C694" s="209" t="s">
        <v>1594</v>
      </c>
      <c r="D694" s="208" t="s">
        <v>1593</v>
      </c>
      <c r="E694" s="207">
        <v>808577</v>
      </c>
      <c r="F694" s="206">
        <v>1694631</v>
      </c>
      <c r="G694" s="206">
        <f t="shared" si="20"/>
        <v>2503208</v>
      </c>
      <c r="H694" s="206">
        <v>747233.56</v>
      </c>
      <c r="I694" s="206">
        <v>2008192.62</v>
      </c>
      <c r="J694" s="206">
        <v>2755426.18</v>
      </c>
      <c r="K694" s="206">
        <v>603904.66</v>
      </c>
      <c r="L694" s="206">
        <v>1998325.7099999997</v>
      </c>
      <c r="M694" s="206">
        <v>2602230.3699999996</v>
      </c>
    </row>
    <row r="695" spans="2:13" ht="28.8" hidden="1" x14ac:dyDescent="0.3">
      <c r="B695" s="210">
        <v>10007706</v>
      </c>
      <c r="C695" s="209" t="s">
        <v>1592</v>
      </c>
      <c r="D695" s="208" t="s">
        <v>1452</v>
      </c>
      <c r="E695" s="207">
        <v>0</v>
      </c>
      <c r="F695" s="206">
        <v>0</v>
      </c>
      <c r="G695" s="206">
        <f t="shared" si="20"/>
        <v>0</v>
      </c>
      <c r="H695" s="206">
        <v>0</v>
      </c>
      <c r="I695" s="206">
        <v>150</v>
      </c>
      <c r="J695" s="206">
        <v>150</v>
      </c>
      <c r="K695" s="206" t="s">
        <v>1252</v>
      </c>
      <c r="L695" s="206" t="s">
        <v>1252</v>
      </c>
      <c r="M695" s="206">
        <v>0</v>
      </c>
    </row>
    <row r="696" spans="2:13" ht="28.8" hidden="1" x14ac:dyDescent="0.3">
      <c r="B696" s="210">
        <v>10007709</v>
      </c>
      <c r="C696" s="209" t="s">
        <v>1591</v>
      </c>
      <c r="D696" s="208" t="s">
        <v>1452</v>
      </c>
      <c r="E696" s="207">
        <v>1300000</v>
      </c>
      <c r="F696" s="206">
        <v>1889307</v>
      </c>
      <c r="G696" s="206">
        <f t="shared" ref="G696:G727" si="21">SUM(E696:F696)</f>
        <v>3189307</v>
      </c>
      <c r="H696" s="206">
        <v>1271925.71</v>
      </c>
      <c r="I696" s="206">
        <v>2445857.81</v>
      </c>
      <c r="J696" s="206">
        <v>3717783.52</v>
      </c>
      <c r="K696" s="206">
        <v>1327859.71</v>
      </c>
      <c r="L696" s="206">
        <v>2901852.2199999997</v>
      </c>
      <c r="M696" s="206">
        <v>4229711.93</v>
      </c>
    </row>
    <row r="697" spans="2:13" hidden="1" x14ac:dyDescent="0.3">
      <c r="B697" s="210">
        <v>10007722</v>
      </c>
      <c r="C697" s="209" t="s">
        <v>1590</v>
      </c>
      <c r="D697" s="208" t="s">
        <v>1317</v>
      </c>
      <c r="E697" s="207">
        <v>79548</v>
      </c>
      <c r="F697" s="206">
        <v>811024</v>
      </c>
      <c r="G697" s="206">
        <f t="shared" si="21"/>
        <v>890572</v>
      </c>
      <c r="H697" s="206">
        <v>104813.62</v>
      </c>
      <c r="I697" s="206">
        <v>873507.07000000007</v>
      </c>
      <c r="J697" s="206">
        <v>978320.69000000006</v>
      </c>
      <c r="K697" s="206">
        <v>57173.59</v>
      </c>
      <c r="L697" s="206">
        <v>1179169.8299999998</v>
      </c>
      <c r="M697" s="206">
        <v>1236343.42</v>
      </c>
    </row>
    <row r="698" spans="2:13" hidden="1" x14ac:dyDescent="0.3">
      <c r="B698" s="210">
        <v>10007755</v>
      </c>
      <c r="C698" s="209" t="s">
        <v>1589</v>
      </c>
      <c r="D698" s="208" t="s">
        <v>1282</v>
      </c>
      <c r="E698" s="207">
        <v>502958</v>
      </c>
      <c r="F698" s="206">
        <v>3113869</v>
      </c>
      <c r="G698" s="206">
        <f t="shared" si="21"/>
        <v>3616827</v>
      </c>
      <c r="H698" s="206">
        <v>705168.81</v>
      </c>
      <c r="I698" s="206">
        <v>3001259.99</v>
      </c>
      <c r="J698" s="206">
        <v>3706428.8000000003</v>
      </c>
      <c r="K698" s="206">
        <v>363152.74</v>
      </c>
      <c r="L698" s="206">
        <v>3303947.14</v>
      </c>
      <c r="M698" s="206">
        <v>3667099.88</v>
      </c>
    </row>
    <row r="699" spans="2:13" hidden="1" x14ac:dyDescent="0.3">
      <c r="B699" s="210">
        <v>10007759</v>
      </c>
      <c r="C699" s="209" t="s">
        <v>1588</v>
      </c>
      <c r="D699" s="208" t="s">
        <v>1268</v>
      </c>
      <c r="E699" s="207">
        <v>0</v>
      </c>
      <c r="F699" s="206">
        <v>374400</v>
      </c>
      <c r="G699" s="206">
        <f t="shared" si="21"/>
        <v>374400</v>
      </c>
      <c r="H699" s="206" t="s">
        <v>1252</v>
      </c>
      <c r="I699" s="206" t="s">
        <v>1252</v>
      </c>
      <c r="J699" s="206">
        <v>0</v>
      </c>
      <c r="K699" s="206" t="s">
        <v>1252</v>
      </c>
      <c r="L699" s="206" t="s">
        <v>1252</v>
      </c>
      <c r="M699" s="206">
        <v>0</v>
      </c>
    </row>
    <row r="700" spans="2:13" hidden="1" x14ac:dyDescent="0.3">
      <c r="B700" s="210">
        <v>10007791</v>
      </c>
      <c r="C700" s="209" t="s">
        <v>1587</v>
      </c>
      <c r="D700" s="208" t="s">
        <v>1257</v>
      </c>
      <c r="E700" s="207">
        <v>0</v>
      </c>
      <c r="F700" s="206">
        <v>255566</v>
      </c>
      <c r="G700" s="206">
        <f t="shared" si="21"/>
        <v>255566</v>
      </c>
      <c r="H700" s="206" t="s">
        <v>1252</v>
      </c>
      <c r="I700" s="206" t="s">
        <v>1252</v>
      </c>
      <c r="J700" s="206">
        <v>0</v>
      </c>
      <c r="K700" s="206" t="s">
        <v>1252</v>
      </c>
      <c r="L700" s="206" t="s">
        <v>1252</v>
      </c>
      <c r="M700" s="206">
        <v>0</v>
      </c>
    </row>
    <row r="701" spans="2:13" hidden="1" x14ac:dyDescent="0.3">
      <c r="B701" s="210">
        <v>10007817</v>
      </c>
      <c r="C701" s="209" t="s">
        <v>1586</v>
      </c>
      <c r="D701" s="208" t="s">
        <v>1298</v>
      </c>
      <c r="E701" s="207">
        <v>1579673</v>
      </c>
      <c r="F701" s="206">
        <v>6105631</v>
      </c>
      <c r="G701" s="206">
        <f t="shared" si="21"/>
        <v>7685304</v>
      </c>
      <c r="H701" s="206">
        <v>1685952.56</v>
      </c>
      <c r="I701" s="206">
        <v>7168576.6899999995</v>
      </c>
      <c r="J701" s="206">
        <v>8854529.25</v>
      </c>
      <c r="K701" s="206">
        <v>1449625.13</v>
      </c>
      <c r="L701" s="206">
        <v>7874866.1699999999</v>
      </c>
      <c r="M701" s="206">
        <v>9324491.3000000007</v>
      </c>
    </row>
    <row r="702" spans="2:13" hidden="1" x14ac:dyDescent="0.3">
      <c r="B702" s="210">
        <v>10007842</v>
      </c>
      <c r="C702" s="209" t="s">
        <v>1585</v>
      </c>
      <c r="D702" s="208" t="s">
        <v>1584</v>
      </c>
      <c r="E702" s="207">
        <v>0</v>
      </c>
      <c r="F702" s="206">
        <v>63900</v>
      </c>
      <c r="G702" s="206">
        <f t="shared" si="21"/>
        <v>63900</v>
      </c>
      <c r="H702" s="206" t="s">
        <v>1252</v>
      </c>
      <c r="I702" s="206" t="s">
        <v>1252</v>
      </c>
      <c r="J702" s="206">
        <v>0</v>
      </c>
      <c r="K702" s="206" t="s">
        <v>1252</v>
      </c>
      <c r="L702" s="206" t="s">
        <v>1252</v>
      </c>
      <c r="M702" s="206">
        <v>0</v>
      </c>
    </row>
    <row r="703" spans="2:13" hidden="1" x14ac:dyDescent="0.3">
      <c r="B703" s="210">
        <v>10007848</v>
      </c>
      <c r="C703" s="209" t="s">
        <v>1583</v>
      </c>
      <c r="D703" s="208" t="s">
        <v>1398</v>
      </c>
      <c r="E703" s="207">
        <v>0</v>
      </c>
      <c r="F703" s="206">
        <v>243210</v>
      </c>
      <c r="G703" s="206">
        <f t="shared" si="21"/>
        <v>243210</v>
      </c>
      <c r="H703" s="206" t="s">
        <v>1252</v>
      </c>
      <c r="I703" s="206" t="s">
        <v>1252</v>
      </c>
      <c r="J703" s="206">
        <v>0</v>
      </c>
      <c r="K703" s="206" t="s">
        <v>1252</v>
      </c>
      <c r="L703" s="206" t="s">
        <v>1252</v>
      </c>
      <c r="M703" s="206">
        <v>0</v>
      </c>
    </row>
    <row r="704" spans="2:13" ht="28.8" hidden="1" x14ac:dyDescent="0.3">
      <c r="B704" s="210">
        <v>10007851</v>
      </c>
      <c r="C704" s="209" t="s">
        <v>1582</v>
      </c>
      <c r="D704" s="208" t="s">
        <v>1280</v>
      </c>
      <c r="E704" s="207">
        <v>713755</v>
      </c>
      <c r="F704" s="206">
        <v>2565516</v>
      </c>
      <c r="G704" s="206">
        <f t="shared" si="21"/>
        <v>3279271</v>
      </c>
      <c r="H704" s="206">
        <v>652418.66</v>
      </c>
      <c r="I704" s="206">
        <v>3267151.45</v>
      </c>
      <c r="J704" s="206">
        <v>3919570.1100000003</v>
      </c>
      <c r="K704" s="206">
        <v>747417.22</v>
      </c>
      <c r="L704" s="206">
        <v>3429577.1300000004</v>
      </c>
      <c r="M704" s="206">
        <v>4176994.3500000006</v>
      </c>
    </row>
    <row r="705" spans="2:13" hidden="1" x14ac:dyDescent="0.3">
      <c r="B705" s="210">
        <v>10007859</v>
      </c>
      <c r="C705" s="209" t="s">
        <v>1581</v>
      </c>
      <c r="D705" s="208" t="s">
        <v>1335</v>
      </c>
      <c r="E705" s="207">
        <v>3396954</v>
      </c>
      <c r="F705" s="206">
        <v>4545747</v>
      </c>
      <c r="G705" s="206">
        <f t="shared" si="21"/>
        <v>7942701</v>
      </c>
      <c r="H705" s="206">
        <v>3415783.84</v>
      </c>
      <c r="I705" s="206">
        <v>6037125.3700000001</v>
      </c>
      <c r="J705" s="206">
        <v>9452909.2100000009</v>
      </c>
      <c r="K705" s="206">
        <v>3082446.04</v>
      </c>
      <c r="L705" s="206">
        <v>6191119</v>
      </c>
      <c r="M705" s="206">
        <v>9273565.0399999991</v>
      </c>
    </row>
    <row r="706" spans="2:13" hidden="1" x14ac:dyDescent="0.3">
      <c r="B706" s="210">
        <v>10007872</v>
      </c>
      <c r="C706" s="209" t="s">
        <v>1580</v>
      </c>
      <c r="D706" s="208" t="s">
        <v>1263</v>
      </c>
      <c r="E706" s="207">
        <v>93612</v>
      </c>
      <c r="F706" s="206">
        <v>1043462</v>
      </c>
      <c r="G706" s="206">
        <f t="shared" si="21"/>
        <v>1137074</v>
      </c>
      <c r="H706" s="206">
        <v>104487.63</v>
      </c>
      <c r="I706" s="206">
        <v>1394622.84</v>
      </c>
      <c r="J706" s="206">
        <v>1499110.4700000002</v>
      </c>
      <c r="K706" s="206">
        <v>61857.06</v>
      </c>
      <c r="L706" s="206">
        <v>1648470.3499999996</v>
      </c>
      <c r="M706" s="206">
        <v>1710327.4099999997</v>
      </c>
    </row>
    <row r="707" spans="2:13" hidden="1" x14ac:dyDescent="0.3">
      <c r="B707" s="210">
        <v>10007875</v>
      </c>
      <c r="C707" s="209" t="s">
        <v>1579</v>
      </c>
      <c r="D707" s="208" t="s">
        <v>1253</v>
      </c>
      <c r="E707" s="207">
        <v>0</v>
      </c>
      <c r="F707" s="206">
        <v>1588759</v>
      </c>
      <c r="G707" s="206">
        <f t="shared" si="21"/>
        <v>1588759</v>
      </c>
      <c r="H707" s="206">
        <v>0</v>
      </c>
      <c r="I707" s="206">
        <v>2269575.04</v>
      </c>
      <c r="J707" s="206">
        <v>2269575.04</v>
      </c>
      <c r="K707" s="206">
        <v>0</v>
      </c>
      <c r="L707" s="206">
        <v>1770895.53</v>
      </c>
      <c r="M707" s="206">
        <v>1770895.53</v>
      </c>
    </row>
    <row r="708" spans="2:13" ht="28.8" hidden="1" x14ac:dyDescent="0.3">
      <c r="B708" s="210">
        <v>10007916</v>
      </c>
      <c r="C708" s="209" t="s">
        <v>1578</v>
      </c>
      <c r="D708" s="208" t="s">
        <v>1457</v>
      </c>
      <c r="E708" s="207">
        <v>1842813</v>
      </c>
      <c r="F708" s="206">
        <v>4448543</v>
      </c>
      <c r="G708" s="206">
        <f t="shared" si="21"/>
        <v>6291356</v>
      </c>
      <c r="H708" s="206">
        <v>2044081.8</v>
      </c>
      <c r="I708" s="206">
        <v>5849063.4900000002</v>
      </c>
      <c r="J708" s="206">
        <v>7893145.29</v>
      </c>
      <c r="K708" s="206">
        <v>1781290.1300000001</v>
      </c>
      <c r="L708" s="206">
        <v>6820519.7199999997</v>
      </c>
      <c r="M708" s="206">
        <v>8601809.8499999996</v>
      </c>
    </row>
    <row r="709" spans="2:13" hidden="1" x14ac:dyDescent="0.3">
      <c r="B709" s="210">
        <v>10007924</v>
      </c>
      <c r="C709" s="209" t="s">
        <v>1577</v>
      </c>
      <c r="D709" s="208" t="s">
        <v>1391</v>
      </c>
      <c r="E709" s="207">
        <v>3807055</v>
      </c>
      <c r="F709" s="206">
        <v>7907715</v>
      </c>
      <c r="G709" s="206">
        <f t="shared" si="21"/>
        <v>11714770</v>
      </c>
      <c r="H709" s="206">
        <v>4297473.82</v>
      </c>
      <c r="I709" s="206">
        <v>10285744.49</v>
      </c>
      <c r="J709" s="206">
        <v>14583218.310000001</v>
      </c>
      <c r="K709" s="206">
        <v>3992650.4800000004</v>
      </c>
      <c r="L709" s="206">
        <v>11191747</v>
      </c>
      <c r="M709" s="206">
        <v>15184397.48</v>
      </c>
    </row>
    <row r="710" spans="2:13" hidden="1" x14ac:dyDescent="0.3">
      <c r="B710" s="210">
        <v>10007928</v>
      </c>
      <c r="C710" s="209" t="s">
        <v>1576</v>
      </c>
      <c r="D710" s="208" t="s">
        <v>1415</v>
      </c>
      <c r="E710" s="207">
        <v>1646563</v>
      </c>
      <c r="F710" s="206">
        <v>1548438</v>
      </c>
      <c r="G710" s="206">
        <f t="shared" si="21"/>
        <v>3195001</v>
      </c>
      <c r="H710" s="206">
        <v>1589985.38</v>
      </c>
      <c r="I710" s="206">
        <v>2052710.93</v>
      </c>
      <c r="J710" s="206">
        <v>3642696.3099999996</v>
      </c>
      <c r="K710" s="206">
        <v>1170308.79</v>
      </c>
      <c r="L710" s="206">
        <v>2216988.33</v>
      </c>
      <c r="M710" s="206">
        <v>3387297.12</v>
      </c>
    </row>
    <row r="711" spans="2:13" hidden="1" x14ac:dyDescent="0.3">
      <c r="B711" s="210">
        <v>10007938</v>
      </c>
      <c r="C711" s="209" t="s">
        <v>1575</v>
      </c>
      <c r="D711" s="208" t="s">
        <v>1574</v>
      </c>
      <c r="E711" s="207">
        <v>1950074</v>
      </c>
      <c r="F711" s="206">
        <v>7270876</v>
      </c>
      <c r="G711" s="206">
        <f t="shared" si="21"/>
        <v>9220950</v>
      </c>
      <c r="H711" s="206">
        <v>1905293.92</v>
      </c>
      <c r="I711" s="206">
        <v>8526525.3200000003</v>
      </c>
      <c r="J711" s="206">
        <v>10431819.24</v>
      </c>
      <c r="K711" s="206">
        <v>1913729.29</v>
      </c>
      <c r="L711" s="206">
        <v>10129889</v>
      </c>
      <c r="M711" s="206">
        <v>12043618.289999999</v>
      </c>
    </row>
    <row r="712" spans="2:13" hidden="1" x14ac:dyDescent="0.3">
      <c r="B712" s="210">
        <v>10007945</v>
      </c>
      <c r="C712" s="209" t="s">
        <v>1573</v>
      </c>
      <c r="D712" s="208" t="s">
        <v>1415</v>
      </c>
      <c r="E712" s="207">
        <v>1510610</v>
      </c>
      <c r="F712" s="206">
        <v>4357505</v>
      </c>
      <c r="G712" s="206">
        <f t="shared" si="21"/>
        <v>5868115</v>
      </c>
      <c r="H712" s="206">
        <v>1711539.79</v>
      </c>
      <c r="I712" s="206">
        <v>4732037.04</v>
      </c>
      <c r="J712" s="206">
        <v>6443576.8300000001</v>
      </c>
      <c r="K712" s="206">
        <v>1560717.05</v>
      </c>
      <c r="L712" s="206">
        <v>5463748.1799999997</v>
      </c>
      <c r="M712" s="206">
        <v>7024465.2299999995</v>
      </c>
    </row>
    <row r="713" spans="2:13" hidden="1" x14ac:dyDescent="0.3">
      <c r="B713" s="210">
        <v>10007949</v>
      </c>
      <c r="C713" s="209" t="s">
        <v>1572</v>
      </c>
      <c r="D713" s="208" t="s">
        <v>1278</v>
      </c>
      <c r="E713" s="207">
        <v>423017</v>
      </c>
      <c r="F713" s="206">
        <v>3892299</v>
      </c>
      <c r="G713" s="206">
        <f t="shared" si="21"/>
        <v>4315316</v>
      </c>
      <c r="H713" s="206">
        <v>547382.65</v>
      </c>
      <c r="I713" s="206">
        <v>4793391.7700000005</v>
      </c>
      <c r="J713" s="206">
        <v>5340774.4200000009</v>
      </c>
      <c r="K713" s="206">
        <v>402106.44999999995</v>
      </c>
      <c r="L713" s="206">
        <v>5382530.7100000009</v>
      </c>
      <c r="M713" s="206">
        <v>5784637.1600000011</v>
      </c>
    </row>
    <row r="714" spans="2:13" hidden="1" x14ac:dyDescent="0.3">
      <c r="B714" s="210">
        <v>10007951</v>
      </c>
      <c r="C714" s="209" t="s">
        <v>1571</v>
      </c>
      <c r="D714" s="208" t="s">
        <v>1352</v>
      </c>
      <c r="E714" s="207">
        <v>68943</v>
      </c>
      <c r="F714" s="206">
        <v>677724</v>
      </c>
      <c r="G714" s="206">
        <f t="shared" si="21"/>
        <v>746667</v>
      </c>
      <c r="H714" s="206">
        <v>33474.29</v>
      </c>
      <c r="I714" s="206">
        <v>609894.31000000006</v>
      </c>
      <c r="J714" s="206">
        <v>643368.60000000009</v>
      </c>
      <c r="K714" s="206">
        <v>84182.040000000008</v>
      </c>
      <c r="L714" s="206">
        <v>649957.05000000005</v>
      </c>
      <c r="M714" s="206">
        <v>734139.09000000008</v>
      </c>
    </row>
    <row r="715" spans="2:13" hidden="1" x14ac:dyDescent="0.3">
      <c r="B715" s="210">
        <v>10007977</v>
      </c>
      <c r="C715" s="209" t="s">
        <v>1570</v>
      </c>
      <c r="D715" s="208" t="s">
        <v>1255</v>
      </c>
      <c r="E715" s="207">
        <v>2726471</v>
      </c>
      <c r="F715" s="206">
        <v>8398855</v>
      </c>
      <c r="G715" s="206">
        <f t="shared" si="21"/>
        <v>11125326</v>
      </c>
      <c r="H715" s="206">
        <v>2803221.92</v>
      </c>
      <c r="I715" s="206">
        <v>8486108.2100000009</v>
      </c>
      <c r="J715" s="206">
        <v>11289330.130000001</v>
      </c>
      <c r="K715" s="206">
        <v>851759.9</v>
      </c>
      <c r="L715" s="206">
        <v>4454045.21</v>
      </c>
      <c r="M715" s="206">
        <v>5305805.1100000003</v>
      </c>
    </row>
    <row r="716" spans="2:13" hidden="1" x14ac:dyDescent="0.3">
      <c r="B716" s="210">
        <v>10008023</v>
      </c>
      <c r="C716" s="209" t="s">
        <v>1569</v>
      </c>
      <c r="D716" s="208" t="s">
        <v>1420</v>
      </c>
      <c r="E716" s="207">
        <v>82886</v>
      </c>
      <c r="F716" s="206">
        <v>508843</v>
      </c>
      <c r="G716" s="206">
        <f t="shared" si="21"/>
        <v>591729</v>
      </c>
      <c r="H716" s="206">
        <v>122467.94</v>
      </c>
      <c r="I716" s="206">
        <v>378371.88</v>
      </c>
      <c r="J716" s="206">
        <v>500839.82</v>
      </c>
      <c r="K716" s="206" t="s">
        <v>1252</v>
      </c>
      <c r="L716" s="206" t="s">
        <v>1252</v>
      </c>
      <c r="M716" s="206">
        <v>0</v>
      </c>
    </row>
    <row r="717" spans="2:13" hidden="1" x14ac:dyDescent="0.3">
      <c r="B717" s="210">
        <v>10008024</v>
      </c>
      <c r="C717" s="209" t="s">
        <v>1568</v>
      </c>
      <c r="D717" s="208" t="s">
        <v>1380</v>
      </c>
      <c r="E717" s="207">
        <v>226852</v>
      </c>
      <c r="F717" s="206">
        <v>708962</v>
      </c>
      <c r="G717" s="206">
        <f t="shared" si="21"/>
        <v>935814</v>
      </c>
      <c r="H717" s="206">
        <v>218009.95</v>
      </c>
      <c r="I717" s="206">
        <v>927536.07</v>
      </c>
      <c r="J717" s="206">
        <v>1145546.02</v>
      </c>
      <c r="K717" s="206">
        <v>218351.06</v>
      </c>
      <c r="L717" s="206">
        <v>999642.7</v>
      </c>
      <c r="M717" s="206">
        <v>1217993.76</v>
      </c>
    </row>
    <row r="718" spans="2:13" hidden="1" x14ac:dyDescent="0.3">
      <c r="B718" s="210">
        <v>10008025</v>
      </c>
      <c r="C718" s="209" t="s">
        <v>1567</v>
      </c>
      <c r="D718" s="208" t="s">
        <v>1532</v>
      </c>
      <c r="E718" s="207">
        <v>0</v>
      </c>
      <c r="F718" s="206">
        <v>86256</v>
      </c>
      <c r="G718" s="206">
        <f t="shared" si="21"/>
        <v>86256</v>
      </c>
      <c r="H718" s="206">
        <v>0</v>
      </c>
      <c r="I718" s="206">
        <v>148173</v>
      </c>
      <c r="J718" s="206">
        <v>148173</v>
      </c>
      <c r="K718" s="206">
        <v>0</v>
      </c>
      <c r="L718" s="206">
        <v>131052</v>
      </c>
      <c r="M718" s="206">
        <v>131052</v>
      </c>
    </row>
    <row r="719" spans="2:13" hidden="1" x14ac:dyDescent="0.3">
      <c r="B719" s="210">
        <v>10008081</v>
      </c>
      <c r="C719" s="209" t="s">
        <v>1566</v>
      </c>
      <c r="D719" s="208" t="s">
        <v>1372</v>
      </c>
      <c r="E719" s="207">
        <v>165915</v>
      </c>
      <c r="F719" s="206">
        <v>41465</v>
      </c>
      <c r="G719" s="206">
        <f t="shared" si="21"/>
        <v>207380</v>
      </c>
      <c r="H719" s="206">
        <v>188522.8</v>
      </c>
      <c r="I719" s="206">
        <v>95608.2</v>
      </c>
      <c r="J719" s="206">
        <v>284131</v>
      </c>
      <c r="K719" s="206">
        <v>295660.53000000003</v>
      </c>
      <c r="L719" s="206">
        <v>93851.66</v>
      </c>
      <c r="M719" s="206">
        <v>389512.19000000006</v>
      </c>
    </row>
    <row r="720" spans="2:13" hidden="1" x14ac:dyDescent="0.3">
      <c r="B720" s="210">
        <v>10008159</v>
      </c>
      <c r="C720" s="209" t="s">
        <v>1565</v>
      </c>
      <c r="D720" s="208"/>
      <c r="E720" s="207">
        <v>1518080</v>
      </c>
      <c r="F720" s="206">
        <v>279138</v>
      </c>
      <c r="G720" s="206">
        <f t="shared" si="21"/>
        <v>1797218</v>
      </c>
      <c r="H720" s="206">
        <v>1705443.57</v>
      </c>
      <c r="I720" s="206">
        <v>347146.39999999997</v>
      </c>
      <c r="J720" s="206">
        <v>2052589.97</v>
      </c>
      <c r="K720" s="206">
        <v>1120586.5900000001</v>
      </c>
      <c r="L720" s="206">
        <v>162496.63</v>
      </c>
      <c r="M720" s="206">
        <v>1283083.2200000002</v>
      </c>
    </row>
    <row r="721" spans="2:13" hidden="1" x14ac:dyDescent="0.3">
      <c r="B721" s="210">
        <v>10008354</v>
      </c>
      <c r="C721" s="209" t="s">
        <v>1564</v>
      </c>
      <c r="D721" s="208" t="s">
        <v>1272</v>
      </c>
      <c r="E721" s="207">
        <v>300751</v>
      </c>
      <c r="F721" s="206">
        <v>192174</v>
      </c>
      <c r="G721" s="206">
        <f t="shared" si="21"/>
        <v>492925</v>
      </c>
      <c r="H721" s="206">
        <v>245680.11</v>
      </c>
      <c r="I721" s="206">
        <v>173981.23</v>
      </c>
      <c r="J721" s="206">
        <v>419661.33999999997</v>
      </c>
      <c r="K721" s="206">
        <v>247592.53999999998</v>
      </c>
      <c r="L721" s="206">
        <v>181140.37999999998</v>
      </c>
      <c r="M721" s="206">
        <v>428732.91999999993</v>
      </c>
    </row>
    <row r="722" spans="2:13" hidden="1" x14ac:dyDescent="0.3">
      <c r="B722" s="210">
        <v>10008426</v>
      </c>
      <c r="C722" s="209" t="s">
        <v>1563</v>
      </c>
      <c r="D722" s="208" t="s">
        <v>1274</v>
      </c>
      <c r="E722" s="207">
        <v>304790</v>
      </c>
      <c r="F722" s="206">
        <v>206044</v>
      </c>
      <c r="G722" s="206">
        <f t="shared" si="21"/>
        <v>510834</v>
      </c>
      <c r="H722" s="206">
        <v>280474.69</v>
      </c>
      <c r="I722" s="206">
        <v>281636.78999999998</v>
      </c>
      <c r="J722" s="206">
        <v>562111.48</v>
      </c>
      <c r="K722" s="206">
        <v>216715.56</v>
      </c>
      <c r="L722" s="206">
        <v>246865.73</v>
      </c>
      <c r="M722" s="206">
        <v>463581.29000000004</v>
      </c>
    </row>
    <row r="723" spans="2:13" hidden="1" x14ac:dyDescent="0.3">
      <c r="B723" s="210">
        <v>10008569</v>
      </c>
      <c r="C723" s="209" t="s">
        <v>1562</v>
      </c>
      <c r="D723" s="208" t="s">
        <v>1282</v>
      </c>
      <c r="E723" s="207">
        <v>330373</v>
      </c>
      <c r="F723" s="206">
        <v>2252389</v>
      </c>
      <c r="G723" s="206">
        <f t="shared" si="21"/>
        <v>2582762</v>
      </c>
      <c r="H723" s="206">
        <v>308909.15000000002</v>
      </c>
      <c r="I723" s="206">
        <v>2897980.5100000002</v>
      </c>
      <c r="J723" s="206">
        <v>3206889.66</v>
      </c>
      <c r="K723" s="206">
        <v>380147.18</v>
      </c>
      <c r="L723" s="206">
        <v>3351534.49</v>
      </c>
      <c r="M723" s="206">
        <v>3731681.6700000004</v>
      </c>
    </row>
    <row r="724" spans="2:13" hidden="1" x14ac:dyDescent="0.3">
      <c r="B724" s="210">
        <v>10008591</v>
      </c>
      <c r="C724" s="209" t="s">
        <v>1561</v>
      </c>
      <c r="D724" s="208" t="s">
        <v>1408</v>
      </c>
      <c r="E724" s="207">
        <v>1006782</v>
      </c>
      <c r="F724" s="206">
        <v>1166875</v>
      </c>
      <c r="G724" s="206">
        <f t="shared" si="21"/>
        <v>2173657</v>
      </c>
      <c r="H724" s="206">
        <v>955664.2</v>
      </c>
      <c r="I724" s="206">
        <v>1133898.06</v>
      </c>
      <c r="J724" s="206">
        <v>2089562.26</v>
      </c>
      <c r="K724" s="206">
        <v>805541.92</v>
      </c>
      <c r="L724" s="206">
        <v>1159090.4900000002</v>
      </c>
      <c r="M724" s="206">
        <v>1964632.4100000001</v>
      </c>
    </row>
    <row r="725" spans="2:13" hidden="1" x14ac:dyDescent="0.3">
      <c r="B725" s="210">
        <v>10008640</v>
      </c>
      <c r="C725" s="209" t="s">
        <v>1560</v>
      </c>
      <c r="D725" s="208" t="s">
        <v>1559</v>
      </c>
      <c r="E725" s="207">
        <v>0</v>
      </c>
      <c r="F725" s="206">
        <v>48627</v>
      </c>
      <c r="G725" s="206">
        <f t="shared" si="21"/>
        <v>48627</v>
      </c>
      <c r="H725" s="206">
        <v>0</v>
      </c>
      <c r="I725" s="206">
        <v>64809</v>
      </c>
      <c r="J725" s="206">
        <v>64809</v>
      </c>
      <c r="K725" s="206">
        <v>0</v>
      </c>
      <c r="L725" s="206">
        <v>67503</v>
      </c>
      <c r="M725" s="206">
        <v>67503</v>
      </c>
    </row>
    <row r="726" spans="2:13" hidden="1" x14ac:dyDescent="0.3">
      <c r="B726" s="210">
        <v>10008641</v>
      </c>
      <c r="C726" s="209" t="s">
        <v>1558</v>
      </c>
      <c r="D726" s="208" t="s">
        <v>1268</v>
      </c>
      <c r="E726" s="207">
        <v>0</v>
      </c>
      <c r="F726" s="206">
        <v>1142806</v>
      </c>
      <c r="G726" s="206">
        <f t="shared" si="21"/>
        <v>1142806</v>
      </c>
      <c r="H726" s="206">
        <v>0</v>
      </c>
      <c r="I726" s="206">
        <v>1712222</v>
      </c>
      <c r="J726" s="206">
        <v>1712222</v>
      </c>
      <c r="K726" s="206">
        <v>0</v>
      </c>
      <c r="L726" s="206">
        <v>1585807</v>
      </c>
      <c r="M726" s="206">
        <v>1585807</v>
      </c>
    </row>
    <row r="727" spans="2:13" hidden="1" x14ac:dyDescent="0.3">
      <c r="B727" s="210">
        <v>10008655</v>
      </c>
      <c r="C727" s="209" t="s">
        <v>1557</v>
      </c>
      <c r="D727" s="208" t="s">
        <v>1317</v>
      </c>
      <c r="E727" s="207">
        <v>0</v>
      </c>
      <c r="F727" s="206">
        <v>91426</v>
      </c>
      <c r="G727" s="206">
        <f t="shared" si="21"/>
        <v>91426</v>
      </c>
      <c r="H727" s="206">
        <v>0</v>
      </c>
      <c r="I727" s="206">
        <v>78041.33</v>
      </c>
      <c r="J727" s="206">
        <v>78041.33</v>
      </c>
      <c r="K727" s="206">
        <v>0</v>
      </c>
      <c r="L727" s="206">
        <v>89142</v>
      </c>
      <c r="M727" s="206">
        <v>89142</v>
      </c>
    </row>
    <row r="728" spans="2:13" hidden="1" x14ac:dyDescent="0.3">
      <c r="B728" s="210">
        <v>10008699</v>
      </c>
      <c r="C728" s="209" t="s">
        <v>1556</v>
      </c>
      <c r="D728" s="208" t="s">
        <v>1408</v>
      </c>
      <c r="E728" s="207">
        <v>622455</v>
      </c>
      <c r="F728" s="206">
        <v>109244</v>
      </c>
      <c r="G728" s="206">
        <f t="shared" ref="G728:G759" si="22">SUM(E728:F728)</f>
        <v>731699</v>
      </c>
      <c r="H728" s="206">
        <v>564841.06000000006</v>
      </c>
      <c r="I728" s="206">
        <v>147286.34</v>
      </c>
      <c r="J728" s="206">
        <v>712127.4</v>
      </c>
      <c r="K728" s="206">
        <v>642910.7699999999</v>
      </c>
      <c r="L728" s="206">
        <v>111634.44</v>
      </c>
      <c r="M728" s="206">
        <v>754545.21</v>
      </c>
    </row>
    <row r="729" spans="2:13" hidden="1" x14ac:dyDescent="0.3">
      <c r="B729" s="210">
        <v>10008816</v>
      </c>
      <c r="C729" s="209" t="s">
        <v>1555</v>
      </c>
      <c r="D729" s="208" t="s">
        <v>1408</v>
      </c>
      <c r="E729" s="207">
        <v>0</v>
      </c>
      <c r="F729" s="206">
        <v>21892</v>
      </c>
      <c r="G729" s="206">
        <f t="shared" si="22"/>
        <v>21892</v>
      </c>
      <c r="H729" s="206">
        <v>0</v>
      </c>
      <c r="I729" s="206">
        <v>34953.25</v>
      </c>
      <c r="J729" s="206">
        <v>34953.25</v>
      </c>
      <c r="K729" s="206">
        <v>0</v>
      </c>
      <c r="L729" s="206">
        <v>53093.95</v>
      </c>
      <c r="M729" s="206">
        <v>53093.95</v>
      </c>
    </row>
    <row r="730" spans="2:13" hidden="1" x14ac:dyDescent="0.3">
      <c r="B730" s="210">
        <v>10008915</v>
      </c>
      <c r="C730" s="209" t="s">
        <v>1554</v>
      </c>
      <c r="D730" s="208" t="s">
        <v>1253</v>
      </c>
      <c r="E730" s="207">
        <v>100617</v>
      </c>
      <c r="F730" s="206">
        <v>169888</v>
      </c>
      <c r="G730" s="206">
        <f t="shared" si="22"/>
        <v>270505</v>
      </c>
      <c r="H730" s="206">
        <v>166960.66</v>
      </c>
      <c r="I730" s="206">
        <v>616048</v>
      </c>
      <c r="J730" s="206">
        <v>783008.66</v>
      </c>
      <c r="K730" s="206">
        <v>198298.05</v>
      </c>
      <c r="L730" s="206">
        <v>243964.2</v>
      </c>
      <c r="M730" s="206">
        <v>442262.25</v>
      </c>
    </row>
    <row r="731" spans="2:13" hidden="1" x14ac:dyDescent="0.3">
      <c r="B731" s="210">
        <v>10008919</v>
      </c>
      <c r="C731" s="209" t="s">
        <v>1553</v>
      </c>
      <c r="D731" s="208" t="s">
        <v>1337</v>
      </c>
      <c r="E731" s="207">
        <v>102343</v>
      </c>
      <c r="F731" s="206">
        <v>558745</v>
      </c>
      <c r="G731" s="206">
        <f t="shared" si="22"/>
        <v>661088</v>
      </c>
      <c r="H731" s="206">
        <v>89852.14</v>
      </c>
      <c r="I731" s="206">
        <v>1526322.94</v>
      </c>
      <c r="J731" s="206">
        <v>1616175.0799999998</v>
      </c>
      <c r="K731" s="206">
        <v>91362.78</v>
      </c>
      <c r="L731" s="206">
        <v>762309.21</v>
      </c>
      <c r="M731" s="206">
        <v>853671.99</v>
      </c>
    </row>
    <row r="732" spans="2:13" hidden="1" x14ac:dyDescent="0.3">
      <c r="B732" s="210">
        <v>10008935</v>
      </c>
      <c r="C732" s="209" t="s">
        <v>1552</v>
      </c>
      <c r="D732" s="208" t="s">
        <v>1282</v>
      </c>
      <c r="E732" s="207">
        <v>1430117</v>
      </c>
      <c r="F732" s="206">
        <v>1253438</v>
      </c>
      <c r="G732" s="206">
        <f t="shared" si="22"/>
        <v>2683555</v>
      </c>
      <c r="H732" s="206">
        <v>1487401.96</v>
      </c>
      <c r="I732" s="206">
        <v>1887437.19</v>
      </c>
      <c r="J732" s="206">
        <v>3374839.15</v>
      </c>
      <c r="K732" s="206">
        <v>701256.05</v>
      </c>
      <c r="L732" s="206">
        <v>1461241.78</v>
      </c>
      <c r="M732" s="206">
        <v>2162497.83</v>
      </c>
    </row>
    <row r="733" spans="2:13" hidden="1" x14ac:dyDescent="0.3">
      <c r="B733" s="210">
        <v>10008986</v>
      </c>
      <c r="C733" s="209" t="s">
        <v>1551</v>
      </c>
      <c r="D733" s="208" t="s">
        <v>1359</v>
      </c>
      <c r="E733" s="207">
        <v>546465</v>
      </c>
      <c r="F733" s="206">
        <v>727398</v>
      </c>
      <c r="G733" s="206">
        <f t="shared" si="22"/>
        <v>1273863</v>
      </c>
      <c r="H733" s="206">
        <v>392261.57</v>
      </c>
      <c r="I733" s="206">
        <v>582971.75</v>
      </c>
      <c r="J733" s="206">
        <v>975233.32000000007</v>
      </c>
      <c r="K733" s="206">
        <v>612148.31999999995</v>
      </c>
      <c r="L733" s="206">
        <v>856308.29</v>
      </c>
      <c r="M733" s="206">
        <v>1468456.6099999999</v>
      </c>
    </row>
    <row r="734" spans="2:13" hidden="1" x14ac:dyDescent="0.3">
      <c r="B734" s="210">
        <v>10009059</v>
      </c>
      <c r="C734" s="209" t="s">
        <v>1550</v>
      </c>
      <c r="D734" s="208" t="s">
        <v>1282</v>
      </c>
      <c r="E734" s="207">
        <v>598806</v>
      </c>
      <c r="F734" s="206">
        <v>949116</v>
      </c>
      <c r="G734" s="206">
        <f t="shared" si="22"/>
        <v>1547922</v>
      </c>
      <c r="H734" s="206">
        <v>536251.88</v>
      </c>
      <c r="I734" s="206">
        <v>970230.02</v>
      </c>
      <c r="J734" s="206">
        <v>1506481.9</v>
      </c>
      <c r="K734" s="206">
        <v>522696.68</v>
      </c>
      <c r="L734" s="206">
        <v>1134984.1199999999</v>
      </c>
      <c r="M734" s="206">
        <v>1657680.7999999998</v>
      </c>
    </row>
    <row r="735" spans="2:13" hidden="1" x14ac:dyDescent="0.3">
      <c r="B735" s="210">
        <v>10009063</v>
      </c>
      <c r="C735" s="209" t="s">
        <v>1549</v>
      </c>
      <c r="D735" s="208" t="s">
        <v>1253</v>
      </c>
      <c r="E735" s="207">
        <v>100832</v>
      </c>
      <c r="F735" s="206">
        <v>217838</v>
      </c>
      <c r="G735" s="206">
        <f t="shared" si="22"/>
        <v>318670</v>
      </c>
      <c r="H735" s="206">
        <v>95977.52</v>
      </c>
      <c r="I735" s="206">
        <v>292005.85000000003</v>
      </c>
      <c r="J735" s="206">
        <v>387983.37000000005</v>
      </c>
      <c r="K735" s="206">
        <v>145328.03000000003</v>
      </c>
      <c r="L735" s="206">
        <v>290179.28000000003</v>
      </c>
      <c r="M735" s="206">
        <v>435507.31000000006</v>
      </c>
    </row>
    <row r="736" spans="2:13" hidden="1" x14ac:dyDescent="0.3">
      <c r="B736" s="210">
        <v>10009072</v>
      </c>
      <c r="C736" s="209" t="s">
        <v>1548</v>
      </c>
      <c r="D736" s="208" t="s">
        <v>1253</v>
      </c>
      <c r="E736" s="207">
        <v>451381</v>
      </c>
      <c r="F736" s="206">
        <v>283861</v>
      </c>
      <c r="G736" s="206">
        <f t="shared" si="22"/>
        <v>735242</v>
      </c>
      <c r="H736" s="206">
        <v>606362.72</v>
      </c>
      <c r="I736" s="206">
        <v>247913.68</v>
      </c>
      <c r="J736" s="206">
        <v>854276.39999999991</v>
      </c>
      <c r="K736" s="206">
        <v>558762.82999999996</v>
      </c>
      <c r="L736" s="206">
        <v>283485</v>
      </c>
      <c r="M736" s="206">
        <v>842247.83</v>
      </c>
    </row>
    <row r="737" spans="2:13" hidden="1" x14ac:dyDescent="0.3">
      <c r="B737" s="210">
        <v>10009091</v>
      </c>
      <c r="C737" s="209" t="s">
        <v>1547</v>
      </c>
      <c r="D737" s="208" t="s">
        <v>1546</v>
      </c>
      <c r="E737" s="207">
        <v>722355</v>
      </c>
      <c r="F737" s="206">
        <v>272992</v>
      </c>
      <c r="G737" s="206">
        <f t="shared" si="22"/>
        <v>995347</v>
      </c>
      <c r="H737" s="206">
        <v>672243.53</v>
      </c>
      <c r="I737" s="206">
        <v>249213.66</v>
      </c>
      <c r="J737" s="206">
        <v>921457.19000000006</v>
      </c>
      <c r="K737" s="206">
        <v>746203.15</v>
      </c>
      <c r="L737" s="206">
        <v>244519.02000000002</v>
      </c>
      <c r="M737" s="206">
        <v>990722.17</v>
      </c>
    </row>
    <row r="738" spans="2:13" hidden="1" x14ac:dyDescent="0.3">
      <c r="B738" s="210">
        <v>10009206</v>
      </c>
      <c r="C738" s="209" t="s">
        <v>1545</v>
      </c>
      <c r="D738" s="208" t="s">
        <v>1253</v>
      </c>
      <c r="E738" s="207">
        <v>0</v>
      </c>
      <c r="F738" s="206">
        <v>86580</v>
      </c>
      <c r="G738" s="206">
        <f t="shared" si="22"/>
        <v>86580</v>
      </c>
      <c r="H738" s="206">
        <v>0</v>
      </c>
      <c r="I738" s="206">
        <v>678875</v>
      </c>
      <c r="J738" s="206">
        <v>678875</v>
      </c>
      <c r="K738" s="206">
        <v>0</v>
      </c>
      <c r="L738" s="206">
        <v>148359</v>
      </c>
      <c r="M738" s="206">
        <v>148359</v>
      </c>
    </row>
    <row r="739" spans="2:13" hidden="1" x14ac:dyDescent="0.3">
      <c r="B739" s="210">
        <v>10009213</v>
      </c>
      <c r="C739" s="209" t="s">
        <v>1544</v>
      </c>
      <c r="D739" s="208" t="s">
        <v>1253</v>
      </c>
      <c r="E739" s="207">
        <v>30264</v>
      </c>
      <c r="F739" s="206">
        <v>129770</v>
      </c>
      <c r="G739" s="206">
        <f t="shared" si="22"/>
        <v>160034</v>
      </c>
      <c r="H739" s="206">
        <v>4132.42</v>
      </c>
      <c r="I739" s="206">
        <v>183596.4</v>
      </c>
      <c r="J739" s="206">
        <v>187728.82</v>
      </c>
      <c r="K739" s="206">
        <v>18646.809999999998</v>
      </c>
      <c r="L739" s="206">
        <v>202419.19999999998</v>
      </c>
      <c r="M739" s="206">
        <v>221066.00999999998</v>
      </c>
    </row>
    <row r="740" spans="2:13" ht="28.8" hidden="1" x14ac:dyDescent="0.3">
      <c r="B740" s="210">
        <v>10009263</v>
      </c>
      <c r="C740" s="209" t="s">
        <v>1543</v>
      </c>
      <c r="D740" s="208" t="s">
        <v>1280</v>
      </c>
      <c r="E740" s="207">
        <v>0</v>
      </c>
      <c r="F740" s="206">
        <v>0</v>
      </c>
      <c r="G740" s="206">
        <f t="shared" si="22"/>
        <v>0</v>
      </c>
      <c r="H740" s="206" t="s">
        <v>1252</v>
      </c>
      <c r="I740" s="206" t="s">
        <v>1252</v>
      </c>
      <c r="J740" s="206">
        <v>0</v>
      </c>
      <c r="K740" s="206" t="s">
        <v>1252</v>
      </c>
      <c r="L740" s="206" t="s">
        <v>1252</v>
      </c>
      <c r="M740" s="206">
        <v>0</v>
      </c>
    </row>
    <row r="741" spans="2:13" hidden="1" x14ac:dyDescent="0.3">
      <c r="B741" s="210">
        <v>10009439</v>
      </c>
      <c r="C741" s="209" t="s">
        <v>1542</v>
      </c>
      <c r="D741" s="208" t="s">
        <v>1253</v>
      </c>
      <c r="E741" s="207">
        <v>0</v>
      </c>
      <c r="F741" s="206">
        <v>1543428</v>
      </c>
      <c r="G741" s="206">
        <f t="shared" si="22"/>
        <v>1543428</v>
      </c>
      <c r="H741" s="206">
        <v>0</v>
      </c>
      <c r="I741" s="206">
        <v>1911276.63</v>
      </c>
      <c r="J741" s="206">
        <v>1911276.63</v>
      </c>
      <c r="K741" s="206">
        <v>0</v>
      </c>
      <c r="L741" s="206">
        <v>2454593.11</v>
      </c>
      <c r="M741" s="206">
        <v>2454593.11</v>
      </c>
    </row>
    <row r="742" spans="2:13" hidden="1" x14ac:dyDescent="0.3">
      <c r="B742" s="210">
        <v>10009450</v>
      </c>
      <c r="C742" s="209" t="s">
        <v>1541</v>
      </c>
      <c r="D742" s="208" t="s">
        <v>1257</v>
      </c>
      <c r="E742" s="207">
        <v>207889</v>
      </c>
      <c r="F742" s="206">
        <v>0</v>
      </c>
      <c r="G742" s="206">
        <f t="shared" si="22"/>
        <v>207889</v>
      </c>
      <c r="H742" s="206">
        <v>212935.91</v>
      </c>
      <c r="I742" s="206">
        <v>0</v>
      </c>
      <c r="J742" s="206">
        <v>212935.91</v>
      </c>
      <c r="K742" s="206">
        <v>167636.49</v>
      </c>
      <c r="L742" s="206">
        <v>0</v>
      </c>
      <c r="M742" s="206">
        <v>167636.49</v>
      </c>
    </row>
    <row r="743" spans="2:13" hidden="1" x14ac:dyDescent="0.3">
      <c r="B743" s="210">
        <v>10009491</v>
      </c>
      <c r="C743" s="209" t="s">
        <v>1540</v>
      </c>
      <c r="D743" s="208" t="s">
        <v>1257</v>
      </c>
      <c r="E743" s="207">
        <v>84975</v>
      </c>
      <c r="F743" s="206">
        <v>1485735</v>
      </c>
      <c r="G743" s="206">
        <f t="shared" si="22"/>
        <v>1570710</v>
      </c>
      <c r="H743" s="206">
        <v>74672.740000000005</v>
      </c>
      <c r="I743" s="206">
        <v>1968102.79</v>
      </c>
      <c r="J743" s="206">
        <v>2042775.53</v>
      </c>
      <c r="K743" s="206">
        <v>40642.69</v>
      </c>
      <c r="L743" s="206">
        <v>2349707.25</v>
      </c>
      <c r="M743" s="206">
        <v>2390349.94</v>
      </c>
    </row>
    <row r="744" spans="2:13" hidden="1" x14ac:dyDescent="0.3">
      <c r="B744" s="210">
        <v>10009554</v>
      </c>
      <c r="C744" s="209" t="s">
        <v>1539</v>
      </c>
      <c r="D744" s="208" t="s">
        <v>1415</v>
      </c>
      <c r="E744" s="207">
        <v>0</v>
      </c>
      <c r="F744" s="206">
        <v>109356</v>
      </c>
      <c r="G744" s="206">
        <f t="shared" si="22"/>
        <v>109356</v>
      </c>
      <c r="H744" s="206">
        <v>0</v>
      </c>
      <c r="I744" s="206">
        <v>123438.99</v>
      </c>
      <c r="J744" s="206">
        <v>123438.99</v>
      </c>
      <c r="K744" s="206">
        <v>0</v>
      </c>
      <c r="L744" s="206">
        <v>100106</v>
      </c>
      <c r="M744" s="206">
        <v>100106</v>
      </c>
    </row>
    <row r="745" spans="2:13" hidden="1" x14ac:dyDescent="0.3">
      <c r="B745" s="210">
        <v>10009600</v>
      </c>
      <c r="C745" s="209" t="s">
        <v>1538</v>
      </c>
      <c r="D745" s="208" t="s">
        <v>1253</v>
      </c>
      <c r="E745" s="207">
        <v>1858414</v>
      </c>
      <c r="F745" s="206">
        <v>3855438</v>
      </c>
      <c r="G745" s="206">
        <f t="shared" si="22"/>
        <v>5713852</v>
      </c>
      <c r="H745" s="206">
        <v>1804515.72</v>
      </c>
      <c r="I745" s="206">
        <v>4195129.3600000003</v>
      </c>
      <c r="J745" s="206">
        <v>5999645.0800000001</v>
      </c>
      <c r="K745" s="206">
        <v>1535435.6400000001</v>
      </c>
      <c r="L745" s="206">
        <v>3374280.2500000009</v>
      </c>
      <c r="M745" s="206">
        <v>4909715.8900000006</v>
      </c>
    </row>
    <row r="746" spans="2:13" hidden="1" x14ac:dyDescent="0.3">
      <c r="B746" s="210">
        <v>10009671</v>
      </c>
      <c r="C746" s="209" t="s">
        <v>1537</v>
      </c>
      <c r="D746" s="208" t="s">
        <v>1335</v>
      </c>
      <c r="E746" s="207">
        <v>921695</v>
      </c>
      <c r="F746" s="206">
        <v>145304</v>
      </c>
      <c r="G746" s="206">
        <f t="shared" si="22"/>
        <v>1066999</v>
      </c>
      <c r="H746" s="206">
        <v>1059297.8400000001</v>
      </c>
      <c r="I746" s="206">
        <v>162305.37</v>
      </c>
      <c r="J746" s="206">
        <v>1221603.21</v>
      </c>
      <c r="K746" s="206">
        <v>685542.27</v>
      </c>
      <c r="L746" s="206">
        <v>133906.95000000001</v>
      </c>
      <c r="M746" s="206">
        <v>819449.22</v>
      </c>
    </row>
    <row r="747" spans="2:13" hidden="1" x14ac:dyDescent="0.3">
      <c r="B747" s="210">
        <v>10009687</v>
      </c>
      <c r="C747" s="209" t="s">
        <v>1536</v>
      </c>
      <c r="D747" s="208" t="s">
        <v>1352</v>
      </c>
      <c r="E747" s="207">
        <v>938554</v>
      </c>
      <c r="F747" s="206">
        <v>686555</v>
      </c>
      <c r="G747" s="206">
        <f t="shared" si="22"/>
        <v>1625109</v>
      </c>
      <c r="H747" s="206">
        <v>523994.08</v>
      </c>
      <c r="I747" s="206">
        <v>971501.4</v>
      </c>
      <c r="J747" s="206">
        <v>1495495.48</v>
      </c>
      <c r="K747" s="206">
        <v>1410960.99</v>
      </c>
      <c r="L747" s="206">
        <v>910254.25</v>
      </c>
      <c r="M747" s="206">
        <v>2321215.2400000002</v>
      </c>
    </row>
    <row r="748" spans="2:13" hidden="1" x14ac:dyDescent="0.3">
      <c r="B748" s="210">
        <v>10009975</v>
      </c>
      <c r="C748" s="209" t="s">
        <v>1535</v>
      </c>
      <c r="D748" s="208" t="s">
        <v>1408</v>
      </c>
      <c r="E748" s="207">
        <v>0</v>
      </c>
      <c r="F748" s="206">
        <v>437739</v>
      </c>
      <c r="G748" s="206">
        <f t="shared" si="22"/>
        <v>437739</v>
      </c>
      <c r="H748" s="206">
        <v>0</v>
      </c>
      <c r="I748" s="206">
        <v>556832.75</v>
      </c>
      <c r="J748" s="206">
        <v>556832.75</v>
      </c>
      <c r="K748" s="206">
        <v>0</v>
      </c>
      <c r="L748" s="206">
        <v>485064.97</v>
      </c>
      <c r="M748" s="206">
        <v>485064.97</v>
      </c>
    </row>
    <row r="749" spans="2:13" hidden="1" x14ac:dyDescent="0.3">
      <c r="B749" s="210">
        <v>10010401</v>
      </c>
      <c r="C749" s="209" t="s">
        <v>1534</v>
      </c>
      <c r="D749" s="208" t="s">
        <v>1272</v>
      </c>
      <c r="E749" s="207">
        <v>0</v>
      </c>
      <c r="F749" s="206">
        <v>0</v>
      </c>
      <c r="G749" s="206">
        <f t="shared" si="22"/>
        <v>0</v>
      </c>
      <c r="H749" s="206" t="s">
        <v>1252</v>
      </c>
      <c r="I749" s="206" t="s">
        <v>1252</v>
      </c>
      <c r="J749" s="206">
        <v>0</v>
      </c>
      <c r="K749" s="206" t="s">
        <v>1252</v>
      </c>
      <c r="L749" s="206" t="s">
        <v>1252</v>
      </c>
      <c r="M749" s="206">
        <v>0</v>
      </c>
    </row>
    <row r="750" spans="2:13" hidden="1" x14ac:dyDescent="0.3">
      <c r="B750" s="210">
        <v>10010523</v>
      </c>
      <c r="C750" s="209" t="s">
        <v>1533</v>
      </c>
      <c r="D750" s="208" t="s">
        <v>1532</v>
      </c>
      <c r="E750" s="207">
        <v>425017</v>
      </c>
      <c r="F750" s="206">
        <v>273557</v>
      </c>
      <c r="G750" s="206">
        <f t="shared" si="22"/>
        <v>698574</v>
      </c>
      <c r="H750" s="206">
        <v>373479.55</v>
      </c>
      <c r="I750" s="206">
        <v>221238.04</v>
      </c>
      <c r="J750" s="206">
        <v>594717.59</v>
      </c>
      <c r="K750" s="206">
        <v>402580.33999999997</v>
      </c>
      <c r="L750" s="206">
        <v>379710.41000000003</v>
      </c>
      <c r="M750" s="206">
        <v>782290.75</v>
      </c>
    </row>
    <row r="751" spans="2:13" hidden="1" x14ac:dyDescent="0.3">
      <c r="B751" s="210">
        <v>10010548</v>
      </c>
      <c r="C751" s="209" t="s">
        <v>1531</v>
      </c>
      <c r="D751" s="208" t="s">
        <v>1286</v>
      </c>
      <c r="E751" s="207">
        <v>227046</v>
      </c>
      <c r="F751" s="206">
        <v>17495</v>
      </c>
      <c r="G751" s="206">
        <f t="shared" si="22"/>
        <v>244541</v>
      </c>
      <c r="H751" s="206">
        <v>167420.92000000001</v>
      </c>
      <c r="I751" s="206">
        <v>3807.87</v>
      </c>
      <c r="J751" s="206">
        <v>171228.79</v>
      </c>
      <c r="K751" s="206">
        <v>189682.83000000002</v>
      </c>
      <c r="L751" s="206">
        <v>10171.65</v>
      </c>
      <c r="M751" s="206">
        <v>199854.48</v>
      </c>
    </row>
    <row r="752" spans="2:13" hidden="1" x14ac:dyDescent="0.3">
      <c r="B752" s="210">
        <v>10010571</v>
      </c>
      <c r="C752" s="209" t="s">
        <v>1530</v>
      </c>
      <c r="D752" s="208" t="s">
        <v>1380</v>
      </c>
      <c r="E752" s="207">
        <v>37020</v>
      </c>
      <c r="F752" s="206">
        <v>322117</v>
      </c>
      <c r="G752" s="206">
        <f t="shared" si="22"/>
        <v>359137</v>
      </c>
      <c r="H752" s="206">
        <v>27720.53</v>
      </c>
      <c r="I752" s="206">
        <v>332056.82</v>
      </c>
      <c r="J752" s="206">
        <v>359777.35</v>
      </c>
      <c r="K752" s="206">
        <v>20461.79</v>
      </c>
      <c r="L752" s="206">
        <v>387817.11</v>
      </c>
      <c r="M752" s="206">
        <v>408278.89999999997</v>
      </c>
    </row>
    <row r="753" spans="2:13" hidden="1" x14ac:dyDescent="0.3">
      <c r="B753" s="210">
        <v>10010572</v>
      </c>
      <c r="C753" s="209" t="s">
        <v>1529</v>
      </c>
      <c r="D753" s="208" t="s">
        <v>1356</v>
      </c>
      <c r="E753" s="207">
        <v>136498</v>
      </c>
      <c r="F753" s="206">
        <v>39334</v>
      </c>
      <c r="G753" s="206">
        <f t="shared" si="22"/>
        <v>175832</v>
      </c>
      <c r="H753" s="206">
        <v>81052</v>
      </c>
      <c r="I753" s="206">
        <v>127540.28</v>
      </c>
      <c r="J753" s="206">
        <v>208592.28</v>
      </c>
      <c r="K753" s="206">
        <v>79352.81</v>
      </c>
      <c r="L753" s="206">
        <v>32092.889999999996</v>
      </c>
      <c r="M753" s="206">
        <v>111445.7</v>
      </c>
    </row>
    <row r="754" spans="2:13" ht="28.8" hidden="1" x14ac:dyDescent="0.3">
      <c r="B754" s="210">
        <v>10010584</v>
      </c>
      <c r="C754" s="209" t="s">
        <v>1528</v>
      </c>
      <c r="D754" s="208" t="s">
        <v>1280</v>
      </c>
      <c r="E754" s="207">
        <v>531370</v>
      </c>
      <c r="F754" s="206">
        <v>473375</v>
      </c>
      <c r="G754" s="206">
        <f t="shared" si="22"/>
        <v>1004745</v>
      </c>
      <c r="H754" s="206">
        <v>530854.81999999995</v>
      </c>
      <c r="I754" s="206">
        <v>501171.26</v>
      </c>
      <c r="J754" s="206">
        <v>1032026.08</v>
      </c>
      <c r="K754" s="206">
        <v>453132.72</v>
      </c>
      <c r="L754" s="206">
        <v>657490.71</v>
      </c>
      <c r="M754" s="206">
        <v>1110623.43</v>
      </c>
    </row>
    <row r="755" spans="2:13" hidden="1" x14ac:dyDescent="0.3">
      <c r="B755" s="210">
        <v>10010586</v>
      </c>
      <c r="C755" s="209" t="s">
        <v>1527</v>
      </c>
      <c r="D755" s="208" t="s">
        <v>1293</v>
      </c>
      <c r="E755" s="207">
        <v>0</v>
      </c>
      <c r="F755" s="206">
        <v>0</v>
      </c>
      <c r="G755" s="206">
        <f t="shared" si="22"/>
        <v>0</v>
      </c>
      <c r="H755" s="206" t="s">
        <v>1252</v>
      </c>
      <c r="I755" s="206" t="s">
        <v>1252</v>
      </c>
      <c r="J755" s="206">
        <v>0</v>
      </c>
      <c r="K755" s="206" t="s">
        <v>1252</v>
      </c>
      <c r="L755" s="206" t="s">
        <v>1252</v>
      </c>
      <c r="M755" s="206">
        <v>0</v>
      </c>
    </row>
    <row r="756" spans="2:13" hidden="1" x14ac:dyDescent="0.3">
      <c r="B756" s="210">
        <v>10010616</v>
      </c>
      <c r="C756" s="209" t="s">
        <v>1526</v>
      </c>
      <c r="D756" s="208" t="s">
        <v>1391</v>
      </c>
      <c r="E756" s="207">
        <v>448432</v>
      </c>
      <c r="F756" s="206">
        <v>182546</v>
      </c>
      <c r="G756" s="206">
        <f t="shared" si="22"/>
        <v>630978</v>
      </c>
      <c r="H756" s="206" t="s">
        <v>1252</v>
      </c>
      <c r="I756" s="206" t="s">
        <v>1252</v>
      </c>
      <c r="J756" s="206">
        <v>0</v>
      </c>
      <c r="K756" s="206" t="s">
        <v>1252</v>
      </c>
      <c r="L756" s="206" t="s">
        <v>1252</v>
      </c>
      <c r="M756" s="206">
        <v>0</v>
      </c>
    </row>
    <row r="757" spans="2:13" hidden="1" x14ac:dyDescent="0.3">
      <c r="B757" s="210">
        <v>10010672</v>
      </c>
      <c r="C757" s="209" t="s">
        <v>1525</v>
      </c>
      <c r="D757" s="208"/>
      <c r="E757" s="207">
        <v>426848</v>
      </c>
      <c r="F757" s="206">
        <v>231809</v>
      </c>
      <c r="G757" s="206">
        <f t="shared" si="22"/>
        <v>658657</v>
      </c>
      <c r="H757" s="206">
        <v>316411.21999999997</v>
      </c>
      <c r="I757" s="206">
        <v>333626.43</v>
      </c>
      <c r="J757" s="206">
        <v>650037.64999999991</v>
      </c>
      <c r="K757" s="206">
        <v>363872.11000000004</v>
      </c>
      <c r="L757" s="206">
        <v>216791.91</v>
      </c>
      <c r="M757" s="206">
        <v>580664.02</v>
      </c>
    </row>
    <row r="758" spans="2:13" hidden="1" x14ac:dyDescent="0.3">
      <c r="B758" s="210">
        <v>10010792</v>
      </c>
      <c r="C758" s="209" t="s">
        <v>1524</v>
      </c>
      <c r="D758" s="208" t="s">
        <v>1253</v>
      </c>
      <c r="E758" s="207">
        <v>0</v>
      </c>
      <c r="F758" s="206">
        <v>442723</v>
      </c>
      <c r="G758" s="206">
        <f t="shared" si="22"/>
        <v>442723</v>
      </c>
      <c r="H758" s="206">
        <v>0</v>
      </c>
      <c r="I758" s="206">
        <v>2177628</v>
      </c>
      <c r="J758" s="206">
        <v>2177628</v>
      </c>
      <c r="K758" s="206">
        <v>0</v>
      </c>
      <c r="L758" s="206">
        <v>609847</v>
      </c>
      <c r="M758" s="206">
        <v>609847</v>
      </c>
    </row>
    <row r="759" spans="2:13" hidden="1" x14ac:dyDescent="0.3">
      <c r="B759" s="210">
        <v>10010905</v>
      </c>
      <c r="C759" s="209" t="s">
        <v>1523</v>
      </c>
      <c r="D759" s="208" t="s">
        <v>1317</v>
      </c>
      <c r="E759" s="207">
        <v>855652</v>
      </c>
      <c r="F759" s="206">
        <v>946253</v>
      </c>
      <c r="G759" s="206">
        <f t="shared" si="22"/>
        <v>1801905</v>
      </c>
      <c r="H759" s="206">
        <v>776244.26</v>
      </c>
      <c r="I759" s="206">
        <v>861617.08</v>
      </c>
      <c r="J759" s="206">
        <v>1637861.3399999999</v>
      </c>
      <c r="K759" s="206" t="s">
        <v>1252</v>
      </c>
      <c r="L759" s="206" t="s">
        <v>1252</v>
      </c>
      <c r="M759" s="206">
        <v>0</v>
      </c>
    </row>
    <row r="760" spans="2:13" hidden="1" x14ac:dyDescent="0.3">
      <c r="B760" s="210">
        <v>10010939</v>
      </c>
      <c r="C760" s="209" t="s">
        <v>1522</v>
      </c>
      <c r="D760" s="208" t="s">
        <v>1356</v>
      </c>
      <c r="E760" s="207">
        <v>174687</v>
      </c>
      <c r="F760" s="206">
        <v>3532738</v>
      </c>
      <c r="G760" s="206">
        <f t="shared" ref="G760:G791" si="23">SUM(E760:F760)</f>
        <v>3707425</v>
      </c>
      <c r="H760" s="206">
        <v>96397.61</v>
      </c>
      <c r="I760" s="206">
        <v>3891723.14</v>
      </c>
      <c r="J760" s="206">
        <v>3988120.75</v>
      </c>
      <c r="K760" s="206">
        <v>45457.32</v>
      </c>
      <c r="L760" s="206">
        <v>3706421.46</v>
      </c>
      <c r="M760" s="206">
        <v>3751878.78</v>
      </c>
    </row>
    <row r="761" spans="2:13" ht="28.8" hidden="1" x14ac:dyDescent="0.3">
      <c r="B761" s="210">
        <v>10010940</v>
      </c>
      <c r="C761" s="209" t="s">
        <v>1521</v>
      </c>
      <c r="D761" s="208" t="s">
        <v>1452</v>
      </c>
      <c r="E761" s="207">
        <v>23045</v>
      </c>
      <c r="F761" s="206">
        <v>833401</v>
      </c>
      <c r="G761" s="206">
        <f t="shared" si="23"/>
        <v>856446</v>
      </c>
      <c r="H761" s="206">
        <v>22500.16</v>
      </c>
      <c r="I761" s="206">
        <v>996914.54999999993</v>
      </c>
      <c r="J761" s="206">
        <v>1019414.71</v>
      </c>
      <c r="K761" s="206">
        <v>33277.129999999997</v>
      </c>
      <c r="L761" s="206">
        <v>986171.8</v>
      </c>
      <c r="M761" s="206">
        <v>1019448.93</v>
      </c>
    </row>
    <row r="762" spans="2:13" hidden="1" x14ac:dyDescent="0.3">
      <c r="B762" s="210">
        <v>10011058</v>
      </c>
      <c r="C762" s="209" t="s">
        <v>1520</v>
      </c>
      <c r="D762" s="208" t="s">
        <v>1415</v>
      </c>
      <c r="E762" s="207">
        <v>59624</v>
      </c>
      <c r="F762" s="206">
        <v>26615</v>
      </c>
      <c r="G762" s="206">
        <f t="shared" si="23"/>
        <v>86239</v>
      </c>
      <c r="H762" s="206">
        <v>43016.160000000003</v>
      </c>
      <c r="I762" s="206">
        <v>14188.95</v>
      </c>
      <c r="J762" s="206">
        <v>57205.11</v>
      </c>
      <c r="K762" s="206">
        <v>41117.820000000007</v>
      </c>
      <c r="L762" s="206">
        <v>13262.789999999999</v>
      </c>
      <c r="M762" s="206">
        <v>54380.610000000008</v>
      </c>
    </row>
    <row r="763" spans="2:13" ht="28.8" hidden="1" x14ac:dyDescent="0.3">
      <c r="B763" s="210">
        <v>10011165</v>
      </c>
      <c r="C763" s="209" t="s">
        <v>1519</v>
      </c>
      <c r="D763" s="208" t="s">
        <v>1280</v>
      </c>
      <c r="E763" s="207">
        <v>461654</v>
      </c>
      <c r="F763" s="206">
        <v>100120</v>
      </c>
      <c r="G763" s="206">
        <f t="shared" si="23"/>
        <v>561774</v>
      </c>
      <c r="H763" s="206">
        <v>579829.38</v>
      </c>
      <c r="I763" s="206">
        <v>114307.73</v>
      </c>
      <c r="J763" s="206">
        <v>694137.11</v>
      </c>
      <c r="K763" s="206">
        <v>459028.37999999995</v>
      </c>
      <c r="L763" s="206">
        <v>95729.29</v>
      </c>
      <c r="M763" s="206">
        <v>554757.66999999993</v>
      </c>
    </row>
    <row r="764" spans="2:13" hidden="1" x14ac:dyDescent="0.3">
      <c r="B764" s="210">
        <v>10011240</v>
      </c>
      <c r="C764" s="209" t="s">
        <v>1518</v>
      </c>
      <c r="D764" s="208" t="s">
        <v>1317</v>
      </c>
      <c r="E764" s="207">
        <v>56545</v>
      </c>
      <c r="F764" s="206">
        <v>868429</v>
      </c>
      <c r="G764" s="206">
        <f t="shared" si="23"/>
        <v>924974</v>
      </c>
      <c r="H764" s="206">
        <v>207190.9</v>
      </c>
      <c r="I764" s="206">
        <v>781022.67</v>
      </c>
      <c r="J764" s="206">
        <v>988213.57000000007</v>
      </c>
      <c r="K764" s="206">
        <v>86382.25</v>
      </c>
      <c r="L764" s="206">
        <v>1146394.2</v>
      </c>
      <c r="M764" s="206">
        <v>1232776.45</v>
      </c>
    </row>
    <row r="765" spans="2:13" hidden="1" x14ac:dyDescent="0.3">
      <c r="B765" s="210">
        <v>10011880</v>
      </c>
      <c r="C765" s="209" t="s">
        <v>1517</v>
      </c>
      <c r="D765" s="208" t="s">
        <v>1391</v>
      </c>
      <c r="E765" s="207">
        <v>1046374</v>
      </c>
      <c r="F765" s="206">
        <v>2577765</v>
      </c>
      <c r="G765" s="206">
        <f t="shared" si="23"/>
        <v>3624139</v>
      </c>
      <c r="H765" s="206">
        <v>982804.29</v>
      </c>
      <c r="I765" s="206">
        <v>2551535.71</v>
      </c>
      <c r="J765" s="206">
        <v>3534340</v>
      </c>
      <c r="K765" s="206">
        <v>846600.23</v>
      </c>
      <c r="L765" s="206">
        <v>2899298.6100000003</v>
      </c>
      <c r="M765" s="206">
        <v>3745898.8400000003</v>
      </c>
    </row>
    <row r="766" spans="2:13" ht="28.8" hidden="1" x14ac:dyDescent="0.3">
      <c r="B766" s="210">
        <v>10011941</v>
      </c>
      <c r="C766" s="209" t="s">
        <v>1516</v>
      </c>
      <c r="D766" s="208" t="s">
        <v>1280</v>
      </c>
      <c r="E766" s="207">
        <v>290674</v>
      </c>
      <c r="F766" s="206">
        <v>183600</v>
      </c>
      <c r="G766" s="206">
        <f t="shared" si="23"/>
        <v>474274</v>
      </c>
      <c r="H766" s="206">
        <v>363562.41</v>
      </c>
      <c r="I766" s="206">
        <v>185680.95</v>
      </c>
      <c r="J766" s="206">
        <v>549243.36</v>
      </c>
      <c r="K766" s="206">
        <v>272094.38</v>
      </c>
      <c r="L766" s="206">
        <v>168193.44</v>
      </c>
      <c r="M766" s="206">
        <v>440287.82</v>
      </c>
    </row>
    <row r="767" spans="2:13" hidden="1" x14ac:dyDescent="0.3">
      <c r="B767" s="210">
        <v>10012171</v>
      </c>
      <c r="C767" s="209" t="s">
        <v>1515</v>
      </c>
      <c r="D767" s="208" t="s">
        <v>1274</v>
      </c>
      <c r="E767" s="207">
        <v>538377</v>
      </c>
      <c r="F767" s="206">
        <v>362277</v>
      </c>
      <c r="G767" s="206">
        <f t="shared" si="23"/>
        <v>900654</v>
      </c>
      <c r="H767" s="206">
        <v>456531.04</v>
      </c>
      <c r="I767" s="206">
        <v>385106.56</v>
      </c>
      <c r="J767" s="206">
        <v>841637.6</v>
      </c>
      <c r="K767" s="206">
        <v>483268.45</v>
      </c>
      <c r="L767" s="206">
        <v>384411.75</v>
      </c>
      <c r="M767" s="206">
        <v>867680.2</v>
      </c>
    </row>
    <row r="768" spans="2:13" hidden="1" x14ac:dyDescent="0.3">
      <c r="B768" s="210">
        <v>10012467</v>
      </c>
      <c r="C768" s="209" t="s">
        <v>1514</v>
      </c>
      <c r="D768" s="208" t="s">
        <v>1298</v>
      </c>
      <c r="E768" s="207">
        <v>3732226</v>
      </c>
      <c r="F768" s="206">
        <v>22199194</v>
      </c>
      <c r="G768" s="206">
        <f t="shared" si="23"/>
        <v>25931420</v>
      </c>
      <c r="H768" s="206">
        <v>3699004.33</v>
      </c>
      <c r="I768" s="206">
        <v>23525037.550000001</v>
      </c>
      <c r="J768" s="206">
        <v>27224041.880000003</v>
      </c>
      <c r="K768" s="206">
        <v>2912792.38</v>
      </c>
      <c r="L768" s="206">
        <v>23093330.239999998</v>
      </c>
      <c r="M768" s="206">
        <v>26006122.619999997</v>
      </c>
    </row>
    <row r="769" spans="2:13" hidden="1" x14ac:dyDescent="0.3">
      <c r="B769" s="210">
        <v>10012477</v>
      </c>
      <c r="C769" s="209" t="s">
        <v>1513</v>
      </c>
      <c r="D769" s="208" t="s">
        <v>1398</v>
      </c>
      <c r="E769" s="207">
        <v>704891</v>
      </c>
      <c r="F769" s="206">
        <v>433834</v>
      </c>
      <c r="G769" s="206">
        <f t="shared" si="23"/>
        <v>1138725</v>
      </c>
      <c r="H769" s="206">
        <v>555017.38</v>
      </c>
      <c r="I769" s="206">
        <v>430323.69</v>
      </c>
      <c r="J769" s="206">
        <v>985341.07000000007</v>
      </c>
      <c r="K769" s="206">
        <v>674647.7</v>
      </c>
      <c r="L769" s="206">
        <v>422119.66</v>
      </c>
      <c r="M769" s="206">
        <v>1096767.3599999999</v>
      </c>
    </row>
    <row r="770" spans="2:13" hidden="1" x14ac:dyDescent="0.3">
      <c r="B770" s="210">
        <v>10012834</v>
      </c>
      <c r="C770" s="209" t="s">
        <v>1512</v>
      </c>
      <c r="D770" s="208" t="s">
        <v>1253</v>
      </c>
      <c r="E770" s="207">
        <v>24232</v>
      </c>
      <c r="F770" s="206">
        <v>985525</v>
      </c>
      <c r="G770" s="206">
        <f t="shared" si="23"/>
        <v>1009757</v>
      </c>
      <c r="H770" s="206">
        <v>6163.69</v>
      </c>
      <c r="I770" s="206">
        <v>1207640.0399999998</v>
      </c>
      <c r="J770" s="206">
        <v>1213803.7299999997</v>
      </c>
      <c r="K770" s="206">
        <v>15264.470000000001</v>
      </c>
      <c r="L770" s="206">
        <v>946089.91999999993</v>
      </c>
      <c r="M770" s="206">
        <v>961354.3899999999</v>
      </c>
    </row>
    <row r="771" spans="2:13" hidden="1" x14ac:dyDescent="0.3">
      <c r="B771" s="210">
        <v>10012892</v>
      </c>
      <c r="C771" s="209" t="s">
        <v>1511</v>
      </c>
      <c r="D771" s="208" t="s">
        <v>1272</v>
      </c>
      <c r="E771" s="207">
        <v>908415</v>
      </c>
      <c r="F771" s="206">
        <v>231524</v>
      </c>
      <c r="G771" s="206">
        <f t="shared" si="23"/>
        <v>1139939</v>
      </c>
      <c r="H771" s="206">
        <v>899630.64</v>
      </c>
      <c r="I771" s="206">
        <v>282121.68</v>
      </c>
      <c r="J771" s="206">
        <v>1181752.3200000001</v>
      </c>
      <c r="K771" s="206">
        <v>862772.64</v>
      </c>
      <c r="L771" s="206">
        <v>255339.97000000003</v>
      </c>
      <c r="M771" s="206">
        <v>1118112.6100000001</v>
      </c>
    </row>
    <row r="772" spans="2:13" hidden="1" x14ac:dyDescent="0.3">
      <c r="B772" s="210">
        <v>10013073</v>
      </c>
      <c r="C772" s="209" t="s">
        <v>1510</v>
      </c>
      <c r="D772" s="208" t="s">
        <v>1253</v>
      </c>
      <c r="E772" s="207">
        <v>2913942</v>
      </c>
      <c r="F772" s="206">
        <v>1867520</v>
      </c>
      <c r="G772" s="206">
        <f t="shared" si="23"/>
        <v>4781462</v>
      </c>
      <c r="H772" s="206">
        <v>1224334.49</v>
      </c>
      <c r="I772" s="206">
        <v>950425.29</v>
      </c>
      <c r="J772" s="206">
        <v>2174759.7800000003</v>
      </c>
      <c r="K772" s="206">
        <v>2232078.7599999998</v>
      </c>
      <c r="L772" s="206">
        <v>1582213.1600000001</v>
      </c>
      <c r="M772" s="206">
        <v>3814291.92</v>
      </c>
    </row>
    <row r="773" spans="2:13" hidden="1" x14ac:dyDescent="0.3">
      <c r="B773" s="210">
        <v>10013082</v>
      </c>
      <c r="C773" s="209" t="s">
        <v>1509</v>
      </c>
      <c r="D773" s="208" t="s">
        <v>1282</v>
      </c>
      <c r="E773" s="207">
        <v>1018163</v>
      </c>
      <c r="F773" s="206">
        <v>133205</v>
      </c>
      <c r="G773" s="206">
        <f t="shared" si="23"/>
        <v>1151368</v>
      </c>
      <c r="H773" s="206">
        <v>940698.51</v>
      </c>
      <c r="I773" s="206">
        <v>170276.93</v>
      </c>
      <c r="J773" s="206">
        <v>1110975.44</v>
      </c>
      <c r="K773" s="206">
        <v>910443.23</v>
      </c>
      <c r="L773" s="206">
        <v>171246.40000000002</v>
      </c>
      <c r="M773" s="206">
        <v>1081689.6299999999</v>
      </c>
    </row>
    <row r="774" spans="2:13" hidden="1" x14ac:dyDescent="0.3">
      <c r="B774" s="210">
        <v>10013106</v>
      </c>
      <c r="C774" s="209" t="s">
        <v>1508</v>
      </c>
      <c r="D774" s="208" t="s">
        <v>1284</v>
      </c>
      <c r="E774" s="207">
        <v>1349254</v>
      </c>
      <c r="F774" s="206">
        <v>256847</v>
      </c>
      <c r="G774" s="206">
        <f t="shared" si="23"/>
        <v>1606101</v>
      </c>
      <c r="H774" s="206">
        <v>1255086.1200000001</v>
      </c>
      <c r="I774" s="206">
        <v>185490.2</v>
      </c>
      <c r="J774" s="206">
        <v>1440576.32</v>
      </c>
      <c r="K774" s="206">
        <v>1275052.29</v>
      </c>
      <c r="L774" s="206">
        <v>246118.98000000004</v>
      </c>
      <c r="M774" s="206">
        <v>1521171.27</v>
      </c>
    </row>
    <row r="775" spans="2:13" hidden="1" x14ac:dyDescent="0.3">
      <c r="B775" s="210">
        <v>10013122</v>
      </c>
      <c r="C775" s="209" t="s">
        <v>1507</v>
      </c>
      <c r="D775" s="208" t="s">
        <v>1368</v>
      </c>
      <c r="E775" s="207">
        <v>437342</v>
      </c>
      <c r="F775" s="206">
        <v>1759528</v>
      </c>
      <c r="G775" s="206">
        <f t="shared" si="23"/>
        <v>2196870</v>
      </c>
      <c r="H775" s="206">
        <v>495752.45</v>
      </c>
      <c r="I775" s="206">
        <v>1776452.52</v>
      </c>
      <c r="J775" s="206">
        <v>2272204.9700000002</v>
      </c>
      <c r="K775" s="206">
        <v>288378.23999999999</v>
      </c>
      <c r="L775" s="206">
        <v>2256224.37</v>
      </c>
      <c r="M775" s="206">
        <v>2544602.6100000003</v>
      </c>
    </row>
    <row r="776" spans="2:13" hidden="1" x14ac:dyDescent="0.3">
      <c r="B776" s="210">
        <v>10013362</v>
      </c>
      <c r="C776" s="209" t="s">
        <v>1506</v>
      </c>
      <c r="D776" s="208" t="s">
        <v>1359</v>
      </c>
      <c r="E776" s="207">
        <v>1024145</v>
      </c>
      <c r="F776" s="206">
        <v>176092</v>
      </c>
      <c r="G776" s="206">
        <f t="shared" si="23"/>
        <v>1200237</v>
      </c>
      <c r="H776" s="206">
        <v>1085132.1200000001</v>
      </c>
      <c r="I776" s="206">
        <v>189433.12</v>
      </c>
      <c r="J776" s="206">
        <v>1274565.2400000002</v>
      </c>
      <c r="K776" s="206">
        <v>711607.08000000007</v>
      </c>
      <c r="L776" s="206">
        <v>137194.90000000002</v>
      </c>
      <c r="M776" s="206">
        <v>848801.9800000001</v>
      </c>
    </row>
    <row r="777" spans="2:13" hidden="1" x14ac:dyDescent="0.3">
      <c r="B777" s="210">
        <v>10013515</v>
      </c>
      <c r="C777" s="209" t="s">
        <v>1505</v>
      </c>
      <c r="D777" s="208" t="s">
        <v>1282</v>
      </c>
      <c r="E777" s="207">
        <v>410775</v>
      </c>
      <c r="F777" s="206">
        <v>614225</v>
      </c>
      <c r="G777" s="206">
        <f t="shared" si="23"/>
        <v>1025000</v>
      </c>
      <c r="H777" s="206">
        <v>472370.31</v>
      </c>
      <c r="I777" s="206">
        <v>710179.51</v>
      </c>
      <c r="J777" s="206">
        <v>1182549.82</v>
      </c>
      <c r="K777" s="206">
        <v>16636.32</v>
      </c>
      <c r="L777" s="206">
        <v>701221.52</v>
      </c>
      <c r="M777" s="206">
        <v>717857.84</v>
      </c>
    </row>
    <row r="778" spans="2:13" hidden="1" x14ac:dyDescent="0.3">
      <c r="B778" s="210">
        <v>10013539</v>
      </c>
      <c r="C778" s="209" t="s">
        <v>1504</v>
      </c>
      <c r="D778" s="208" t="s">
        <v>1282</v>
      </c>
      <c r="E778" s="207">
        <v>165976</v>
      </c>
      <c r="F778" s="206">
        <v>603019</v>
      </c>
      <c r="G778" s="206">
        <f t="shared" si="23"/>
        <v>768995</v>
      </c>
      <c r="H778" s="206">
        <v>142232</v>
      </c>
      <c r="I778" s="206">
        <v>848444.49</v>
      </c>
      <c r="J778" s="206">
        <v>990676.49</v>
      </c>
      <c r="K778" s="206">
        <v>152637.63</v>
      </c>
      <c r="L778" s="206">
        <v>581415.86</v>
      </c>
      <c r="M778" s="206">
        <v>734053.49</v>
      </c>
    </row>
    <row r="779" spans="2:13" hidden="1" x14ac:dyDescent="0.3">
      <c r="B779" s="210">
        <v>10013548</v>
      </c>
      <c r="C779" s="209" t="s">
        <v>1503</v>
      </c>
      <c r="D779" s="208" t="s">
        <v>1253</v>
      </c>
      <c r="E779" s="207">
        <v>375068</v>
      </c>
      <c r="F779" s="206">
        <v>21636</v>
      </c>
      <c r="G779" s="206">
        <f t="shared" si="23"/>
        <v>396704</v>
      </c>
      <c r="H779" s="206">
        <v>313087.69</v>
      </c>
      <c r="I779" s="206">
        <v>0</v>
      </c>
      <c r="J779" s="206">
        <v>313087.69</v>
      </c>
      <c r="K779" s="206">
        <v>310386.64999999997</v>
      </c>
      <c r="L779" s="206">
        <v>0</v>
      </c>
      <c r="M779" s="206">
        <v>310386.64999999997</v>
      </c>
    </row>
    <row r="780" spans="2:13" hidden="1" x14ac:dyDescent="0.3">
      <c r="B780" s="210">
        <v>10013665</v>
      </c>
      <c r="C780" s="209" t="s">
        <v>1502</v>
      </c>
      <c r="D780" s="208" t="s">
        <v>1352</v>
      </c>
      <c r="E780" s="207">
        <v>0</v>
      </c>
      <c r="F780" s="206">
        <v>0</v>
      </c>
      <c r="G780" s="206">
        <f t="shared" si="23"/>
        <v>0</v>
      </c>
      <c r="H780" s="206" t="s">
        <v>1252</v>
      </c>
      <c r="I780" s="206" t="s">
        <v>1252</v>
      </c>
      <c r="J780" s="206">
        <v>0</v>
      </c>
      <c r="K780" s="206" t="s">
        <v>1252</v>
      </c>
      <c r="L780" s="206" t="s">
        <v>1252</v>
      </c>
      <c r="M780" s="206">
        <v>0</v>
      </c>
    </row>
    <row r="781" spans="2:13" hidden="1" x14ac:dyDescent="0.3">
      <c r="B781" s="210">
        <v>10014196</v>
      </c>
      <c r="C781" s="209" t="s">
        <v>1501</v>
      </c>
      <c r="D781" s="208" t="s">
        <v>1368</v>
      </c>
      <c r="E781" s="207">
        <v>450616</v>
      </c>
      <c r="F781" s="206">
        <v>303486</v>
      </c>
      <c r="G781" s="206">
        <f t="shared" si="23"/>
        <v>754102</v>
      </c>
      <c r="H781" s="206">
        <v>415890.37</v>
      </c>
      <c r="I781" s="206">
        <v>406602.62</v>
      </c>
      <c r="J781" s="206">
        <v>822492.99</v>
      </c>
      <c r="K781" s="206">
        <v>519024.69999999995</v>
      </c>
      <c r="L781" s="206">
        <v>388321.2300000001</v>
      </c>
      <c r="M781" s="206">
        <v>907345.93</v>
      </c>
    </row>
    <row r="782" spans="2:13" hidden="1" x14ac:dyDescent="0.3">
      <c r="B782" s="210">
        <v>10014199</v>
      </c>
      <c r="C782" s="209" t="s">
        <v>1500</v>
      </c>
      <c r="D782" s="208" t="s">
        <v>1359</v>
      </c>
      <c r="E782" s="207">
        <v>83711</v>
      </c>
      <c r="F782" s="206">
        <v>1004967</v>
      </c>
      <c r="G782" s="206">
        <f t="shared" si="23"/>
        <v>1088678</v>
      </c>
      <c r="H782" s="206">
        <v>77618.86</v>
      </c>
      <c r="I782" s="206">
        <v>616354.71</v>
      </c>
      <c r="J782" s="206">
        <v>693973.57</v>
      </c>
      <c r="K782" s="206">
        <v>142361.85999999999</v>
      </c>
      <c r="L782" s="206">
        <v>1637601.4700000002</v>
      </c>
      <c r="M782" s="206">
        <v>1779963.33</v>
      </c>
    </row>
    <row r="783" spans="2:13" hidden="1" x14ac:dyDescent="0.3">
      <c r="B783" s="210">
        <v>10018328</v>
      </c>
      <c r="C783" s="209" t="s">
        <v>1499</v>
      </c>
      <c r="D783" s="208" t="s">
        <v>1253</v>
      </c>
      <c r="E783" s="207">
        <v>75551</v>
      </c>
      <c r="F783" s="206">
        <v>775210</v>
      </c>
      <c r="G783" s="206">
        <f t="shared" si="23"/>
        <v>850761</v>
      </c>
      <c r="H783" s="206">
        <v>95513.89</v>
      </c>
      <c r="I783" s="206">
        <v>1077791.1599999999</v>
      </c>
      <c r="J783" s="206">
        <v>1173305.0499999998</v>
      </c>
      <c r="K783" s="206">
        <v>23780.269999999997</v>
      </c>
      <c r="L783" s="206">
        <v>1220231.94</v>
      </c>
      <c r="M783" s="206">
        <v>1244012.21</v>
      </c>
    </row>
    <row r="784" spans="2:13" hidden="1" x14ac:dyDescent="0.3">
      <c r="B784" s="210">
        <v>10018344</v>
      </c>
      <c r="C784" s="209" t="s">
        <v>1498</v>
      </c>
      <c r="D784" s="208" t="s">
        <v>1415</v>
      </c>
      <c r="E784" s="207">
        <v>782830</v>
      </c>
      <c r="F784" s="206">
        <v>312436</v>
      </c>
      <c r="G784" s="206">
        <f t="shared" si="23"/>
        <v>1095266</v>
      </c>
      <c r="H784" s="206">
        <v>695721.95</v>
      </c>
      <c r="I784" s="206">
        <v>402778.42</v>
      </c>
      <c r="J784" s="206">
        <v>1098500.3699999999</v>
      </c>
      <c r="K784" s="206">
        <v>516395.29</v>
      </c>
      <c r="L784" s="206">
        <v>109602.23999999999</v>
      </c>
      <c r="M784" s="206">
        <v>625997.53</v>
      </c>
    </row>
    <row r="785" spans="2:13" hidden="1" x14ac:dyDescent="0.3">
      <c r="B785" s="210">
        <v>10018361</v>
      </c>
      <c r="C785" s="209" t="s">
        <v>1497</v>
      </c>
      <c r="D785" s="208" t="s">
        <v>1253</v>
      </c>
      <c r="E785" s="207">
        <v>0</v>
      </c>
      <c r="F785" s="206">
        <v>0</v>
      </c>
      <c r="G785" s="206">
        <f t="shared" si="23"/>
        <v>0</v>
      </c>
      <c r="H785" s="206">
        <v>0</v>
      </c>
      <c r="I785" s="206">
        <v>1317.8</v>
      </c>
      <c r="J785" s="206">
        <v>1317.8</v>
      </c>
      <c r="K785" s="206" t="s">
        <v>1252</v>
      </c>
      <c r="L785" s="206" t="s">
        <v>1252</v>
      </c>
      <c r="M785" s="206">
        <v>0</v>
      </c>
    </row>
    <row r="786" spans="2:13" hidden="1" x14ac:dyDescent="0.3">
      <c r="B786" s="210">
        <v>10018436</v>
      </c>
      <c r="C786" s="209" t="s">
        <v>1496</v>
      </c>
      <c r="D786" s="208" t="s">
        <v>1272</v>
      </c>
      <c r="E786" s="207">
        <v>0</v>
      </c>
      <c r="F786" s="206">
        <v>0</v>
      </c>
      <c r="G786" s="206">
        <f t="shared" si="23"/>
        <v>0</v>
      </c>
      <c r="H786" s="206" t="s">
        <v>1252</v>
      </c>
      <c r="I786" s="206" t="s">
        <v>1252</v>
      </c>
      <c r="J786" s="206">
        <v>0</v>
      </c>
      <c r="K786" s="206" t="s">
        <v>1252</v>
      </c>
      <c r="L786" s="206" t="s">
        <v>1252</v>
      </c>
      <c r="M786" s="206">
        <v>0</v>
      </c>
    </row>
    <row r="787" spans="2:13" hidden="1" x14ac:dyDescent="0.3">
      <c r="B787" s="210">
        <v>10018942</v>
      </c>
      <c r="C787" s="209" t="s">
        <v>1495</v>
      </c>
      <c r="D787" s="208" t="s">
        <v>1290</v>
      </c>
      <c r="E787" s="207">
        <v>181611</v>
      </c>
      <c r="F787" s="206">
        <v>1500909</v>
      </c>
      <c r="G787" s="206">
        <f t="shared" si="23"/>
        <v>1682520</v>
      </c>
      <c r="H787" s="206">
        <v>155336.35</v>
      </c>
      <c r="I787" s="206">
        <v>1910159.45</v>
      </c>
      <c r="J787" s="206">
        <v>2065495.8</v>
      </c>
      <c r="K787" s="206">
        <v>173108.81</v>
      </c>
      <c r="L787" s="206">
        <v>1430905.8299999998</v>
      </c>
      <c r="M787" s="206">
        <v>1604014.64</v>
      </c>
    </row>
    <row r="788" spans="2:13" hidden="1" x14ac:dyDescent="0.3">
      <c r="B788" s="210">
        <v>10019026</v>
      </c>
      <c r="C788" s="209" t="s">
        <v>1494</v>
      </c>
      <c r="D788" s="208" t="s">
        <v>1282</v>
      </c>
      <c r="E788" s="207">
        <v>3383530</v>
      </c>
      <c r="F788" s="206">
        <v>1972401</v>
      </c>
      <c r="G788" s="206">
        <f t="shared" si="23"/>
        <v>5355931</v>
      </c>
      <c r="H788" s="206">
        <v>3478981.64</v>
      </c>
      <c r="I788" s="206">
        <v>2781355.63</v>
      </c>
      <c r="J788" s="206">
        <v>6260337.2699999996</v>
      </c>
      <c r="K788" s="206">
        <v>2395562.6100000003</v>
      </c>
      <c r="L788" s="206">
        <v>2331765.16</v>
      </c>
      <c r="M788" s="206">
        <v>4727327.7700000005</v>
      </c>
    </row>
    <row r="789" spans="2:13" hidden="1" x14ac:dyDescent="0.3">
      <c r="B789" s="210">
        <v>10019087</v>
      </c>
      <c r="C789" s="209" t="s">
        <v>1493</v>
      </c>
      <c r="D789" s="208" t="s">
        <v>1335</v>
      </c>
      <c r="E789" s="207">
        <v>802063</v>
      </c>
      <c r="F789" s="206">
        <v>245602</v>
      </c>
      <c r="G789" s="206">
        <f t="shared" si="23"/>
        <v>1047665</v>
      </c>
      <c r="H789" s="206">
        <v>605187.13</v>
      </c>
      <c r="I789" s="206">
        <v>218199.95</v>
      </c>
      <c r="J789" s="206">
        <v>823387.08000000007</v>
      </c>
      <c r="K789" s="206">
        <v>562490.37000000011</v>
      </c>
      <c r="L789" s="206">
        <v>251890.3</v>
      </c>
      <c r="M789" s="206">
        <v>814380.67000000016</v>
      </c>
    </row>
    <row r="790" spans="2:13" hidden="1" x14ac:dyDescent="0.3">
      <c r="B790" s="210">
        <v>10019155</v>
      </c>
      <c r="C790" s="209" t="s">
        <v>1492</v>
      </c>
      <c r="D790" s="208" t="s">
        <v>1268</v>
      </c>
      <c r="E790" s="207">
        <v>70349</v>
      </c>
      <c r="F790" s="206">
        <v>1008415</v>
      </c>
      <c r="G790" s="206">
        <f t="shared" si="23"/>
        <v>1078764</v>
      </c>
      <c r="H790" s="206">
        <v>51039.37</v>
      </c>
      <c r="I790" s="206">
        <v>1159183.1599999999</v>
      </c>
      <c r="J790" s="206">
        <v>1210222.53</v>
      </c>
      <c r="K790" s="206">
        <v>87866.700000000012</v>
      </c>
      <c r="L790" s="206">
        <v>1200660.6199999999</v>
      </c>
      <c r="M790" s="206">
        <v>1288527.3199999998</v>
      </c>
    </row>
    <row r="791" spans="2:13" hidden="1" x14ac:dyDescent="0.3">
      <c r="B791" s="210">
        <v>10019227</v>
      </c>
      <c r="C791" s="209" t="s">
        <v>1491</v>
      </c>
      <c r="D791" s="208" t="s">
        <v>1253</v>
      </c>
      <c r="E791" s="207">
        <v>145194</v>
      </c>
      <c r="F791" s="206">
        <v>314794</v>
      </c>
      <c r="G791" s="206">
        <f t="shared" si="23"/>
        <v>459988</v>
      </c>
      <c r="H791" s="206">
        <v>166308.51</v>
      </c>
      <c r="I791" s="206">
        <v>381281.3</v>
      </c>
      <c r="J791" s="206">
        <v>547589.81000000006</v>
      </c>
      <c r="K791" s="206">
        <v>109814.89</v>
      </c>
      <c r="L791" s="206">
        <v>285121.11</v>
      </c>
      <c r="M791" s="206">
        <v>394936</v>
      </c>
    </row>
    <row r="792" spans="2:13" hidden="1" x14ac:dyDescent="0.3">
      <c r="B792" s="210">
        <v>10019314</v>
      </c>
      <c r="C792" s="209" t="s">
        <v>1490</v>
      </c>
      <c r="D792" s="208" t="s">
        <v>1335</v>
      </c>
      <c r="E792" s="207">
        <v>270266</v>
      </c>
      <c r="F792" s="206">
        <v>4800</v>
      </c>
      <c r="G792" s="206">
        <f t="shared" ref="G792:G817" si="24">SUM(E792:F792)</f>
        <v>275066</v>
      </c>
      <c r="H792" s="206">
        <v>273281.15999999997</v>
      </c>
      <c r="I792" s="206">
        <v>7727.53</v>
      </c>
      <c r="J792" s="206">
        <v>281008.69</v>
      </c>
      <c r="K792" s="206">
        <v>248811.35</v>
      </c>
      <c r="L792" s="206">
        <v>0</v>
      </c>
      <c r="M792" s="206">
        <v>248811.35</v>
      </c>
    </row>
    <row r="793" spans="2:13" hidden="1" x14ac:dyDescent="0.3">
      <c r="B793" s="210">
        <v>10019383</v>
      </c>
      <c r="C793" s="209" t="s">
        <v>1489</v>
      </c>
      <c r="D793" s="208" t="s">
        <v>1253</v>
      </c>
      <c r="E793" s="207">
        <v>418084</v>
      </c>
      <c r="F793" s="206">
        <v>437015</v>
      </c>
      <c r="G793" s="206">
        <f t="shared" si="24"/>
        <v>855099</v>
      </c>
      <c r="H793" s="206">
        <v>320913.53999999998</v>
      </c>
      <c r="I793" s="206">
        <v>471212.49</v>
      </c>
      <c r="J793" s="206">
        <v>792126.03</v>
      </c>
      <c r="K793" s="206">
        <v>392379.41</v>
      </c>
      <c r="L793" s="206">
        <v>710172.92999999993</v>
      </c>
      <c r="M793" s="206">
        <v>1102552.3399999999</v>
      </c>
    </row>
    <row r="794" spans="2:13" hidden="1" x14ac:dyDescent="0.3">
      <c r="B794" s="210">
        <v>10019431</v>
      </c>
      <c r="C794" s="209" t="s">
        <v>1488</v>
      </c>
      <c r="D794" s="208" t="s">
        <v>1317</v>
      </c>
      <c r="E794" s="207">
        <v>0</v>
      </c>
      <c r="F794" s="206">
        <v>1680645</v>
      </c>
      <c r="G794" s="206">
        <f t="shared" si="24"/>
        <v>1680645</v>
      </c>
      <c r="H794" s="206">
        <v>0</v>
      </c>
      <c r="I794" s="206">
        <v>1609601.37</v>
      </c>
      <c r="J794" s="206">
        <v>1609601.37</v>
      </c>
      <c r="K794" s="206">
        <v>0</v>
      </c>
      <c r="L794" s="206">
        <v>1661832.77</v>
      </c>
      <c r="M794" s="206">
        <v>1661832.77</v>
      </c>
    </row>
    <row r="795" spans="2:13" hidden="1" x14ac:dyDescent="0.3">
      <c r="B795" s="210">
        <v>10019646</v>
      </c>
      <c r="C795" s="209" t="s">
        <v>1487</v>
      </c>
      <c r="D795" s="208" t="s">
        <v>1253</v>
      </c>
      <c r="E795" s="207">
        <v>0</v>
      </c>
      <c r="F795" s="206">
        <v>0</v>
      </c>
      <c r="G795" s="206">
        <f t="shared" si="24"/>
        <v>0</v>
      </c>
      <c r="H795" s="206">
        <v>0</v>
      </c>
      <c r="I795" s="206">
        <v>17449.97</v>
      </c>
      <c r="J795" s="206">
        <v>17449.97</v>
      </c>
      <c r="K795" s="206" t="s">
        <v>1252</v>
      </c>
      <c r="L795" s="206" t="s">
        <v>1252</v>
      </c>
      <c r="M795" s="206">
        <v>0</v>
      </c>
    </row>
    <row r="796" spans="2:13" hidden="1" x14ac:dyDescent="0.3">
      <c r="B796" s="210">
        <v>10019780</v>
      </c>
      <c r="C796" s="209" t="s">
        <v>1486</v>
      </c>
      <c r="D796" s="208" t="s">
        <v>1380</v>
      </c>
      <c r="E796" s="207">
        <v>0</v>
      </c>
      <c r="F796" s="206">
        <v>266686</v>
      </c>
      <c r="G796" s="206">
        <f t="shared" si="24"/>
        <v>266686</v>
      </c>
      <c r="H796" s="206">
        <v>0</v>
      </c>
      <c r="I796" s="206">
        <v>110736.25</v>
      </c>
      <c r="J796" s="206">
        <v>110736.25</v>
      </c>
      <c r="K796" s="206" t="s">
        <v>1252</v>
      </c>
      <c r="L796" s="206" t="s">
        <v>1252</v>
      </c>
      <c r="M796" s="206">
        <v>0</v>
      </c>
    </row>
    <row r="797" spans="2:13" hidden="1" x14ac:dyDescent="0.3">
      <c r="B797" s="210">
        <v>10019839</v>
      </c>
      <c r="C797" s="209" t="s">
        <v>1485</v>
      </c>
      <c r="D797" s="208" t="s">
        <v>1272</v>
      </c>
      <c r="E797" s="207">
        <v>147710</v>
      </c>
      <c r="F797" s="206">
        <v>418761</v>
      </c>
      <c r="G797" s="206">
        <f t="shared" si="24"/>
        <v>566471</v>
      </c>
      <c r="H797" s="206">
        <v>107458.99</v>
      </c>
      <c r="I797" s="206">
        <v>332199.12</v>
      </c>
      <c r="J797" s="206">
        <v>439658.11</v>
      </c>
      <c r="K797" s="206">
        <v>158995.34</v>
      </c>
      <c r="L797" s="206">
        <v>467718.13</v>
      </c>
      <c r="M797" s="206">
        <v>626713.47</v>
      </c>
    </row>
    <row r="798" spans="2:13" hidden="1" x14ac:dyDescent="0.3">
      <c r="B798" s="210">
        <v>10019914</v>
      </c>
      <c r="C798" s="209" t="s">
        <v>1484</v>
      </c>
      <c r="D798" s="208" t="s">
        <v>1253</v>
      </c>
      <c r="E798" s="207">
        <v>0</v>
      </c>
      <c r="F798" s="206">
        <v>0</v>
      </c>
      <c r="G798" s="206">
        <f t="shared" si="24"/>
        <v>0</v>
      </c>
      <c r="H798" s="206">
        <v>0</v>
      </c>
      <c r="I798" s="206">
        <v>702.58</v>
      </c>
      <c r="J798" s="206">
        <v>702.58</v>
      </c>
      <c r="K798" s="206" t="s">
        <v>1252</v>
      </c>
      <c r="L798" s="206" t="s">
        <v>1252</v>
      </c>
      <c r="M798" s="206">
        <v>0</v>
      </c>
    </row>
    <row r="799" spans="2:13" hidden="1" x14ac:dyDescent="0.3">
      <c r="B799" s="210">
        <v>10019980</v>
      </c>
      <c r="C799" s="209" t="s">
        <v>1483</v>
      </c>
      <c r="D799" s="208" t="s">
        <v>1253</v>
      </c>
      <c r="E799" s="207">
        <v>141072</v>
      </c>
      <c r="F799" s="206">
        <v>884443</v>
      </c>
      <c r="G799" s="206">
        <f t="shared" si="24"/>
        <v>1025515</v>
      </c>
      <c r="H799" s="206">
        <v>136146.53</v>
      </c>
      <c r="I799" s="206">
        <v>848224.88</v>
      </c>
      <c r="J799" s="206">
        <v>984371.41</v>
      </c>
      <c r="K799" s="206">
        <v>123933.13999999998</v>
      </c>
      <c r="L799" s="206">
        <v>768111</v>
      </c>
      <c r="M799" s="206">
        <v>892044.14</v>
      </c>
    </row>
    <row r="800" spans="2:13" hidden="1" x14ac:dyDescent="0.3">
      <c r="B800" s="210">
        <v>10020022</v>
      </c>
      <c r="C800" s="209" t="s">
        <v>1482</v>
      </c>
      <c r="D800" s="208" t="s">
        <v>1359</v>
      </c>
      <c r="E800" s="207">
        <v>244940</v>
      </c>
      <c r="F800" s="206">
        <v>68766</v>
      </c>
      <c r="G800" s="206">
        <f t="shared" si="24"/>
        <v>313706</v>
      </c>
      <c r="H800" s="206">
        <v>213762.76</v>
      </c>
      <c r="I800" s="206">
        <v>46453.26</v>
      </c>
      <c r="J800" s="206">
        <v>260216.02000000002</v>
      </c>
      <c r="K800" s="206">
        <v>262852.67</v>
      </c>
      <c r="L800" s="206">
        <v>37082.89</v>
      </c>
      <c r="M800" s="206">
        <v>299935.56</v>
      </c>
    </row>
    <row r="801" spans="2:13" hidden="1" x14ac:dyDescent="0.3">
      <c r="B801" s="210">
        <v>10020123</v>
      </c>
      <c r="C801" s="209" t="s">
        <v>1481</v>
      </c>
      <c r="D801" s="208" t="s">
        <v>1253</v>
      </c>
      <c r="E801" s="207">
        <v>0</v>
      </c>
      <c r="F801" s="206">
        <v>179041</v>
      </c>
      <c r="G801" s="206">
        <f t="shared" si="24"/>
        <v>179041</v>
      </c>
      <c r="H801" s="206">
        <v>0</v>
      </c>
      <c r="I801" s="206">
        <v>241736</v>
      </c>
      <c r="J801" s="206">
        <v>241736</v>
      </c>
      <c r="K801" s="206">
        <v>0</v>
      </c>
      <c r="L801" s="206">
        <v>365456.24</v>
      </c>
      <c r="M801" s="206">
        <v>365456.24</v>
      </c>
    </row>
    <row r="802" spans="2:13" hidden="1" x14ac:dyDescent="0.3">
      <c r="B802" s="210">
        <v>10020194</v>
      </c>
      <c r="C802" s="209" t="s">
        <v>1480</v>
      </c>
      <c r="D802" s="208" t="s">
        <v>1286</v>
      </c>
      <c r="E802" s="207">
        <v>76535</v>
      </c>
      <c r="F802" s="206">
        <v>114921</v>
      </c>
      <c r="G802" s="206">
        <f t="shared" si="24"/>
        <v>191456</v>
      </c>
      <c r="H802" s="206" t="s">
        <v>1252</v>
      </c>
      <c r="I802" s="206" t="s">
        <v>1252</v>
      </c>
      <c r="J802" s="206">
        <v>0</v>
      </c>
      <c r="K802" s="206">
        <v>27979.46</v>
      </c>
      <c r="L802" s="206">
        <v>115106.81999999999</v>
      </c>
      <c r="M802" s="206">
        <v>143086.28</v>
      </c>
    </row>
    <row r="803" spans="2:13" ht="28.8" hidden="1" x14ac:dyDescent="0.3">
      <c r="B803" s="210">
        <v>10020256</v>
      </c>
      <c r="C803" s="209" t="s">
        <v>1479</v>
      </c>
      <c r="D803" s="208" t="s">
        <v>1280</v>
      </c>
      <c r="E803" s="207">
        <v>18538</v>
      </c>
      <c r="F803" s="206">
        <v>168395</v>
      </c>
      <c r="G803" s="206">
        <f t="shared" si="24"/>
        <v>186933</v>
      </c>
      <c r="H803" s="206">
        <v>0</v>
      </c>
      <c r="I803" s="206">
        <v>173965.47</v>
      </c>
      <c r="J803" s="206">
        <v>173965.47</v>
      </c>
      <c r="K803" s="206">
        <v>101060.50000000001</v>
      </c>
      <c r="L803" s="206">
        <v>235603</v>
      </c>
      <c r="M803" s="206">
        <v>336663.5</v>
      </c>
    </row>
    <row r="804" spans="2:13" hidden="1" x14ac:dyDescent="0.3">
      <c r="B804" s="210">
        <v>10020307</v>
      </c>
      <c r="C804" s="209" t="s">
        <v>1478</v>
      </c>
      <c r="D804" s="208" t="s">
        <v>1253</v>
      </c>
      <c r="E804" s="207">
        <v>911016</v>
      </c>
      <c r="F804" s="206">
        <v>264836</v>
      </c>
      <c r="G804" s="206">
        <f t="shared" si="24"/>
        <v>1175852</v>
      </c>
      <c r="H804" s="206">
        <v>915928.96</v>
      </c>
      <c r="I804" s="206">
        <v>282725.27</v>
      </c>
      <c r="J804" s="206">
        <v>1198654.23</v>
      </c>
      <c r="K804" s="206">
        <v>426893.94999999995</v>
      </c>
      <c r="L804" s="206">
        <v>153054</v>
      </c>
      <c r="M804" s="206">
        <v>579947.94999999995</v>
      </c>
    </row>
    <row r="805" spans="2:13" hidden="1" x14ac:dyDescent="0.3">
      <c r="B805" s="210">
        <v>10020313</v>
      </c>
      <c r="C805" s="209" t="s">
        <v>1477</v>
      </c>
      <c r="D805" s="208" t="s">
        <v>1337</v>
      </c>
      <c r="E805" s="207">
        <v>37265</v>
      </c>
      <c r="F805" s="206">
        <v>671011</v>
      </c>
      <c r="G805" s="206">
        <f t="shared" si="24"/>
        <v>708276</v>
      </c>
      <c r="H805" s="206">
        <v>28302.02</v>
      </c>
      <c r="I805" s="206">
        <v>748579.54</v>
      </c>
      <c r="J805" s="206">
        <v>776881.56</v>
      </c>
      <c r="K805" s="206">
        <v>4836.1200000000008</v>
      </c>
      <c r="L805" s="206">
        <v>920548.02000000014</v>
      </c>
      <c r="M805" s="206">
        <v>925384.14000000013</v>
      </c>
    </row>
    <row r="806" spans="2:13" hidden="1" x14ac:dyDescent="0.3">
      <c r="B806" s="210">
        <v>10020395</v>
      </c>
      <c r="C806" s="209" t="s">
        <v>1476</v>
      </c>
      <c r="D806" s="208" t="s">
        <v>1257</v>
      </c>
      <c r="E806" s="207">
        <v>184990</v>
      </c>
      <c r="F806" s="206">
        <v>566502</v>
      </c>
      <c r="G806" s="206">
        <f t="shared" si="24"/>
        <v>751492</v>
      </c>
      <c r="H806" s="206">
        <v>202304.35</v>
      </c>
      <c r="I806" s="206">
        <v>601095.55000000005</v>
      </c>
      <c r="J806" s="206">
        <v>803399.9</v>
      </c>
      <c r="K806" s="206">
        <v>188354.36000000002</v>
      </c>
      <c r="L806" s="206">
        <v>616293.28999999992</v>
      </c>
      <c r="M806" s="206">
        <v>804647.64999999991</v>
      </c>
    </row>
    <row r="807" spans="2:13" hidden="1" x14ac:dyDescent="0.3">
      <c r="B807" s="210">
        <v>10020811</v>
      </c>
      <c r="C807" s="209" t="s">
        <v>1475</v>
      </c>
      <c r="D807" s="208" t="s">
        <v>1253</v>
      </c>
      <c r="E807" s="207">
        <v>247363</v>
      </c>
      <c r="F807" s="206">
        <v>151848</v>
      </c>
      <c r="G807" s="206">
        <f t="shared" si="24"/>
        <v>399211</v>
      </c>
      <c r="H807" s="206">
        <v>382911.82</v>
      </c>
      <c r="I807" s="206">
        <v>128139.17</v>
      </c>
      <c r="J807" s="206">
        <v>511050.99</v>
      </c>
      <c r="K807" s="206">
        <v>283414.94</v>
      </c>
      <c r="L807" s="206">
        <v>102936.38000000002</v>
      </c>
      <c r="M807" s="206">
        <v>386351.32</v>
      </c>
    </row>
    <row r="808" spans="2:13" ht="28.8" hidden="1" x14ac:dyDescent="0.3">
      <c r="B808" s="210">
        <v>10020827</v>
      </c>
      <c r="C808" s="209" t="s">
        <v>1474</v>
      </c>
      <c r="D808" s="208" t="s">
        <v>1329</v>
      </c>
      <c r="E808" s="207">
        <v>0</v>
      </c>
      <c r="F808" s="206">
        <v>0</v>
      </c>
      <c r="G808" s="206">
        <f t="shared" si="24"/>
        <v>0</v>
      </c>
      <c r="H808" s="206" t="s">
        <v>1252</v>
      </c>
      <c r="I808" s="206" t="s">
        <v>1252</v>
      </c>
      <c r="J808" s="206">
        <v>0</v>
      </c>
      <c r="K808" s="206" t="s">
        <v>1252</v>
      </c>
      <c r="L808" s="206" t="s">
        <v>1252</v>
      </c>
      <c r="M808" s="206">
        <v>0</v>
      </c>
    </row>
    <row r="809" spans="2:13" hidden="1" x14ac:dyDescent="0.3">
      <c r="B809" s="210">
        <v>10020981</v>
      </c>
      <c r="C809" s="209" t="s">
        <v>1473</v>
      </c>
      <c r="D809" s="208" t="s">
        <v>1368</v>
      </c>
      <c r="E809" s="207">
        <v>408140</v>
      </c>
      <c r="F809" s="206">
        <v>137726</v>
      </c>
      <c r="G809" s="206">
        <f t="shared" si="24"/>
        <v>545866</v>
      </c>
      <c r="H809" s="206">
        <v>473375.29</v>
      </c>
      <c r="I809" s="206">
        <v>158255.83000000002</v>
      </c>
      <c r="J809" s="206">
        <v>631631.12</v>
      </c>
      <c r="K809" s="206">
        <v>690634.16999999993</v>
      </c>
      <c r="L809" s="206">
        <v>300795.52999999991</v>
      </c>
      <c r="M809" s="206">
        <v>991429.69999999984</v>
      </c>
    </row>
    <row r="810" spans="2:13" hidden="1" x14ac:dyDescent="0.3">
      <c r="B810" s="210">
        <v>10021018</v>
      </c>
      <c r="C810" s="209" t="s">
        <v>1472</v>
      </c>
      <c r="D810" s="208" t="s">
        <v>1284</v>
      </c>
      <c r="E810" s="207">
        <v>234127</v>
      </c>
      <c r="F810" s="206">
        <v>360826</v>
      </c>
      <c r="G810" s="206">
        <f t="shared" si="24"/>
        <v>594953</v>
      </c>
      <c r="H810" s="206">
        <v>211788.32</v>
      </c>
      <c r="I810" s="206">
        <v>465251.87</v>
      </c>
      <c r="J810" s="206">
        <v>677040.19</v>
      </c>
      <c r="K810" s="206">
        <v>156251.82999999999</v>
      </c>
      <c r="L810" s="206">
        <v>623745.82999999996</v>
      </c>
      <c r="M810" s="206">
        <v>779997.65999999992</v>
      </c>
    </row>
    <row r="811" spans="2:13" hidden="1" x14ac:dyDescent="0.3">
      <c r="B811" s="210">
        <v>10021021</v>
      </c>
      <c r="C811" s="209" t="s">
        <v>1471</v>
      </c>
      <c r="D811" s="208" t="s">
        <v>1253</v>
      </c>
      <c r="E811" s="207">
        <v>27975</v>
      </c>
      <c r="F811" s="206">
        <v>0</v>
      </c>
      <c r="G811" s="206">
        <f t="shared" si="24"/>
        <v>27975</v>
      </c>
      <c r="H811" s="206">
        <v>39349.51</v>
      </c>
      <c r="I811" s="206">
        <v>0</v>
      </c>
      <c r="J811" s="206">
        <v>39349.51</v>
      </c>
      <c r="K811" s="206">
        <v>60177.959999999992</v>
      </c>
      <c r="L811" s="206">
        <v>0</v>
      </c>
      <c r="M811" s="206">
        <v>60177.959999999992</v>
      </c>
    </row>
    <row r="812" spans="2:13" hidden="1" x14ac:dyDescent="0.3">
      <c r="B812" s="210">
        <v>10021172</v>
      </c>
      <c r="C812" s="209" t="s">
        <v>1470</v>
      </c>
      <c r="D812" s="208" t="s">
        <v>1253</v>
      </c>
      <c r="E812" s="207">
        <v>11474</v>
      </c>
      <c r="F812" s="206">
        <v>0</v>
      </c>
      <c r="G812" s="206">
        <f t="shared" si="24"/>
        <v>11474</v>
      </c>
      <c r="H812" s="206" t="s">
        <v>1252</v>
      </c>
      <c r="I812" s="206" t="s">
        <v>1252</v>
      </c>
      <c r="J812" s="206">
        <v>0</v>
      </c>
      <c r="K812" s="206">
        <v>7799.4399999999987</v>
      </c>
      <c r="L812" s="206">
        <v>0</v>
      </c>
      <c r="M812" s="206">
        <v>7799.4399999999987</v>
      </c>
    </row>
    <row r="813" spans="2:13" hidden="1" x14ac:dyDescent="0.3">
      <c r="B813" s="210">
        <v>10021254</v>
      </c>
      <c r="C813" s="209" t="s">
        <v>1469</v>
      </c>
      <c r="D813" s="208" t="s">
        <v>1253</v>
      </c>
      <c r="E813" s="207">
        <v>0</v>
      </c>
      <c r="F813" s="206">
        <v>0</v>
      </c>
      <c r="G813" s="206">
        <f t="shared" si="24"/>
        <v>0</v>
      </c>
      <c r="H813" s="206">
        <v>0</v>
      </c>
      <c r="I813" s="206">
        <v>88905.51</v>
      </c>
      <c r="J813" s="206">
        <v>88905.51</v>
      </c>
      <c r="K813" s="206" t="s">
        <v>1252</v>
      </c>
      <c r="L813" s="206" t="s">
        <v>1252</v>
      </c>
      <c r="M813" s="206">
        <v>0</v>
      </c>
    </row>
    <row r="814" spans="2:13" hidden="1" x14ac:dyDescent="0.3">
      <c r="B814" s="210">
        <v>10021303</v>
      </c>
      <c r="C814" s="209" t="s">
        <v>1468</v>
      </c>
      <c r="D814" s="208" t="s">
        <v>1282</v>
      </c>
      <c r="E814" s="207">
        <v>0</v>
      </c>
      <c r="F814" s="206">
        <v>0</v>
      </c>
      <c r="G814" s="206">
        <f t="shared" si="24"/>
        <v>0</v>
      </c>
      <c r="H814" s="206" t="s">
        <v>1252</v>
      </c>
      <c r="I814" s="206" t="s">
        <v>1252</v>
      </c>
      <c r="J814" s="206">
        <v>0</v>
      </c>
      <c r="K814" s="206" t="s">
        <v>1252</v>
      </c>
      <c r="L814" s="206" t="s">
        <v>1252</v>
      </c>
      <c r="M814" s="206">
        <v>0</v>
      </c>
    </row>
    <row r="815" spans="2:13" hidden="1" x14ac:dyDescent="0.3">
      <c r="B815" s="210">
        <v>10021391</v>
      </c>
      <c r="C815" s="209" t="s">
        <v>1467</v>
      </c>
      <c r="D815" s="208" t="s">
        <v>1359</v>
      </c>
      <c r="E815" s="207">
        <v>0</v>
      </c>
      <c r="F815" s="206">
        <v>0</v>
      </c>
      <c r="G815" s="206">
        <f t="shared" si="24"/>
        <v>0</v>
      </c>
      <c r="H815" s="206" t="s">
        <v>1252</v>
      </c>
      <c r="I815" s="206" t="s">
        <v>1252</v>
      </c>
      <c r="J815" s="206">
        <v>0</v>
      </c>
      <c r="K815" s="206" t="s">
        <v>1252</v>
      </c>
      <c r="L815" s="206" t="s">
        <v>1252</v>
      </c>
      <c r="M815" s="206">
        <v>0</v>
      </c>
    </row>
    <row r="816" spans="2:13" hidden="1" x14ac:dyDescent="0.3">
      <c r="B816" s="210">
        <v>10021665</v>
      </c>
      <c r="C816" s="209" t="s">
        <v>1466</v>
      </c>
      <c r="D816" s="208" t="s">
        <v>1282</v>
      </c>
      <c r="E816" s="207">
        <v>47537</v>
      </c>
      <c r="F816" s="206">
        <v>634335</v>
      </c>
      <c r="G816" s="206">
        <f t="shared" si="24"/>
        <v>681872</v>
      </c>
      <c r="H816" s="206">
        <v>0</v>
      </c>
      <c r="I816" s="206">
        <v>858690.36</v>
      </c>
      <c r="J816" s="206">
        <v>858690.36</v>
      </c>
      <c r="K816" s="206">
        <v>0</v>
      </c>
      <c r="L816" s="206">
        <v>1003745</v>
      </c>
      <c r="M816" s="206">
        <v>1003745</v>
      </c>
    </row>
    <row r="817" spans="2:13" hidden="1" x14ac:dyDescent="0.3">
      <c r="B817" s="210">
        <v>10021684</v>
      </c>
      <c r="C817" s="209" t="s">
        <v>1465</v>
      </c>
      <c r="D817" s="208" t="s">
        <v>1406</v>
      </c>
      <c r="E817" s="207">
        <v>123573</v>
      </c>
      <c r="F817" s="206">
        <v>2190340</v>
      </c>
      <c r="G817" s="206">
        <f t="shared" si="24"/>
        <v>2313913</v>
      </c>
      <c r="H817" s="206">
        <v>61193.65</v>
      </c>
      <c r="I817" s="206">
        <v>2959838.36</v>
      </c>
      <c r="J817" s="206">
        <v>3021032.01</v>
      </c>
      <c r="K817" s="206">
        <v>73604.19</v>
      </c>
      <c r="L817" s="206">
        <v>2833074.0999999996</v>
      </c>
      <c r="M817" s="206">
        <v>2906678.2899999996</v>
      </c>
    </row>
    <row r="818" spans="2:13" x14ac:dyDescent="0.3">
      <c r="B818" s="210"/>
      <c r="C818" s="209"/>
      <c r="D818" s="208"/>
      <c r="E818" s="207"/>
      <c r="F818" s="206"/>
      <c r="G818" s="206"/>
      <c r="H818" s="206"/>
      <c r="I818" s="206"/>
      <c r="J818" s="206"/>
      <c r="K818" s="206"/>
      <c r="L818" s="206"/>
      <c r="M818" s="206"/>
    </row>
    <row r="819" spans="2:13" hidden="1" x14ac:dyDescent="0.3">
      <c r="B819" s="210">
        <v>10021793</v>
      </c>
      <c r="C819" s="209" t="s">
        <v>1464</v>
      </c>
      <c r="D819" s="208" t="s">
        <v>1268</v>
      </c>
      <c r="E819" s="207">
        <v>176676</v>
      </c>
      <c r="F819" s="206">
        <v>199923</v>
      </c>
      <c r="G819" s="206">
        <f t="shared" ref="G819:G842" si="25">SUM(E819:F819)</f>
        <v>376599</v>
      </c>
      <c r="H819" s="206">
        <v>173350.29</v>
      </c>
      <c r="I819" s="206">
        <v>175522.62</v>
      </c>
      <c r="J819" s="206">
        <v>348872.91000000003</v>
      </c>
      <c r="K819" s="206">
        <v>150017.90999999997</v>
      </c>
      <c r="L819" s="206">
        <v>244483.94</v>
      </c>
      <c r="M819" s="206">
        <v>394501.85</v>
      </c>
    </row>
    <row r="820" spans="2:13" hidden="1" x14ac:dyDescent="0.3">
      <c r="B820" s="210">
        <v>10021842</v>
      </c>
      <c r="C820" s="209" t="s">
        <v>1463</v>
      </c>
      <c r="D820" s="208" t="s">
        <v>1272</v>
      </c>
      <c r="E820" s="207">
        <v>761761</v>
      </c>
      <c r="F820" s="206">
        <v>322239</v>
      </c>
      <c r="G820" s="206">
        <f t="shared" si="25"/>
        <v>1084000</v>
      </c>
      <c r="H820" s="206">
        <v>793734.47</v>
      </c>
      <c r="I820" s="206">
        <v>349808.94</v>
      </c>
      <c r="J820" s="206">
        <v>1143543.4099999999</v>
      </c>
      <c r="K820" s="206">
        <v>853657.69</v>
      </c>
      <c r="L820" s="206">
        <v>463945.07</v>
      </c>
      <c r="M820" s="206">
        <v>1317602.76</v>
      </c>
    </row>
    <row r="821" spans="2:13" hidden="1" x14ac:dyDescent="0.3">
      <c r="B821" s="210">
        <v>10021850</v>
      </c>
      <c r="C821" s="209" t="s">
        <v>1462</v>
      </c>
      <c r="D821" s="208" t="s">
        <v>1274</v>
      </c>
      <c r="E821" s="207">
        <v>53242</v>
      </c>
      <c r="F821" s="206">
        <v>43712</v>
      </c>
      <c r="G821" s="206">
        <f t="shared" si="25"/>
        <v>96954</v>
      </c>
      <c r="H821" s="206">
        <v>68839.009999999995</v>
      </c>
      <c r="I821" s="206">
        <v>35930.1</v>
      </c>
      <c r="J821" s="206">
        <v>104769.10999999999</v>
      </c>
      <c r="K821" s="206">
        <v>49883.729999999996</v>
      </c>
      <c r="L821" s="206">
        <v>12944</v>
      </c>
      <c r="M821" s="206">
        <v>62827.729999999996</v>
      </c>
    </row>
    <row r="822" spans="2:13" hidden="1" x14ac:dyDescent="0.3">
      <c r="B822" s="210">
        <v>10022070</v>
      </c>
      <c r="C822" s="209" t="s">
        <v>1461</v>
      </c>
      <c r="D822" s="208" t="s">
        <v>1253</v>
      </c>
      <c r="E822" s="207">
        <v>0</v>
      </c>
      <c r="F822" s="206">
        <v>0</v>
      </c>
      <c r="G822" s="206">
        <f t="shared" si="25"/>
        <v>0</v>
      </c>
      <c r="H822" s="206">
        <v>0</v>
      </c>
      <c r="I822" s="206">
        <v>6096.08</v>
      </c>
      <c r="J822" s="206">
        <v>6096.08</v>
      </c>
      <c r="K822" s="206" t="s">
        <v>1252</v>
      </c>
      <c r="L822" s="206" t="s">
        <v>1252</v>
      </c>
      <c r="M822" s="206">
        <v>0</v>
      </c>
    </row>
    <row r="823" spans="2:13" hidden="1" x14ac:dyDescent="0.3">
      <c r="B823" s="210">
        <v>10022117</v>
      </c>
      <c r="C823" s="209" t="s">
        <v>1460</v>
      </c>
      <c r="D823" s="208" t="s">
        <v>1398</v>
      </c>
      <c r="E823" s="207">
        <v>344683</v>
      </c>
      <c r="F823" s="206">
        <v>1540026</v>
      </c>
      <c r="G823" s="206">
        <f t="shared" si="25"/>
        <v>1884709</v>
      </c>
      <c r="H823" s="206">
        <v>260829.9</v>
      </c>
      <c r="I823" s="206">
        <v>1570220.71</v>
      </c>
      <c r="J823" s="206">
        <v>1831050.6099999999</v>
      </c>
      <c r="K823" s="206">
        <v>331081.53999999998</v>
      </c>
      <c r="L823" s="206">
        <v>1355751.0699999998</v>
      </c>
      <c r="M823" s="206">
        <v>1686832.6099999999</v>
      </c>
    </row>
    <row r="824" spans="2:13" hidden="1" x14ac:dyDescent="0.3">
      <c r="B824" s="210">
        <v>10022133</v>
      </c>
      <c r="C824" s="209" t="s">
        <v>1459</v>
      </c>
      <c r="D824" s="208" t="s">
        <v>1286</v>
      </c>
      <c r="E824" s="207">
        <v>0</v>
      </c>
      <c r="F824" s="206">
        <v>0</v>
      </c>
      <c r="G824" s="206">
        <f t="shared" si="25"/>
        <v>0</v>
      </c>
      <c r="H824" s="206" t="s">
        <v>1252</v>
      </c>
      <c r="I824" s="206" t="s">
        <v>1252</v>
      </c>
      <c r="J824" s="206">
        <v>0</v>
      </c>
      <c r="K824" s="206" t="s">
        <v>1252</v>
      </c>
      <c r="L824" s="206" t="s">
        <v>1252</v>
      </c>
      <c r="M824" s="206">
        <v>0</v>
      </c>
    </row>
    <row r="825" spans="2:13" ht="28.8" hidden="1" x14ac:dyDescent="0.3">
      <c r="B825" s="210">
        <v>10022210</v>
      </c>
      <c r="C825" s="209" t="s">
        <v>1458</v>
      </c>
      <c r="D825" s="208" t="s">
        <v>1457</v>
      </c>
      <c r="E825" s="207">
        <v>143469</v>
      </c>
      <c r="F825" s="206">
        <v>1842624</v>
      </c>
      <c r="G825" s="206">
        <f t="shared" si="25"/>
        <v>1986093</v>
      </c>
      <c r="H825" s="206">
        <v>105428.13</v>
      </c>
      <c r="I825" s="206">
        <v>2266122.7200000002</v>
      </c>
      <c r="J825" s="206">
        <v>2371550.85</v>
      </c>
      <c r="K825" s="206">
        <v>176114.25</v>
      </c>
      <c r="L825" s="206">
        <v>2496364.4900000002</v>
      </c>
      <c r="M825" s="206">
        <v>2672478.7400000002</v>
      </c>
    </row>
    <row r="826" spans="2:13" hidden="1" x14ac:dyDescent="0.3">
      <c r="B826" s="210">
        <v>10022237</v>
      </c>
      <c r="C826" s="209" t="s">
        <v>1456</v>
      </c>
      <c r="D826" s="208" t="s">
        <v>1284</v>
      </c>
      <c r="E826" s="207">
        <v>453049</v>
      </c>
      <c r="F826" s="206">
        <v>833937</v>
      </c>
      <c r="G826" s="206">
        <f t="shared" si="25"/>
        <v>1286986</v>
      </c>
      <c r="H826" s="206">
        <v>370274.15</v>
      </c>
      <c r="I826" s="206">
        <v>982193.35</v>
      </c>
      <c r="J826" s="206">
        <v>1352467.5</v>
      </c>
      <c r="K826" s="206">
        <v>118335.79000000001</v>
      </c>
      <c r="L826" s="206">
        <v>1051919.9100000001</v>
      </c>
      <c r="M826" s="206">
        <v>1170255.7000000002</v>
      </c>
    </row>
    <row r="827" spans="2:13" hidden="1" x14ac:dyDescent="0.3">
      <c r="B827" s="210">
        <v>10022320</v>
      </c>
      <c r="C827" s="209" t="s">
        <v>1455</v>
      </c>
      <c r="D827" s="208" t="s">
        <v>1317</v>
      </c>
      <c r="E827" s="207">
        <v>761388</v>
      </c>
      <c r="F827" s="206">
        <v>176910</v>
      </c>
      <c r="G827" s="206">
        <f t="shared" si="25"/>
        <v>938298</v>
      </c>
      <c r="H827" s="206">
        <v>729501.73</v>
      </c>
      <c r="I827" s="206">
        <v>139315.42000000001</v>
      </c>
      <c r="J827" s="206">
        <v>868817.15</v>
      </c>
      <c r="K827" s="206">
        <v>771263.53</v>
      </c>
      <c r="L827" s="206">
        <v>136641.03</v>
      </c>
      <c r="M827" s="206">
        <v>907904.56</v>
      </c>
    </row>
    <row r="828" spans="2:13" hidden="1" x14ac:dyDescent="0.3">
      <c r="B828" s="210">
        <v>10022358</v>
      </c>
      <c r="C828" s="209" t="s">
        <v>1454</v>
      </c>
      <c r="D828" s="208" t="s">
        <v>1282</v>
      </c>
      <c r="E828" s="207">
        <v>1337532</v>
      </c>
      <c r="F828" s="206">
        <v>1929789</v>
      </c>
      <c r="G828" s="206">
        <f t="shared" si="25"/>
        <v>3267321</v>
      </c>
      <c r="H828" s="206">
        <v>1325296.4099999999</v>
      </c>
      <c r="I828" s="206">
        <v>2338353</v>
      </c>
      <c r="J828" s="206">
        <v>3663649.41</v>
      </c>
      <c r="K828" s="206">
        <v>92346.94</v>
      </c>
      <c r="L828" s="206">
        <v>2366754.98</v>
      </c>
      <c r="M828" s="206">
        <v>2459101.92</v>
      </c>
    </row>
    <row r="829" spans="2:13" ht="28.8" hidden="1" x14ac:dyDescent="0.3">
      <c r="B829" s="210">
        <v>10022405</v>
      </c>
      <c r="C829" s="209" t="s">
        <v>1453</v>
      </c>
      <c r="D829" s="208" t="s">
        <v>1452</v>
      </c>
      <c r="E829" s="207">
        <v>207561</v>
      </c>
      <c r="F829" s="206">
        <v>22262</v>
      </c>
      <c r="G829" s="206">
        <f t="shared" si="25"/>
        <v>229823</v>
      </c>
      <c r="H829" s="206">
        <v>203325.76</v>
      </c>
      <c r="I829" s="206">
        <v>54435.5</v>
      </c>
      <c r="J829" s="206">
        <v>257761.26</v>
      </c>
      <c r="K829" s="206">
        <v>147821.91999999998</v>
      </c>
      <c r="L829" s="206">
        <v>0</v>
      </c>
      <c r="M829" s="206">
        <v>147821.91999999998</v>
      </c>
    </row>
    <row r="830" spans="2:13" hidden="1" x14ac:dyDescent="0.3">
      <c r="B830" s="210">
        <v>10022439</v>
      </c>
      <c r="C830" s="209" t="s">
        <v>1451</v>
      </c>
      <c r="D830" s="208" t="s">
        <v>1380</v>
      </c>
      <c r="E830" s="207">
        <v>1453751</v>
      </c>
      <c r="F830" s="206">
        <v>1694471</v>
      </c>
      <c r="G830" s="206">
        <f t="shared" si="25"/>
        <v>3148222</v>
      </c>
      <c r="H830" s="206">
        <v>1507824.44</v>
      </c>
      <c r="I830" s="206">
        <v>1824487.24</v>
      </c>
      <c r="J830" s="206">
        <v>3332311.6799999997</v>
      </c>
      <c r="K830" s="206">
        <v>724503.99</v>
      </c>
      <c r="L830" s="206">
        <v>2093781.37</v>
      </c>
      <c r="M830" s="206">
        <v>2818285.3600000003</v>
      </c>
    </row>
    <row r="831" spans="2:13" hidden="1" x14ac:dyDescent="0.3">
      <c r="B831" s="210">
        <v>10022461</v>
      </c>
      <c r="C831" s="209" t="s">
        <v>1450</v>
      </c>
      <c r="D831" s="208" t="s">
        <v>1253</v>
      </c>
      <c r="E831" s="207">
        <v>479943</v>
      </c>
      <c r="F831" s="206">
        <v>558116</v>
      </c>
      <c r="G831" s="206">
        <f t="shared" si="25"/>
        <v>1038059</v>
      </c>
      <c r="H831" s="206">
        <v>422980.51</v>
      </c>
      <c r="I831" s="206">
        <v>676285.97</v>
      </c>
      <c r="J831" s="206">
        <v>1099266.48</v>
      </c>
      <c r="K831" s="206">
        <v>483196.53</v>
      </c>
      <c r="L831" s="206">
        <v>553346.5</v>
      </c>
      <c r="M831" s="206">
        <v>1036543.03</v>
      </c>
    </row>
    <row r="832" spans="2:13" hidden="1" x14ac:dyDescent="0.3">
      <c r="B832" s="210">
        <v>10022503</v>
      </c>
      <c r="C832" s="209" t="s">
        <v>1449</v>
      </c>
      <c r="D832" s="208" t="s">
        <v>1308</v>
      </c>
      <c r="E832" s="207">
        <v>881332</v>
      </c>
      <c r="F832" s="206">
        <v>84929</v>
      </c>
      <c r="G832" s="206">
        <f t="shared" si="25"/>
        <v>966261</v>
      </c>
      <c r="H832" s="206">
        <v>999213.87</v>
      </c>
      <c r="I832" s="206">
        <v>81908.66</v>
      </c>
      <c r="J832" s="206">
        <v>1081122.53</v>
      </c>
      <c r="K832" s="206">
        <v>710193.8899999999</v>
      </c>
      <c r="L832" s="206">
        <v>68538.850000000006</v>
      </c>
      <c r="M832" s="206">
        <v>778732.73999999987</v>
      </c>
    </row>
    <row r="833" spans="2:13" hidden="1" x14ac:dyDescent="0.3">
      <c r="B833" s="210">
        <v>10022507</v>
      </c>
      <c r="C833" s="209" t="s">
        <v>1448</v>
      </c>
      <c r="D833" s="208" t="s">
        <v>1406</v>
      </c>
      <c r="E833" s="207">
        <v>111189</v>
      </c>
      <c r="F833" s="206">
        <v>1454797</v>
      </c>
      <c r="G833" s="206">
        <f t="shared" si="25"/>
        <v>1565986</v>
      </c>
      <c r="H833" s="206">
        <v>112525.22</v>
      </c>
      <c r="I833" s="206">
        <v>1686455.1600000001</v>
      </c>
      <c r="J833" s="206">
        <v>1798980.3800000001</v>
      </c>
      <c r="K833" s="206">
        <v>120321.94</v>
      </c>
      <c r="L833" s="206">
        <v>1617797.8200000003</v>
      </c>
      <c r="M833" s="206">
        <v>1738119.7600000002</v>
      </c>
    </row>
    <row r="834" spans="2:13" hidden="1" x14ac:dyDescent="0.3">
      <c r="B834" s="210">
        <v>10022513</v>
      </c>
      <c r="C834" s="209" t="s">
        <v>1447</v>
      </c>
      <c r="D834" s="208" t="s">
        <v>1337</v>
      </c>
      <c r="E834" s="207">
        <v>915861</v>
      </c>
      <c r="F834" s="206">
        <v>632793</v>
      </c>
      <c r="G834" s="206">
        <f t="shared" si="25"/>
        <v>1548654</v>
      </c>
      <c r="H834" s="206">
        <v>848640.45</v>
      </c>
      <c r="I834" s="206">
        <v>659812.68999999994</v>
      </c>
      <c r="J834" s="206">
        <v>1508453.14</v>
      </c>
      <c r="K834" s="206">
        <v>586071.91</v>
      </c>
      <c r="L834" s="206">
        <v>746675.1</v>
      </c>
      <c r="M834" s="206">
        <v>1332747.01</v>
      </c>
    </row>
    <row r="835" spans="2:13" hidden="1" x14ac:dyDescent="0.3">
      <c r="B835" s="210">
        <v>10022627</v>
      </c>
      <c r="C835" s="209" t="s">
        <v>1446</v>
      </c>
      <c r="D835" s="208"/>
      <c r="E835" s="207">
        <v>24347</v>
      </c>
      <c r="F835" s="206">
        <v>1068919</v>
      </c>
      <c r="G835" s="206">
        <f t="shared" si="25"/>
        <v>1093266</v>
      </c>
      <c r="H835" s="206">
        <v>42533.52</v>
      </c>
      <c r="I835" s="206">
        <v>1772747</v>
      </c>
      <c r="J835" s="206">
        <v>1815280.52</v>
      </c>
      <c r="K835" s="206">
        <v>22196.87</v>
      </c>
      <c r="L835" s="206">
        <v>1005182.22</v>
      </c>
      <c r="M835" s="206">
        <v>1027379.09</v>
      </c>
    </row>
    <row r="836" spans="2:13" hidden="1" x14ac:dyDescent="0.3">
      <c r="B836" s="210">
        <v>10022654</v>
      </c>
      <c r="C836" s="209" t="s">
        <v>1445</v>
      </c>
      <c r="D836" s="208" t="s">
        <v>1253</v>
      </c>
      <c r="E836" s="207">
        <v>514226</v>
      </c>
      <c r="F836" s="206">
        <v>28841</v>
      </c>
      <c r="G836" s="206">
        <f t="shared" si="25"/>
        <v>543067</v>
      </c>
      <c r="H836" s="206">
        <v>516990.89</v>
      </c>
      <c r="I836" s="206">
        <v>34150.199999999997</v>
      </c>
      <c r="J836" s="206">
        <v>551141.09</v>
      </c>
      <c r="K836" s="206">
        <v>496047.06999999995</v>
      </c>
      <c r="L836" s="206">
        <v>14881.369999999999</v>
      </c>
      <c r="M836" s="206">
        <v>510928.43999999994</v>
      </c>
    </row>
    <row r="837" spans="2:13" hidden="1" x14ac:dyDescent="0.3">
      <c r="B837" s="210">
        <v>10022763</v>
      </c>
      <c r="C837" s="209" t="s">
        <v>1444</v>
      </c>
      <c r="D837" s="208" t="s">
        <v>1282</v>
      </c>
      <c r="E837" s="207">
        <v>104857</v>
      </c>
      <c r="F837" s="206">
        <v>1695331</v>
      </c>
      <c r="G837" s="206">
        <f t="shared" si="25"/>
        <v>1800188</v>
      </c>
      <c r="H837" s="206">
        <v>66801.45</v>
      </c>
      <c r="I837" s="206">
        <v>1218256.17</v>
      </c>
      <c r="J837" s="206">
        <v>1285057.6199999999</v>
      </c>
      <c r="K837" s="206">
        <v>134345.66999999998</v>
      </c>
      <c r="L837" s="206">
        <v>1787086.71</v>
      </c>
      <c r="M837" s="206">
        <v>1921432.38</v>
      </c>
    </row>
    <row r="838" spans="2:13" hidden="1" x14ac:dyDescent="0.3">
      <c r="B838" s="210">
        <v>10022788</v>
      </c>
      <c r="C838" s="209" t="s">
        <v>1443</v>
      </c>
      <c r="D838" s="208" t="s">
        <v>1372</v>
      </c>
      <c r="E838" s="207">
        <v>170194</v>
      </c>
      <c r="F838" s="206">
        <v>71500</v>
      </c>
      <c r="G838" s="206">
        <f t="shared" si="25"/>
        <v>241694</v>
      </c>
      <c r="H838" s="206">
        <v>250901.26</v>
      </c>
      <c r="I838" s="206">
        <v>103583.51999999999</v>
      </c>
      <c r="J838" s="206">
        <v>354484.78</v>
      </c>
      <c r="K838" s="206">
        <v>132025.37</v>
      </c>
      <c r="L838" s="206">
        <v>58537.45</v>
      </c>
      <c r="M838" s="206">
        <v>190562.82</v>
      </c>
    </row>
    <row r="839" spans="2:13" hidden="1" x14ac:dyDescent="0.3">
      <c r="B839" s="210">
        <v>10022856</v>
      </c>
      <c r="C839" s="209" t="s">
        <v>1442</v>
      </c>
      <c r="D839" s="208" t="s">
        <v>1420</v>
      </c>
      <c r="E839" s="207">
        <v>1803211</v>
      </c>
      <c r="F839" s="206">
        <v>125752</v>
      </c>
      <c r="G839" s="206">
        <f t="shared" si="25"/>
        <v>1928963</v>
      </c>
      <c r="H839" s="206">
        <v>2198980.4500000002</v>
      </c>
      <c r="I839" s="206">
        <v>191358.79</v>
      </c>
      <c r="J839" s="206">
        <v>2390339.2400000002</v>
      </c>
      <c r="K839" s="206">
        <v>1926060.33</v>
      </c>
      <c r="L839" s="206">
        <v>161207.01</v>
      </c>
      <c r="M839" s="206">
        <v>2087267.34</v>
      </c>
    </row>
    <row r="840" spans="2:13" hidden="1" x14ac:dyDescent="0.3">
      <c r="B840" s="210">
        <v>10022998</v>
      </c>
      <c r="C840" s="209" t="s">
        <v>1441</v>
      </c>
      <c r="D840" s="208" t="s">
        <v>1253</v>
      </c>
      <c r="E840" s="207">
        <v>0</v>
      </c>
      <c r="F840" s="206">
        <v>1275585</v>
      </c>
      <c r="G840" s="206">
        <f t="shared" si="25"/>
        <v>1275585</v>
      </c>
      <c r="H840" s="206">
        <v>0</v>
      </c>
      <c r="I840" s="206">
        <v>1717043</v>
      </c>
      <c r="J840" s="206">
        <v>1717043</v>
      </c>
      <c r="K840" s="206">
        <v>0</v>
      </c>
      <c r="L840" s="206">
        <v>1843792</v>
      </c>
      <c r="M840" s="206">
        <v>1843792</v>
      </c>
    </row>
    <row r="841" spans="2:13" hidden="1" x14ac:dyDescent="0.3">
      <c r="B841" s="210">
        <v>10023047</v>
      </c>
      <c r="C841" s="209" t="s">
        <v>1440</v>
      </c>
      <c r="D841" s="208" t="s">
        <v>1253</v>
      </c>
      <c r="E841" s="207">
        <v>6297142</v>
      </c>
      <c r="F841" s="206">
        <v>3947789</v>
      </c>
      <c r="G841" s="206">
        <f t="shared" si="25"/>
        <v>10244931</v>
      </c>
      <c r="H841" s="206">
        <v>5565686.8399999999</v>
      </c>
      <c r="I841" s="206">
        <v>4069181.84</v>
      </c>
      <c r="J841" s="206">
        <v>9634868.6799999997</v>
      </c>
      <c r="K841" s="206">
        <v>5936706.7799999993</v>
      </c>
      <c r="L841" s="206">
        <v>3842660.28</v>
      </c>
      <c r="M841" s="206">
        <v>9779367.0599999987</v>
      </c>
    </row>
    <row r="842" spans="2:13" hidden="1" x14ac:dyDescent="0.3">
      <c r="B842" s="210">
        <v>10023130</v>
      </c>
      <c r="C842" s="209" t="s">
        <v>1439</v>
      </c>
      <c r="D842" s="208" t="s">
        <v>1253</v>
      </c>
      <c r="E842" s="207">
        <v>0</v>
      </c>
      <c r="F842" s="206">
        <v>0</v>
      </c>
      <c r="G842" s="206">
        <f t="shared" si="25"/>
        <v>0</v>
      </c>
      <c r="H842" s="206">
        <v>0</v>
      </c>
      <c r="I842" s="206">
        <v>27863.43</v>
      </c>
      <c r="J842" s="206">
        <v>27863.43</v>
      </c>
      <c r="K842" s="206" t="s">
        <v>1252</v>
      </c>
      <c r="L842" s="206" t="s">
        <v>1252</v>
      </c>
      <c r="M842" s="206">
        <v>0</v>
      </c>
    </row>
    <row r="843" spans="2:13" x14ac:dyDescent="0.3">
      <c r="B843" s="210"/>
      <c r="C843" s="209"/>
      <c r="D843" s="208"/>
      <c r="E843" s="207"/>
      <c r="F843" s="206"/>
      <c r="G843" s="206"/>
      <c r="H843" s="206"/>
      <c r="I843" s="206"/>
      <c r="J843" s="206"/>
      <c r="K843" s="206"/>
      <c r="L843" s="206"/>
      <c r="M843" s="206"/>
    </row>
    <row r="844" spans="2:13" hidden="1" x14ac:dyDescent="0.3">
      <c r="B844" s="210">
        <v>10023290</v>
      </c>
      <c r="C844" s="209" t="s">
        <v>1438</v>
      </c>
      <c r="D844" s="208" t="s">
        <v>1253</v>
      </c>
      <c r="E844" s="207">
        <v>0</v>
      </c>
      <c r="F844" s="206">
        <v>0</v>
      </c>
      <c r="G844" s="206">
        <f t="shared" ref="G844:G860" si="26">SUM(E844:F844)</f>
        <v>0</v>
      </c>
      <c r="H844" s="206">
        <v>0</v>
      </c>
      <c r="I844" s="206">
        <v>2198.4899999999998</v>
      </c>
      <c r="J844" s="206">
        <v>2198.4899999999998</v>
      </c>
      <c r="K844" s="206" t="s">
        <v>1252</v>
      </c>
      <c r="L844" s="206" t="s">
        <v>1252</v>
      </c>
      <c r="M844" s="206">
        <v>0</v>
      </c>
    </row>
    <row r="845" spans="2:13" hidden="1" x14ac:dyDescent="0.3">
      <c r="B845" s="210">
        <v>10023368</v>
      </c>
      <c r="C845" s="209" t="s">
        <v>1437</v>
      </c>
      <c r="D845" s="208" t="s">
        <v>1372</v>
      </c>
      <c r="E845" s="207">
        <v>363953</v>
      </c>
      <c r="F845" s="206">
        <v>152423</v>
      </c>
      <c r="G845" s="206">
        <f t="shared" si="26"/>
        <v>516376</v>
      </c>
      <c r="H845" s="206">
        <v>340748.91</v>
      </c>
      <c r="I845" s="206">
        <v>183415.72</v>
      </c>
      <c r="J845" s="206">
        <v>524164.63</v>
      </c>
      <c r="K845" s="206">
        <v>376324.92</v>
      </c>
      <c r="L845" s="206">
        <v>198464.15</v>
      </c>
      <c r="M845" s="206">
        <v>574789.06999999995</v>
      </c>
    </row>
    <row r="846" spans="2:13" hidden="1" x14ac:dyDescent="0.3">
      <c r="B846" s="210">
        <v>10023415</v>
      </c>
      <c r="C846" s="209" t="s">
        <v>1436</v>
      </c>
      <c r="D846" s="208" t="s">
        <v>1272</v>
      </c>
      <c r="E846" s="207">
        <v>1721635</v>
      </c>
      <c r="F846" s="206">
        <v>197675</v>
      </c>
      <c r="G846" s="206">
        <f t="shared" si="26"/>
        <v>1919310</v>
      </c>
      <c r="H846" s="206">
        <v>1551900.87</v>
      </c>
      <c r="I846" s="206">
        <v>193760.8</v>
      </c>
      <c r="J846" s="206">
        <v>1745661.6700000002</v>
      </c>
      <c r="K846" s="206">
        <v>1710448.0100000002</v>
      </c>
      <c r="L846" s="206">
        <v>182049</v>
      </c>
      <c r="M846" s="206">
        <v>1892497.0100000002</v>
      </c>
    </row>
    <row r="847" spans="2:13" hidden="1" x14ac:dyDescent="0.3">
      <c r="B847" s="210">
        <v>10023489</v>
      </c>
      <c r="C847" s="209" t="s">
        <v>1435</v>
      </c>
      <c r="D847" s="208" t="s">
        <v>1434</v>
      </c>
      <c r="E847" s="207">
        <v>0</v>
      </c>
      <c r="F847" s="206">
        <v>0</v>
      </c>
      <c r="G847" s="206">
        <f t="shared" si="26"/>
        <v>0</v>
      </c>
      <c r="H847" s="206" t="s">
        <v>1252</v>
      </c>
      <c r="I847" s="206" t="s">
        <v>1252</v>
      </c>
      <c r="J847" s="206">
        <v>0</v>
      </c>
      <c r="K847" s="206" t="s">
        <v>1252</v>
      </c>
      <c r="L847" s="206" t="s">
        <v>1252</v>
      </c>
      <c r="M847" s="206">
        <v>0</v>
      </c>
    </row>
    <row r="848" spans="2:13" hidden="1" x14ac:dyDescent="0.3">
      <c r="B848" s="210">
        <v>10023492</v>
      </c>
      <c r="C848" s="209" t="s">
        <v>1433</v>
      </c>
      <c r="D848" s="208" t="s">
        <v>1293</v>
      </c>
      <c r="E848" s="207">
        <v>0</v>
      </c>
      <c r="F848" s="206">
        <v>0</v>
      </c>
      <c r="G848" s="206">
        <f t="shared" si="26"/>
        <v>0</v>
      </c>
      <c r="H848" s="206" t="s">
        <v>1252</v>
      </c>
      <c r="I848" s="206" t="s">
        <v>1252</v>
      </c>
      <c r="J848" s="206">
        <v>0</v>
      </c>
      <c r="K848" s="206" t="s">
        <v>1252</v>
      </c>
      <c r="L848" s="206" t="s">
        <v>1252</v>
      </c>
      <c r="M848" s="206">
        <v>0</v>
      </c>
    </row>
    <row r="849" spans="2:13" ht="28.8" hidden="1" x14ac:dyDescent="0.3">
      <c r="B849" s="210">
        <v>10023526</v>
      </c>
      <c r="C849" s="209" t="s">
        <v>1432</v>
      </c>
      <c r="D849" s="208" t="s">
        <v>1320</v>
      </c>
      <c r="E849" s="207">
        <v>1445410</v>
      </c>
      <c r="F849" s="206">
        <v>2975015</v>
      </c>
      <c r="G849" s="206">
        <f t="shared" si="26"/>
        <v>4420425</v>
      </c>
      <c r="H849" s="206">
        <v>1419605.4</v>
      </c>
      <c r="I849" s="206">
        <v>3705407.31</v>
      </c>
      <c r="J849" s="206">
        <v>5125012.71</v>
      </c>
      <c r="K849" s="206">
        <v>1580808.8199999998</v>
      </c>
      <c r="L849" s="206">
        <v>3823564.91</v>
      </c>
      <c r="M849" s="206">
        <v>5404373.7300000004</v>
      </c>
    </row>
    <row r="850" spans="2:13" ht="28.8" hidden="1" x14ac:dyDescent="0.3">
      <c r="B850" s="210">
        <v>10023793</v>
      </c>
      <c r="C850" s="209" t="s">
        <v>1431</v>
      </c>
      <c r="D850" s="208" t="s">
        <v>1280</v>
      </c>
      <c r="E850" s="207">
        <v>150487</v>
      </c>
      <c r="F850" s="206">
        <v>56629</v>
      </c>
      <c r="G850" s="206">
        <f t="shared" si="26"/>
        <v>207116</v>
      </c>
      <c r="H850" s="206">
        <v>186297.4</v>
      </c>
      <c r="I850" s="206">
        <v>38855.99</v>
      </c>
      <c r="J850" s="206">
        <v>225153.38999999998</v>
      </c>
      <c r="K850" s="206">
        <v>190656.32</v>
      </c>
      <c r="L850" s="206">
        <v>39723.790000000008</v>
      </c>
      <c r="M850" s="206">
        <v>230380.11000000002</v>
      </c>
    </row>
    <row r="851" spans="2:13" hidden="1" x14ac:dyDescent="0.3">
      <c r="B851" s="210">
        <v>10023896</v>
      </c>
      <c r="C851" s="209" t="s">
        <v>1430</v>
      </c>
      <c r="D851" s="208" t="s">
        <v>1257</v>
      </c>
      <c r="E851" s="207">
        <v>227924</v>
      </c>
      <c r="F851" s="206">
        <v>312451</v>
      </c>
      <c r="G851" s="206">
        <f t="shared" si="26"/>
        <v>540375</v>
      </c>
      <c r="H851" s="206">
        <v>160669.04999999999</v>
      </c>
      <c r="I851" s="206">
        <v>410414.89</v>
      </c>
      <c r="J851" s="206">
        <v>571083.93999999994</v>
      </c>
      <c r="K851" s="206" t="s">
        <v>1252</v>
      </c>
      <c r="L851" s="206" t="s">
        <v>1252</v>
      </c>
      <c r="M851" s="206">
        <v>0</v>
      </c>
    </row>
    <row r="852" spans="2:13" ht="28.8" hidden="1" x14ac:dyDescent="0.3">
      <c r="B852" s="210">
        <v>10023898</v>
      </c>
      <c r="C852" s="209" t="s">
        <v>1429</v>
      </c>
      <c r="D852" s="208" t="s">
        <v>1320</v>
      </c>
      <c r="E852" s="207">
        <v>0</v>
      </c>
      <c r="F852" s="206">
        <v>0</v>
      </c>
      <c r="G852" s="206">
        <f t="shared" si="26"/>
        <v>0</v>
      </c>
      <c r="H852" s="206">
        <v>0</v>
      </c>
      <c r="I852" s="206">
        <v>440</v>
      </c>
      <c r="J852" s="206">
        <v>440</v>
      </c>
      <c r="K852" s="206" t="s">
        <v>1252</v>
      </c>
      <c r="L852" s="206" t="s">
        <v>1252</v>
      </c>
      <c r="M852" s="206">
        <v>0</v>
      </c>
    </row>
    <row r="853" spans="2:13" hidden="1" x14ac:dyDescent="0.3">
      <c r="B853" s="210">
        <v>10023901</v>
      </c>
      <c r="C853" s="209" t="s">
        <v>1428</v>
      </c>
      <c r="D853" s="208" t="s">
        <v>1253</v>
      </c>
      <c r="E853" s="207">
        <v>501501</v>
      </c>
      <c r="F853" s="206">
        <v>319463</v>
      </c>
      <c r="G853" s="206">
        <f t="shared" si="26"/>
        <v>820964</v>
      </c>
      <c r="H853" s="206">
        <v>447720</v>
      </c>
      <c r="I853" s="206">
        <v>308910.63</v>
      </c>
      <c r="J853" s="206">
        <v>756630.63</v>
      </c>
      <c r="K853" s="206">
        <v>449032.52</v>
      </c>
      <c r="L853" s="206">
        <v>230044.75</v>
      </c>
      <c r="M853" s="206">
        <v>679077.27</v>
      </c>
    </row>
    <row r="854" spans="2:13" hidden="1" x14ac:dyDescent="0.3">
      <c r="B854" s="210">
        <v>10023918</v>
      </c>
      <c r="C854" s="209" t="s">
        <v>1427</v>
      </c>
      <c r="D854" s="208" t="s">
        <v>1356</v>
      </c>
      <c r="E854" s="207">
        <v>215913</v>
      </c>
      <c r="F854" s="206">
        <v>50625</v>
      </c>
      <c r="G854" s="206">
        <f t="shared" si="26"/>
        <v>266538</v>
      </c>
      <c r="H854" s="206">
        <v>164558.23000000001</v>
      </c>
      <c r="I854" s="206">
        <v>80922.44</v>
      </c>
      <c r="J854" s="206">
        <v>245480.67</v>
      </c>
      <c r="K854" s="206">
        <v>126156.48000000001</v>
      </c>
      <c r="L854" s="206">
        <v>16584.39</v>
      </c>
      <c r="M854" s="206">
        <v>142740.87</v>
      </c>
    </row>
    <row r="855" spans="2:13" hidden="1" x14ac:dyDescent="0.3">
      <c r="B855" s="210">
        <v>10023925</v>
      </c>
      <c r="C855" s="209" t="s">
        <v>1426</v>
      </c>
      <c r="D855" s="208" t="s">
        <v>1359</v>
      </c>
      <c r="E855" s="207">
        <v>173491</v>
      </c>
      <c r="F855" s="206">
        <v>281017</v>
      </c>
      <c r="G855" s="206">
        <f t="shared" si="26"/>
        <v>454508</v>
      </c>
      <c r="H855" s="206">
        <v>118497.96</v>
      </c>
      <c r="I855" s="206">
        <v>303136.68</v>
      </c>
      <c r="J855" s="206">
        <v>421634.64</v>
      </c>
      <c r="K855" s="206">
        <v>163714.66999999998</v>
      </c>
      <c r="L855" s="206">
        <v>271265</v>
      </c>
      <c r="M855" s="206">
        <v>434979.67</v>
      </c>
    </row>
    <row r="856" spans="2:13" hidden="1" x14ac:dyDescent="0.3">
      <c r="B856" s="210">
        <v>10023999</v>
      </c>
      <c r="C856" s="209" t="s">
        <v>1425</v>
      </c>
      <c r="D856" s="208" t="s">
        <v>1293</v>
      </c>
      <c r="E856" s="207">
        <v>41722</v>
      </c>
      <c r="F856" s="206">
        <v>1734606</v>
      </c>
      <c r="G856" s="206">
        <f t="shared" si="26"/>
        <v>1776328</v>
      </c>
      <c r="H856" s="206">
        <v>55117.52</v>
      </c>
      <c r="I856" s="206">
        <v>1896967.16</v>
      </c>
      <c r="J856" s="206">
        <v>1952084.68</v>
      </c>
      <c r="K856" s="206">
        <v>70513.119999999995</v>
      </c>
      <c r="L856" s="206">
        <v>2037466.3899999997</v>
      </c>
      <c r="M856" s="206">
        <v>2107979.5099999998</v>
      </c>
    </row>
    <row r="857" spans="2:13" hidden="1" x14ac:dyDescent="0.3">
      <c r="B857" s="210">
        <v>10024071</v>
      </c>
      <c r="C857" s="209" t="s">
        <v>1424</v>
      </c>
      <c r="D857" s="208" t="s">
        <v>1282</v>
      </c>
      <c r="E857" s="207">
        <v>36018</v>
      </c>
      <c r="F857" s="206">
        <v>2841208</v>
      </c>
      <c r="G857" s="206">
        <f t="shared" si="26"/>
        <v>2877226</v>
      </c>
      <c r="H857" s="206">
        <v>15892.49</v>
      </c>
      <c r="I857" s="206">
        <v>3049966.43</v>
      </c>
      <c r="J857" s="206">
        <v>3065858.9200000004</v>
      </c>
      <c r="K857" s="206">
        <v>23461.55</v>
      </c>
      <c r="L857" s="206">
        <v>2903804.12</v>
      </c>
      <c r="M857" s="206">
        <v>2927265.67</v>
      </c>
    </row>
    <row r="858" spans="2:13" hidden="1" x14ac:dyDescent="0.3">
      <c r="B858" s="210">
        <v>10024124</v>
      </c>
      <c r="C858" s="209" t="s">
        <v>1423</v>
      </c>
      <c r="D858" s="208"/>
      <c r="E858" s="207">
        <v>1342976</v>
      </c>
      <c r="F858" s="206">
        <v>9786605</v>
      </c>
      <c r="G858" s="206">
        <f t="shared" si="26"/>
        <v>11129581</v>
      </c>
      <c r="H858" s="206">
        <v>1049063.45</v>
      </c>
      <c r="I858" s="206">
        <v>10090293.950000001</v>
      </c>
      <c r="J858" s="206">
        <v>11139357.4</v>
      </c>
      <c r="K858" s="206">
        <v>931123.47</v>
      </c>
      <c r="L858" s="206">
        <v>5123320.03</v>
      </c>
      <c r="M858" s="206">
        <v>6054443.5</v>
      </c>
    </row>
    <row r="859" spans="2:13" hidden="1" x14ac:dyDescent="0.3">
      <c r="B859" s="210">
        <v>10024244</v>
      </c>
      <c r="C859" s="209" t="s">
        <v>1422</v>
      </c>
      <c r="D859" s="208" t="s">
        <v>1253</v>
      </c>
      <c r="E859" s="207">
        <v>0</v>
      </c>
      <c r="F859" s="206">
        <v>0</v>
      </c>
      <c r="G859" s="206">
        <f t="shared" si="26"/>
        <v>0</v>
      </c>
      <c r="H859" s="206" t="s">
        <v>1252</v>
      </c>
      <c r="I859" s="206" t="s">
        <v>1252</v>
      </c>
      <c r="J859" s="206">
        <v>0</v>
      </c>
      <c r="K859" s="206" t="s">
        <v>1252</v>
      </c>
      <c r="L859" s="206" t="s">
        <v>1252</v>
      </c>
      <c r="M859" s="206">
        <v>0</v>
      </c>
    </row>
    <row r="860" spans="2:13" hidden="1" x14ac:dyDescent="0.3">
      <c r="B860" s="210">
        <v>10024292</v>
      </c>
      <c r="C860" s="209" t="s">
        <v>1421</v>
      </c>
      <c r="D860" s="208" t="s">
        <v>1420</v>
      </c>
      <c r="E860" s="207">
        <v>21289</v>
      </c>
      <c r="F860" s="206">
        <v>524371</v>
      </c>
      <c r="G860" s="206">
        <f t="shared" si="26"/>
        <v>545660</v>
      </c>
      <c r="H860" s="206">
        <v>0</v>
      </c>
      <c r="I860" s="206">
        <v>1292896.4300000002</v>
      </c>
      <c r="J860" s="206">
        <v>1292896.4300000002</v>
      </c>
      <c r="K860" s="206">
        <v>10135.720000000001</v>
      </c>
      <c r="L860" s="206">
        <v>657229.67999999993</v>
      </c>
      <c r="M860" s="206">
        <v>667365.39999999991</v>
      </c>
    </row>
    <row r="861" spans="2:13" x14ac:dyDescent="0.3">
      <c r="B861" s="210"/>
      <c r="C861" s="209"/>
      <c r="D861" s="208"/>
      <c r="E861" s="207"/>
      <c r="F861" s="206"/>
      <c r="G861" s="206"/>
      <c r="H861" s="206"/>
      <c r="I861" s="206"/>
      <c r="J861" s="206"/>
      <c r="K861" s="206"/>
      <c r="L861" s="206"/>
      <c r="M861" s="206"/>
    </row>
    <row r="862" spans="2:13" x14ac:dyDescent="0.3">
      <c r="B862" s="210"/>
      <c r="C862" s="209"/>
      <c r="D862" s="208"/>
      <c r="E862" s="207"/>
      <c r="F862" s="206"/>
      <c r="G862" s="206"/>
      <c r="H862" s="206"/>
      <c r="I862" s="206"/>
      <c r="J862" s="206"/>
      <c r="K862" s="206"/>
      <c r="L862" s="206"/>
      <c r="M862" s="206"/>
    </row>
    <row r="863" spans="2:13" hidden="1" x14ac:dyDescent="0.3">
      <c r="B863" s="210">
        <v>10024317</v>
      </c>
      <c r="C863" s="209" t="s">
        <v>1419</v>
      </c>
      <c r="D863" s="208" t="s">
        <v>1418</v>
      </c>
      <c r="E863" s="207">
        <v>96882</v>
      </c>
      <c r="F863" s="206">
        <v>825988</v>
      </c>
      <c r="G863" s="206">
        <f t="shared" ref="G863:G894" si="27">SUM(E863:F863)</f>
        <v>922870</v>
      </c>
      <c r="H863" s="206">
        <v>96074.37</v>
      </c>
      <c r="I863" s="206">
        <v>648150.75</v>
      </c>
      <c r="J863" s="206">
        <v>744225.12</v>
      </c>
      <c r="K863" s="206">
        <v>126652.72000000002</v>
      </c>
      <c r="L863" s="206">
        <v>1011758.2799999999</v>
      </c>
      <c r="M863" s="206">
        <v>1138411</v>
      </c>
    </row>
    <row r="864" spans="2:13" hidden="1" x14ac:dyDescent="0.3">
      <c r="B864" s="210">
        <v>10024404</v>
      </c>
      <c r="C864" s="209" t="s">
        <v>1417</v>
      </c>
      <c r="D864" s="208" t="s">
        <v>1253</v>
      </c>
      <c r="E864" s="207">
        <v>135147</v>
      </c>
      <c r="F864" s="206">
        <v>0</v>
      </c>
      <c r="G864" s="206">
        <f t="shared" si="27"/>
        <v>135147</v>
      </c>
      <c r="H864" s="206">
        <v>137167.96</v>
      </c>
      <c r="I864" s="206">
        <v>0</v>
      </c>
      <c r="J864" s="206">
        <v>137167.96</v>
      </c>
      <c r="K864" s="206">
        <v>98544.44</v>
      </c>
      <c r="L864" s="206">
        <v>0</v>
      </c>
      <c r="M864" s="206">
        <v>98544.44</v>
      </c>
    </row>
    <row r="865" spans="2:13" hidden="1" x14ac:dyDescent="0.3">
      <c r="B865" s="210">
        <v>10024426</v>
      </c>
      <c r="C865" s="209" t="s">
        <v>1416</v>
      </c>
      <c r="D865" s="208" t="s">
        <v>1415</v>
      </c>
      <c r="E865" s="207">
        <v>28324</v>
      </c>
      <c r="F865" s="206">
        <v>25764</v>
      </c>
      <c r="G865" s="206">
        <f t="shared" si="27"/>
        <v>54088</v>
      </c>
      <c r="H865" s="206">
        <v>66163.960000000006</v>
      </c>
      <c r="I865" s="206">
        <v>20325.310000000001</v>
      </c>
      <c r="J865" s="206">
        <v>86489.27</v>
      </c>
      <c r="K865" s="206">
        <v>47412.51</v>
      </c>
      <c r="L865" s="206">
        <v>31919</v>
      </c>
      <c r="M865" s="206">
        <v>79331.510000000009</v>
      </c>
    </row>
    <row r="866" spans="2:13" hidden="1" x14ac:dyDescent="0.3">
      <c r="B866" s="210">
        <v>10024597</v>
      </c>
      <c r="C866" s="209" t="s">
        <v>1414</v>
      </c>
      <c r="D866" s="208" t="s">
        <v>1253</v>
      </c>
      <c r="E866" s="207">
        <v>0</v>
      </c>
      <c r="F866" s="206">
        <v>0</v>
      </c>
      <c r="G866" s="206">
        <f t="shared" si="27"/>
        <v>0</v>
      </c>
      <c r="H866" s="206">
        <v>0</v>
      </c>
      <c r="I866" s="206">
        <v>134926.57</v>
      </c>
      <c r="J866" s="206">
        <v>134926.57</v>
      </c>
      <c r="K866" s="206" t="s">
        <v>1252</v>
      </c>
      <c r="L866" s="206" t="s">
        <v>1252</v>
      </c>
      <c r="M866" s="206">
        <v>0</v>
      </c>
    </row>
    <row r="867" spans="2:13" hidden="1" x14ac:dyDescent="0.3">
      <c r="B867" s="210">
        <v>10024603</v>
      </c>
      <c r="C867" s="209" t="s">
        <v>1413</v>
      </c>
      <c r="D867" s="208" t="s">
        <v>1278</v>
      </c>
      <c r="E867" s="207">
        <v>192920</v>
      </c>
      <c r="F867" s="206">
        <v>1234178</v>
      </c>
      <c r="G867" s="206">
        <f t="shared" si="27"/>
        <v>1427098</v>
      </c>
      <c r="H867" s="206">
        <v>144957.67000000001</v>
      </c>
      <c r="I867" s="206">
        <v>1148820.06</v>
      </c>
      <c r="J867" s="206">
        <v>1293777.73</v>
      </c>
      <c r="K867" s="206">
        <v>211521.21999999997</v>
      </c>
      <c r="L867" s="206">
        <v>1073480.6299999999</v>
      </c>
      <c r="M867" s="206">
        <v>1285001.8499999999</v>
      </c>
    </row>
    <row r="868" spans="2:13" hidden="1" x14ac:dyDescent="0.3">
      <c r="B868" s="210">
        <v>10024686</v>
      </c>
      <c r="C868" s="209" t="s">
        <v>1412</v>
      </c>
      <c r="D868" s="208" t="s">
        <v>1282</v>
      </c>
      <c r="E868" s="207">
        <v>1240243</v>
      </c>
      <c r="F868" s="206">
        <v>287956</v>
      </c>
      <c r="G868" s="206">
        <f t="shared" si="27"/>
        <v>1528199</v>
      </c>
      <c r="H868" s="206">
        <v>1091027.51</v>
      </c>
      <c r="I868" s="206">
        <v>366077.44</v>
      </c>
      <c r="J868" s="206">
        <v>1457104.95</v>
      </c>
      <c r="K868" s="206">
        <v>1013585.4700000001</v>
      </c>
      <c r="L868" s="206">
        <v>288611.75</v>
      </c>
      <c r="M868" s="206">
        <v>1302197.2200000002</v>
      </c>
    </row>
    <row r="869" spans="2:13" ht="28.8" hidden="1" x14ac:dyDescent="0.3">
      <c r="B869" s="210">
        <v>10024704</v>
      </c>
      <c r="C869" s="209" t="s">
        <v>1411</v>
      </c>
      <c r="D869" s="208" t="s">
        <v>1280</v>
      </c>
      <c r="E869" s="207">
        <v>929059</v>
      </c>
      <c r="F869" s="206">
        <v>259345</v>
      </c>
      <c r="G869" s="206">
        <f t="shared" si="27"/>
        <v>1188404</v>
      </c>
      <c r="H869" s="206">
        <v>849277.5</v>
      </c>
      <c r="I869" s="206">
        <v>232680.09</v>
      </c>
      <c r="J869" s="206">
        <v>1081957.5900000001</v>
      </c>
      <c r="K869" s="206">
        <v>775957.64</v>
      </c>
      <c r="L869" s="206">
        <v>365108.28</v>
      </c>
      <c r="M869" s="206">
        <v>1141065.92</v>
      </c>
    </row>
    <row r="870" spans="2:13" hidden="1" x14ac:dyDescent="0.3">
      <c r="B870" s="210">
        <v>10024714</v>
      </c>
      <c r="C870" s="209" t="s">
        <v>1410</v>
      </c>
      <c r="D870" s="208" t="s">
        <v>1253</v>
      </c>
      <c r="E870" s="207">
        <v>36898</v>
      </c>
      <c r="F870" s="206">
        <v>114883</v>
      </c>
      <c r="G870" s="206">
        <f t="shared" si="27"/>
        <v>151781</v>
      </c>
      <c r="H870" s="206">
        <v>102452.73</v>
      </c>
      <c r="I870" s="206">
        <v>95686.52</v>
      </c>
      <c r="J870" s="206">
        <v>198139.25</v>
      </c>
      <c r="K870" s="206">
        <v>29082.769999999997</v>
      </c>
      <c r="L870" s="206">
        <v>125730.62</v>
      </c>
      <c r="M870" s="206">
        <v>154813.38999999998</v>
      </c>
    </row>
    <row r="871" spans="2:13" hidden="1" x14ac:dyDescent="0.3">
      <c r="B871" s="210">
        <v>10024962</v>
      </c>
      <c r="C871" s="209" t="s">
        <v>1409</v>
      </c>
      <c r="D871" s="208" t="s">
        <v>1408</v>
      </c>
      <c r="E871" s="207">
        <v>1361383</v>
      </c>
      <c r="F871" s="206">
        <v>20764876</v>
      </c>
      <c r="G871" s="206">
        <f t="shared" si="27"/>
        <v>22126259</v>
      </c>
      <c r="H871" s="206" t="s">
        <v>1252</v>
      </c>
      <c r="I871" s="206" t="s">
        <v>1252</v>
      </c>
      <c r="J871" s="206">
        <v>0</v>
      </c>
      <c r="K871" s="206">
        <v>1482817.2800000003</v>
      </c>
      <c r="L871" s="206">
        <v>29741293</v>
      </c>
      <c r="M871" s="206">
        <v>31224110.280000001</v>
      </c>
    </row>
    <row r="872" spans="2:13" hidden="1" x14ac:dyDescent="0.3">
      <c r="B872" s="210">
        <v>10025267</v>
      </c>
      <c r="C872" s="209" t="s">
        <v>1407</v>
      </c>
      <c r="D872" s="208" t="s">
        <v>1406</v>
      </c>
      <c r="E872" s="207">
        <v>0</v>
      </c>
      <c r="F872" s="206">
        <v>0</v>
      </c>
      <c r="G872" s="206">
        <f t="shared" si="27"/>
        <v>0</v>
      </c>
      <c r="H872" s="206">
        <v>0</v>
      </c>
      <c r="I872" s="206">
        <v>3730.85</v>
      </c>
      <c r="J872" s="206">
        <v>3730.85</v>
      </c>
      <c r="K872" s="206" t="s">
        <v>1252</v>
      </c>
      <c r="L872" s="206" t="s">
        <v>1252</v>
      </c>
      <c r="M872" s="206">
        <v>0</v>
      </c>
    </row>
    <row r="873" spans="2:13" hidden="1" x14ac:dyDescent="0.3">
      <c r="B873" s="210">
        <v>10025330</v>
      </c>
      <c r="C873" s="209" t="s">
        <v>1405</v>
      </c>
      <c r="D873" s="208" t="s">
        <v>1282</v>
      </c>
      <c r="E873" s="207">
        <v>103306</v>
      </c>
      <c r="F873" s="206">
        <v>1291523</v>
      </c>
      <c r="G873" s="206">
        <f t="shared" si="27"/>
        <v>1394829</v>
      </c>
      <c r="H873" s="206">
        <v>90148.72</v>
      </c>
      <c r="I873" s="206">
        <v>1460526.22</v>
      </c>
      <c r="J873" s="206">
        <v>1550674.94</v>
      </c>
      <c r="K873" s="206">
        <v>51546.240000000005</v>
      </c>
      <c r="L873" s="206">
        <v>1096368.79</v>
      </c>
      <c r="M873" s="206">
        <v>1147915.03</v>
      </c>
    </row>
    <row r="874" spans="2:13" hidden="1" x14ac:dyDescent="0.3">
      <c r="B874" s="210">
        <v>10025384</v>
      </c>
      <c r="C874" s="209" t="s">
        <v>1404</v>
      </c>
      <c r="D874" s="208" t="s">
        <v>1268</v>
      </c>
      <c r="E874" s="207">
        <v>1171673</v>
      </c>
      <c r="F874" s="206">
        <v>179120</v>
      </c>
      <c r="G874" s="206">
        <f t="shared" si="27"/>
        <v>1350793</v>
      </c>
      <c r="H874" s="206">
        <v>1247408.3400000001</v>
      </c>
      <c r="I874" s="206">
        <v>309889.15000000002</v>
      </c>
      <c r="J874" s="206">
        <v>1557297.4900000002</v>
      </c>
      <c r="K874" s="206">
        <v>1015619.6200000001</v>
      </c>
      <c r="L874" s="206">
        <v>165998.80000000002</v>
      </c>
      <c r="M874" s="206">
        <v>1181618.4200000002</v>
      </c>
    </row>
    <row r="875" spans="2:13" hidden="1" x14ac:dyDescent="0.3">
      <c r="B875" s="210">
        <v>10025390</v>
      </c>
      <c r="C875" s="209" t="s">
        <v>1403</v>
      </c>
      <c r="D875" s="208" t="s">
        <v>1265</v>
      </c>
      <c r="E875" s="207">
        <v>440809</v>
      </c>
      <c r="F875" s="206">
        <v>372066</v>
      </c>
      <c r="G875" s="206">
        <f t="shared" si="27"/>
        <v>812875</v>
      </c>
      <c r="H875" s="206">
        <v>406754.74</v>
      </c>
      <c r="I875" s="206">
        <v>588108.39</v>
      </c>
      <c r="J875" s="206">
        <v>994863.13</v>
      </c>
      <c r="K875" s="206" t="s">
        <v>1252</v>
      </c>
      <c r="L875" s="206" t="s">
        <v>1252</v>
      </c>
      <c r="M875" s="206">
        <v>0</v>
      </c>
    </row>
    <row r="876" spans="2:13" hidden="1" x14ac:dyDescent="0.3">
      <c r="B876" s="210">
        <v>10025727</v>
      </c>
      <c r="C876" s="209" t="s">
        <v>1402</v>
      </c>
      <c r="D876" s="208" t="s">
        <v>1253</v>
      </c>
      <c r="E876" s="207">
        <v>3175864</v>
      </c>
      <c r="F876" s="206">
        <v>721261</v>
      </c>
      <c r="G876" s="206">
        <f t="shared" si="27"/>
        <v>3897125</v>
      </c>
      <c r="H876" s="206">
        <v>2936612.3</v>
      </c>
      <c r="I876" s="206">
        <v>1155359.53</v>
      </c>
      <c r="J876" s="206">
        <v>4091971.83</v>
      </c>
      <c r="K876" s="206">
        <v>1969702.5700000003</v>
      </c>
      <c r="L876" s="206">
        <v>628358.66</v>
      </c>
      <c r="M876" s="206">
        <v>2598061.2300000004</v>
      </c>
    </row>
    <row r="877" spans="2:13" hidden="1" x14ac:dyDescent="0.3">
      <c r="B877" s="210">
        <v>10025964</v>
      </c>
      <c r="C877" s="209" t="s">
        <v>1401</v>
      </c>
      <c r="D877" s="208" t="s">
        <v>1368</v>
      </c>
      <c r="E877" s="207">
        <v>0</v>
      </c>
      <c r="F877" s="206">
        <v>0</v>
      </c>
      <c r="G877" s="206">
        <f t="shared" si="27"/>
        <v>0</v>
      </c>
      <c r="H877" s="206" t="s">
        <v>1252</v>
      </c>
      <c r="I877" s="206" t="s">
        <v>1252</v>
      </c>
      <c r="J877" s="206">
        <v>0</v>
      </c>
      <c r="K877" s="206" t="s">
        <v>1252</v>
      </c>
      <c r="L877" s="206" t="s">
        <v>1252</v>
      </c>
      <c r="M877" s="206">
        <v>0</v>
      </c>
    </row>
    <row r="878" spans="2:13" hidden="1" x14ac:dyDescent="0.3">
      <c r="B878" s="210">
        <v>10026001</v>
      </c>
      <c r="C878" s="209" t="s">
        <v>1400</v>
      </c>
      <c r="D878" s="208" t="s">
        <v>1268</v>
      </c>
      <c r="E878" s="207">
        <v>0</v>
      </c>
      <c r="F878" s="206">
        <v>539003</v>
      </c>
      <c r="G878" s="206">
        <f t="shared" si="27"/>
        <v>539003</v>
      </c>
      <c r="H878" s="206">
        <v>0</v>
      </c>
      <c r="I878" s="206">
        <v>728168.19</v>
      </c>
      <c r="J878" s="206">
        <v>728168.19</v>
      </c>
      <c r="K878" s="206">
        <v>0</v>
      </c>
      <c r="L878" s="206">
        <v>924010</v>
      </c>
      <c r="M878" s="206">
        <v>924010</v>
      </c>
    </row>
    <row r="879" spans="2:13" hidden="1" x14ac:dyDescent="0.3">
      <c r="B879" s="210">
        <v>10026002</v>
      </c>
      <c r="C879" s="209" t="s">
        <v>1399</v>
      </c>
      <c r="D879" s="208" t="s">
        <v>1398</v>
      </c>
      <c r="E879" s="207">
        <v>6547</v>
      </c>
      <c r="F879" s="206">
        <v>31602</v>
      </c>
      <c r="G879" s="206">
        <f t="shared" si="27"/>
        <v>38149</v>
      </c>
      <c r="H879" s="206">
        <v>1220.1099999999999</v>
      </c>
      <c r="I879" s="206">
        <v>33905.5</v>
      </c>
      <c r="J879" s="206">
        <v>35125.61</v>
      </c>
      <c r="K879" s="206">
        <v>0</v>
      </c>
      <c r="L879" s="206">
        <v>33771.130000000005</v>
      </c>
      <c r="M879" s="206">
        <v>33771.130000000005</v>
      </c>
    </row>
    <row r="880" spans="2:13" ht="28.8" hidden="1" x14ac:dyDescent="0.3">
      <c r="B880" s="210">
        <v>10026028</v>
      </c>
      <c r="C880" s="209" t="s">
        <v>1397</v>
      </c>
      <c r="D880" s="208" t="s">
        <v>1280</v>
      </c>
      <c r="E880" s="207">
        <v>0</v>
      </c>
      <c r="F880" s="206">
        <v>0</v>
      </c>
      <c r="G880" s="206">
        <f t="shared" si="27"/>
        <v>0</v>
      </c>
      <c r="H880" s="206" t="s">
        <v>1252</v>
      </c>
      <c r="I880" s="206" t="s">
        <v>1252</v>
      </c>
      <c r="J880" s="206">
        <v>0</v>
      </c>
      <c r="K880" s="206" t="s">
        <v>1252</v>
      </c>
      <c r="L880" s="206" t="s">
        <v>1252</v>
      </c>
      <c r="M880" s="206">
        <v>0</v>
      </c>
    </row>
    <row r="881" spans="2:13" hidden="1" x14ac:dyDescent="0.3">
      <c r="B881" s="210">
        <v>10026072</v>
      </c>
      <c r="C881" s="209" t="s">
        <v>1396</v>
      </c>
      <c r="D881" s="208" t="s">
        <v>1359</v>
      </c>
      <c r="E881" s="207">
        <v>20331</v>
      </c>
      <c r="F881" s="206">
        <v>852040</v>
      </c>
      <c r="G881" s="206">
        <f t="shared" si="27"/>
        <v>872371</v>
      </c>
      <c r="H881" s="206">
        <v>30993.57</v>
      </c>
      <c r="I881" s="206">
        <v>689046.39</v>
      </c>
      <c r="J881" s="206">
        <v>720039.96</v>
      </c>
      <c r="K881" s="206">
        <v>21418.53</v>
      </c>
      <c r="L881" s="206">
        <v>714166.66999999993</v>
      </c>
      <c r="M881" s="206">
        <v>735585.2</v>
      </c>
    </row>
    <row r="882" spans="2:13" hidden="1" x14ac:dyDescent="0.3">
      <c r="B882" s="210">
        <v>10026590</v>
      </c>
      <c r="C882" s="209" t="s">
        <v>1395</v>
      </c>
      <c r="D882" s="208" t="s">
        <v>1274</v>
      </c>
      <c r="E882" s="207">
        <v>720558</v>
      </c>
      <c r="F882" s="206">
        <v>808257</v>
      </c>
      <c r="G882" s="206">
        <f t="shared" si="27"/>
        <v>1528815</v>
      </c>
      <c r="H882" s="206">
        <v>640930.25</v>
      </c>
      <c r="I882" s="206">
        <v>788178.85</v>
      </c>
      <c r="J882" s="206">
        <v>1429109.1</v>
      </c>
      <c r="K882" s="206">
        <v>594156.28</v>
      </c>
      <c r="L882" s="206">
        <v>907260.17</v>
      </c>
      <c r="M882" s="206">
        <v>1501416.4500000002</v>
      </c>
    </row>
    <row r="883" spans="2:13" hidden="1" x14ac:dyDescent="0.3">
      <c r="B883" s="210">
        <v>10026702</v>
      </c>
      <c r="C883" s="209" t="s">
        <v>1394</v>
      </c>
      <c r="D883" s="208" t="s">
        <v>1282</v>
      </c>
      <c r="E883" s="207">
        <v>941815</v>
      </c>
      <c r="F883" s="206">
        <v>640630</v>
      </c>
      <c r="G883" s="206">
        <f t="shared" si="27"/>
        <v>1582445</v>
      </c>
      <c r="H883" s="206" t="s">
        <v>1252</v>
      </c>
      <c r="I883" s="206" t="s">
        <v>1252</v>
      </c>
      <c r="J883" s="206">
        <v>0</v>
      </c>
      <c r="K883" s="206" t="s">
        <v>1252</v>
      </c>
      <c r="L883" s="206" t="s">
        <v>1252</v>
      </c>
      <c r="M883" s="206">
        <v>0</v>
      </c>
    </row>
    <row r="884" spans="2:13" hidden="1" x14ac:dyDescent="0.3">
      <c r="B884" s="210">
        <v>10027031</v>
      </c>
      <c r="C884" s="209" t="s">
        <v>1393</v>
      </c>
      <c r="D884" s="208" t="s">
        <v>1261</v>
      </c>
      <c r="E884" s="207">
        <v>59461</v>
      </c>
      <c r="F884" s="206">
        <v>81821</v>
      </c>
      <c r="G884" s="206">
        <f t="shared" si="27"/>
        <v>141282</v>
      </c>
      <c r="H884" s="206">
        <v>29688.560000000001</v>
      </c>
      <c r="I884" s="206">
        <v>46254</v>
      </c>
      <c r="J884" s="206">
        <v>75942.559999999998</v>
      </c>
      <c r="K884" s="206">
        <v>122583.69</v>
      </c>
      <c r="L884" s="206">
        <v>408247.72000000003</v>
      </c>
      <c r="M884" s="206">
        <v>530831.41</v>
      </c>
    </row>
    <row r="885" spans="2:13" hidden="1" x14ac:dyDescent="0.3">
      <c r="B885" s="210">
        <v>10027272</v>
      </c>
      <c r="C885" s="209" t="s">
        <v>1392</v>
      </c>
      <c r="D885" s="208" t="s">
        <v>1391</v>
      </c>
      <c r="E885" s="207">
        <v>1233976</v>
      </c>
      <c r="F885" s="206">
        <v>658960</v>
      </c>
      <c r="G885" s="206">
        <f t="shared" si="27"/>
        <v>1892936</v>
      </c>
      <c r="H885" s="206">
        <v>1240845.3999999999</v>
      </c>
      <c r="I885" s="206">
        <v>986744.25</v>
      </c>
      <c r="J885" s="206">
        <v>2227589.65</v>
      </c>
      <c r="K885" s="206">
        <v>1274101.55</v>
      </c>
      <c r="L885" s="206">
        <v>846326.78000000014</v>
      </c>
      <c r="M885" s="206">
        <v>2120428.33</v>
      </c>
    </row>
    <row r="886" spans="2:13" hidden="1" x14ac:dyDescent="0.3">
      <c r="B886" s="210">
        <v>10027518</v>
      </c>
      <c r="C886" s="209" t="s">
        <v>1390</v>
      </c>
      <c r="D886" s="208" t="s">
        <v>1253</v>
      </c>
      <c r="E886" s="207">
        <v>0</v>
      </c>
      <c r="F886" s="206">
        <v>0</v>
      </c>
      <c r="G886" s="206">
        <f t="shared" si="27"/>
        <v>0</v>
      </c>
      <c r="H886" s="206">
        <v>0</v>
      </c>
      <c r="I886" s="206">
        <v>16730.71</v>
      </c>
      <c r="J886" s="206">
        <v>16730.71</v>
      </c>
      <c r="K886" s="206" t="s">
        <v>1252</v>
      </c>
      <c r="L886" s="206" t="s">
        <v>1252</v>
      </c>
      <c r="M886" s="206">
        <v>0</v>
      </c>
    </row>
    <row r="887" spans="2:13" hidden="1" x14ac:dyDescent="0.3">
      <c r="B887" s="210">
        <v>10027655</v>
      </c>
      <c r="C887" s="209" t="s">
        <v>1389</v>
      </c>
      <c r="D887" s="208" t="s">
        <v>1356</v>
      </c>
      <c r="E887" s="207">
        <v>402845</v>
      </c>
      <c r="F887" s="206">
        <v>240379</v>
      </c>
      <c r="G887" s="206">
        <f t="shared" si="27"/>
        <v>643224</v>
      </c>
      <c r="H887" s="206">
        <v>372028.1</v>
      </c>
      <c r="I887" s="206">
        <v>193361.93</v>
      </c>
      <c r="J887" s="206">
        <v>565390.03</v>
      </c>
      <c r="K887" s="206">
        <v>278227.67</v>
      </c>
      <c r="L887" s="206">
        <v>203763.99</v>
      </c>
      <c r="M887" s="206">
        <v>481991.66</v>
      </c>
    </row>
    <row r="888" spans="2:13" hidden="1" x14ac:dyDescent="0.3">
      <c r="B888" s="210">
        <v>10027662</v>
      </c>
      <c r="C888" s="209" t="s">
        <v>1388</v>
      </c>
      <c r="D888" s="208" t="s">
        <v>1253</v>
      </c>
      <c r="E888" s="207">
        <v>1601399</v>
      </c>
      <c r="F888" s="206">
        <v>1180940</v>
      </c>
      <c r="G888" s="206">
        <f t="shared" si="27"/>
        <v>2782339</v>
      </c>
      <c r="H888" s="206">
        <v>1488786.23</v>
      </c>
      <c r="I888" s="206">
        <v>1039753.84</v>
      </c>
      <c r="J888" s="206">
        <v>2528540.0699999998</v>
      </c>
      <c r="K888" s="206">
        <v>1414077.37</v>
      </c>
      <c r="L888" s="206">
        <v>2383322.44</v>
      </c>
      <c r="M888" s="206">
        <v>3797399.81</v>
      </c>
    </row>
    <row r="889" spans="2:13" hidden="1" x14ac:dyDescent="0.3">
      <c r="B889" s="210">
        <v>10027693</v>
      </c>
      <c r="C889" s="209" t="s">
        <v>1387</v>
      </c>
      <c r="D889" s="208" t="s">
        <v>1296</v>
      </c>
      <c r="E889" s="207">
        <v>23939</v>
      </c>
      <c r="F889" s="206">
        <v>103425</v>
      </c>
      <c r="G889" s="206">
        <f t="shared" si="27"/>
        <v>127364</v>
      </c>
      <c r="H889" s="206">
        <v>20587.169999999998</v>
      </c>
      <c r="I889" s="206">
        <v>96500.88</v>
      </c>
      <c r="J889" s="206">
        <v>117088.05</v>
      </c>
      <c r="K889" s="206">
        <v>3799.4799999999996</v>
      </c>
      <c r="L889" s="206">
        <v>81055.5</v>
      </c>
      <c r="M889" s="206">
        <v>84854.98</v>
      </c>
    </row>
    <row r="890" spans="2:13" hidden="1" x14ac:dyDescent="0.3">
      <c r="B890" s="210">
        <v>10027719</v>
      </c>
      <c r="C890" s="209" t="s">
        <v>1386</v>
      </c>
      <c r="D890" s="208" t="s">
        <v>1359</v>
      </c>
      <c r="E890" s="207">
        <v>13838</v>
      </c>
      <c r="F890" s="206">
        <v>29438</v>
      </c>
      <c r="G890" s="206">
        <f t="shared" si="27"/>
        <v>43276</v>
      </c>
      <c r="H890" s="206">
        <v>0</v>
      </c>
      <c r="I890" s="206">
        <v>13735.19</v>
      </c>
      <c r="J890" s="206">
        <v>13735.19</v>
      </c>
      <c r="K890" s="206">
        <v>2863.5200000000004</v>
      </c>
      <c r="L890" s="206">
        <v>45424.800000000003</v>
      </c>
      <c r="M890" s="206">
        <v>48288.320000000007</v>
      </c>
    </row>
    <row r="891" spans="2:13" hidden="1" x14ac:dyDescent="0.3">
      <c r="B891" s="210">
        <v>10027766</v>
      </c>
      <c r="C891" s="209" t="s">
        <v>1385</v>
      </c>
      <c r="D891" s="208" t="s">
        <v>1384</v>
      </c>
      <c r="E891" s="207">
        <v>402770</v>
      </c>
      <c r="F891" s="206">
        <v>1077841</v>
      </c>
      <c r="G891" s="206">
        <f t="shared" si="27"/>
        <v>1480611</v>
      </c>
      <c r="H891" s="206">
        <v>377512.02</v>
      </c>
      <c r="I891" s="206">
        <v>1344861.04</v>
      </c>
      <c r="J891" s="206">
        <v>1722373.06</v>
      </c>
      <c r="K891" s="206">
        <v>338858.81000000006</v>
      </c>
      <c r="L891" s="206">
        <v>705591.19</v>
      </c>
      <c r="M891" s="206">
        <v>1044450</v>
      </c>
    </row>
    <row r="892" spans="2:13" hidden="1" x14ac:dyDescent="0.3">
      <c r="B892" s="210">
        <v>10027803</v>
      </c>
      <c r="C892" s="209" t="s">
        <v>1383</v>
      </c>
      <c r="D892" s="208" t="s">
        <v>1253</v>
      </c>
      <c r="E892" s="207">
        <v>0</v>
      </c>
      <c r="F892" s="206">
        <v>0</v>
      </c>
      <c r="G892" s="206">
        <f t="shared" si="27"/>
        <v>0</v>
      </c>
      <c r="H892" s="206">
        <v>0</v>
      </c>
      <c r="I892" s="206">
        <v>2213.38</v>
      </c>
      <c r="J892" s="206">
        <v>2213.38</v>
      </c>
      <c r="K892" s="206" t="s">
        <v>1252</v>
      </c>
      <c r="L892" s="206" t="s">
        <v>1252</v>
      </c>
      <c r="M892" s="206">
        <v>0</v>
      </c>
    </row>
    <row r="893" spans="2:13" hidden="1" x14ac:dyDescent="0.3">
      <c r="B893" s="210">
        <v>10027873</v>
      </c>
      <c r="C893" s="209" t="s">
        <v>1382</v>
      </c>
      <c r="D893" s="208" t="s">
        <v>1368</v>
      </c>
      <c r="E893" s="207">
        <v>72399</v>
      </c>
      <c r="F893" s="206">
        <v>158744</v>
      </c>
      <c r="G893" s="206">
        <f t="shared" si="27"/>
        <v>231143</v>
      </c>
      <c r="H893" s="206">
        <v>74363.38</v>
      </c>
      <c r="I893" s="206">
        <v>214335.9</v>
      </c>
      <c r="J893" s="206">
        <v>288699.28000000003</v>
      </c>
      <c r="K893" s="206">
        <v>94831.69</v>
      </c>
      <c r="L893" s="206">
        <v>146475.06</v>
      </c>
      <c r="M893" s="206">
        <v>241306.75</v>
      </c>
    </row>
    <row r="894" spans="2:13" hidden="1" x14ac:dyDescent="0.3">
      <c r="B894" s="210">
        <v>10027893</v>
      </c>
      <c r="C894" s="209" t="s">
        <v>1381</v>
      </c>
      <c r="D894" s="208" t="s">
        <v>1380</v>
      </c>
      <c r="E894" s="207">
        <v>126181</v>
      </c>
      <c r="F894" s="206">
        <v>75000</v>
      </c>
      <c r="G894" s="206">
        <f t="shared" si="27"/>
        <v>201181</v>
      </c>
      <c r="H894" s="206">
        <v>154037.12</v>
      </c>
      <c r="I894" s="206">
        <v>68242.17</v>
      </c>
      <c r="J894" s="206">
        <v>222279.28999999998</v>
      </c>
      <c r="K894" s="206" t="s">
        <v>1252</v>
      </c>
      <c r="L894" s="206" t="s">
        <v>1252</v>
      </c>
      <c r="M894" s="206">
        <v>0</v>
      </c>
    </row>
    <row r="895" spans="2:13" hidden="1" x14ac:dyDescent="0.3">
      <c r="B895" s="210">
        <v>10027935</v>
      </c>
      <c r="C895" s="209" t="s">
        <v>1379</v>
      </c>
      <c r="D895" s="208"/>
      <c r="E895" s="207">
        <v>0</v>
      </c>
      <c r="F895" s="206">
        <v>0</v>
      </c>
      <c r="G895" s="206">
        <f t="shared" ref="G895:G926" si="28">SUM(E895:F895)</f>
        <v>0</v>
      </c>
      <c r="H895" s="206">
        <v>0</v>
      </c>
      <c r="I895" s="206">
        <v>12.05</v>
      </c>
      <c r="J895" s="206">
        <v>12.05</v>
      </c>
      <c r="K895" s="206" t="s">
        <v>1252</v>
      </c>
      <c r="L895" s="206" t="s">
        <v>1252</v>
      </c>
      <c r="M895" s="206">
        <v>0</v>
      </c>
    </row>
    <row r="896" spans="2:13" hidden="1" x14ac:dyDescent="0.3">
      <c r="B896" s="210">
        <v>10028094</v>
      </c>
      <c r="C896" s="209" t="s">
        <v>1378</v>
      </c>
      <c r="D896" s="208" t="s">
        <v>1282</v>
      </c>
      <c r="E896" s="207">
        <v>0</v>
      </c>
      <c r="F896" s="206">
        <v>0</v>
      </c>
      <c r="G896" s="206">
        <f t="shared" si="28"/>
        <v>0</v>
      </c>
      <c r="H896" s="206" t="s">
        <v>1252</v>
      </c>
      <c r="I896" s="206" t="s">
        <v>1252</v>
      </c>
      <c r="J896" s="206">
        <v>0</v>
      </c>
      <c r="K896" s="206" t="s">
        <v>1252</v>
      </c>
      <c r="L896" s="206" t="s">
        <v>1252</v>
      </c>
      <c r="M896" s="206">
        <v>0</v>
      </c>
    </row>
    <row r="897" spans="2:13" hidden="1" x14ac:dyDescent="0.3">
      <c r="B897" s="210">
        <v>10028742</v>
      </c>
      <c r="C897" s="209" t="s">
        <v>1377</v>
      </c>
      <c r="D897" s="208" t="s">
        <v>1257</v>
      </c>
      <c r="E897" s="207">
        <v>386223</v>
      </c>
      <c r="F897" s="206">
        <v>967898</v>
      </c>
      <c r="G897" s="206">
        <f t="shared" si="28"/>
        <v>1354121</v>
      </c>
      <c r="H897" s="206">
        <v>325154.07</v>
      </c>
      <c r="I897" s="206">
        <v>1098885.1299999999</v>
      </c>
      <c r="J897" s="206">
        <v>1424039.2</v>
      </c>
      <c r="K897" s="206">
        <v>312647.87</v>
      </c>
      <c r="L897" s="206">
        <v>1264034.92</v>
      </c>
      <c r="M897" s="206">
        <v>1576682.79</v>
      </c>
    </row>
    <row r="898" spans="2:13" hidden="1" x14ac:dyDescent="0.3">
      <c r="B898" s="210">
        <v>10028909</v>
      </c>
      <c r="C898" s="209" t="s">
        <v>1376</v>
      </c>
      <c r="D898" s="208" t="s">
        <v>1253</v>
      </c>
      <c r="E898" s="207">
        <v>0</v>
      </c>
      <c r="F898" s="206">
        <v>0</v>
      </c>
      <c r="G898" s="206">
        <f t="shared" si="28"/>
        <v>0</v>
      </c>
      <c r="H898" s="206">
        <v>0</v>
      </c>
      <c r="I898" s="206">
        <v>153132.35</v>
      </c>
      <c r="J898" s="206">
        <v>153132.35</v>
      </c>
      <c r="K898" s="206" t="s">
        <v>1252</v>
      </c>
      <c r="L898" s="206" t="s">
        <v>1252</v>
      </c>
      <c r="M898" s="206">
        <v>0</v>
      </c>
    </row>
    <row r="899" spans="2:13" ht="28.8" hidden="1" x14ac:dyDescent="0.3">
      <c r="B899" s="210">
        <v>10028930</v>
      </c>
      <c r="C899" s="209" t="s">
        <v>1375</v>
      </c>
      <c r="D899" s="208" t="s">
        <v>1280</v>
      </c>
      <c r="E899" s="207">
        <v>76508</v>
      </c>
      <c r="F899" s="206">
        <v>289379</v>
      </c>
      <c r="G899" s="206">
        <f t="shared" si="28"/>
        <v>365887</v>
      </c>
      <c r="H899" s="206">
        <v>40897.21</v>
      </c>
      <c r="I899" s="206">
        <v>142550.74</v>
      </c>
      <c r="J899" s="206">
        <v>183447.94999999998</v>
      </c>
      <c r="K899" s="206">
        <v>88501.48</v>
      </c>
      <c r="L899" s="206">
        <v>299948.30000000005</v>
      </c>
      <c r="M899" s="206">
        <v>388449.78</v>
      </c>
    </row>
    <row r="900" spans="2:13" hidden="1" x14ac:dyDescent="0.3">
      <c r="B900" s="210">
        <v>10028965</v>
      </c>
      <c r="C900" s="209" t="s">
        <v>1374</v>
      </c>
      <c r="D900" s="208" t="s">
        <v>1253</v>
      </c>
      <c r="E900" s="207">
        <v>0</v>
      </c>
      <c r="F900" s="206">
        <v>0</v>
      </c>
      <c r="G900" s="206">
        <f t="shared" si="28"/>
        <v>0</v>
      </c>
      <c r="H900" s="206">
        <v>0</v>
      </c>
      <c r="I900" s="206">
        <v>1175.77</v>
      </c>
      <c r="J900" s="206">
        <v>1175.77</v>
      </c>
      <c r="K900" s="206" t="s">
        <v>1252</v>
      </c>
      <c r="L900" s="206" t="s">
        <v>1252</v>
      </c>
      <c r="M900" s="206">
        <v>0</v>
      </c>
    </row>
    <row r="901" spans="2:13" hidden="1" x14ac:dyDescent="0.3">
      <c r="B901" s="210">
        <v>10029186</v>
      </c>
      <c r="C901" s="209" t="s">
        <v>1373</v>
      </c>
      <c r="D901" s="208" t="s">
        <v>1372</v>
      </c>
      <c r="E901" s="207">
        <v>1635572</v>
      </c>
      <c r="F901" s="206">
        <v>1081778</v>
      </c>
      <c r="G901" s="206">
        <f t="shared" si="28"/>
        <v>2717350</v>
      </c>
      <c r="H901" s="206">
        <v>1637765.38</v>
      </c>
      <c r="I901" s="206">
        <v>1156111.3500000001</v>
      </c>
      <c r="J901" s="206">
        <v>2793876.73</v>
      </c>
      <c r="K901" s="206">
        <v>1671236.3599999999</v>
      </c>
      <c r="L901" s="206">
        <v>1225190.6499999999</v>
      </c>
      <c r="M901" s="206">
        <v>2896427.01</v>
      </c>
    </row>
    <row r="902" spans="2:13" hidden="1" x14ac:dyDescent="0.3">
      <c r="B902" s="210">
        <v>10030120</v>
      </c>
      <c r="C902" s="209" t="s">
        <v>1371</v>
      </c>
      <c r="D902" s="208" t="s">
        <v>1282</v>
      </c>
      <c r="E902" s="207">
        <v>258890</v>
      </c>
      <c r="F902" s="206">
        <v>126561</v>
      </c>
      <c r="G902" s="206">
        <f t="shared" si="28"/>
        <v>385451</v>
      </c>
      <c r="H902" s="206">
        <v>230897.81</v>
      </c>
      <c r="I902" s="206">
        <v>129652.07</v>
      </c>
      <c r="J902" s="206">
        <v>360549.88</v>
      </c>
      <c r="K902" s="206">
        <v>152071.02000000002</v>
      </c>
      <c r="L902" s="206">
        <v>162711.15</v>
      </c>
      <c r="M902" s="206">
        <v>314782.17000000004</v>
      </c>
    </row>
    <row r="903" spans="2:13" hidden="1" x14ac:dyDescent="0.3">
      <c r="B903" s="210">
        <v>10030249</v>
      </c>
      <c r="C903" s="209" t="s">
        <v>1370</v>
      </c>
      <c r="D903" s="208" t="s">
        <v>1296</v>
      </c>
      <c r="E903" s="207">
        <v>1209310</v>
      </c>
      <c r="F903" s="206">
        <v>197115</v>
      </c>
      <c r="G903" s="206">
        <f t="shared" si="28"/>
        <v>1406425</v>
      </c>
      <c r="H903" s="206">
        <v>1022232.6</v>
      </c>
      <c r="I903" s="206">
        <v>241760.65</v>
      </c>
      <c r="J903" s="206">
        <v>1263993.25</v>
      </c>
      <c r="K903" s="206">
        <v>1008243.36</v>
      </c>
      <c r="L903" s="206">
        <v>114258.93</v>
      </c>
      <c r="M903" s="206">
        <v>1122502.29</v>
      </c>
    </row>
    <row r="904" spans="2:13" hidden="1" x14ac:dyDescent="0.3">
      <c r="B904" s="210">
        <v>10030252</v>
      </c>
      <c r="C904" s="209" t="s">
        <v>1369</v>
      </c>
      <c r="D904" s="208" t="s">
        <v>1368</v>
      </c>
      <c r="E904" s="207">
        <v>498628</v>
      </c>
      <c r="F904" s="206">
        <v>503810</v>
      </c>
      <c r="G904" s="206">
        <f t="shared" si="28"/>
        <v>1002438</v>
      </c>
      <c r="H904" s="206">
        <v>471362.12</v>
      </c>
      <c r="I904" s="206">
        <v>555613.1</v>
      </c>
      <c r="J904" s="206">
        <v>1026975.22</v>
      </c>
      <c r="K904" s="206">
        <v>533614.31999999995</v>
      </c>
      <c r="L904" s="206">
        <v>509447</v>
      </c>
      <c r="M904" s="206">
        <v>1043061.32</v>
      </c>
    </row>
    <row r="905" spans="2:13" hidden="1" x14ac:dyDescent="0.3">
      <c r="B905" s="210">
        <v>10030340</v>
      </c>
      <c r="C905" s="209" t="s">
        <v>1367</v>
      </c>
      <c r="D905" s="208" t="s">
        <v>1293</v>
      </c>
      <c r="E905" s="207">
        <v>0</v>
      </c>
      <c r="F905" s="206">
        <v>0</v>
      </c>
      <c r="G905" s="206">
        <f t="shared" si="28"/>
        <v>0</v>
      </c>
      <c r="H905" s="206" t="s">
        <v>1252</v>
      </c>
      <c r="I905" s="206" t="s">
        <v>1252</v>
      </c>
      <c r="J905" s="206">
        <v>0</v>
      </c>
      <c r="K905" s="206" t="s">
        <v>1252</v>
      </c>
      <c r="L905" s="206" t="s">
        <v>1252</v>
      </c>
      <c r="M905" s="206">
        <v>0</v>
      </c>
    </row>
    <row r="906" spans="2:13" ht="28.8" hidden="1" x14ac:dyDescent="0.3">
      <c r="B906" s="210">
        <v>10030462</v>
      </c>
      <c r="C906" s="209" t="s">
        <v>1366</v>
      </c>
      <c r="D906" s="208" t="s">
        <v>1320</v>
      </c>
      <c r="E906" s="207">
        <v>66290</v>
      </c>
      <c r="F906" s="206">
        <v>403239</v>
      </c>
      <c r="G906" s="206">
        <f t="shared" si="28"/>
        <v>469529</v>
      </c>
      <c r="H906" s="206">
        <v>62519.59</v>
      </c>
      <c r="I906" s="206">
        <v>381133.4</v>
      </c>
      <c r="J906" s="206">
        <v>443652.99</v>
      </c>
      <c r="K906" s="206">
        <v>52360.41</v>
      </c>
      <c r="L906" s="206">
        <v>359528</v>
      </c>
      <c r="M906" s="206">
        <v>411888.41000000003</v>
      </c>
    </row>
    <row r="907" spans="2:13" hidden="1" x14ac:dyDescent="0.3">
      <c r="B907" s="210">
        <v>10030520</v>
      </c>
      <c r="C907" s="209" t="s">
        <v>1365</v>
      </c>
      <c r="D907" s="208" t="s">
        <v>1253</v>
      </c>
      <c r="E907" s="207">
        <v>23720</v>
      </c>
      <c r="F907" s="206">
        <v>582850</v>
      </c>
      <c r="G907" s="206">
        <f t="shared" si="28"/>
        <v>606570</v>
      </c>
      <c r="H907" s="206">
        <v>23597.57</v>
      </c>
      <c r="I907" s="206">
        <v>332181.01</v>
      </c>
      <c r="J907" s="206">
        <v>355778.58</v>
      </c>
      <c r="K907" s="206">
        <v>37249.57</v>
      </c>
      <c r="L907" s="206">
        <v>866275.4</v>
      </c>
      <c r="M907" s="206">
        <v>903524.97</v>
      </c>
    </row>
    <row r="908" spans="2:13" ht="28.8" hidden="1" x14ac:dyDescent="0.3">
      <c r="B908" s="210">
        <v>10030637</v>
      </c>
      <c r="C908" s="209" t="s">
        <v>1364</v>
      </c>
      <c r="D908" s="208" t="s">
        <v>1320</v>
      </c>
      <c r="E908" s="207">
        <v>652629</v>
      </c>
      <c r="F908" s="206">
        <v>333630</v>
      </c>
      <c r="G908" s="206">
        <f t="shared" si="28"/>
        <v>986259</v>
      </c>
      <c r="H908" s="206">
        <v>809708.82</v>
      </c>
      <c r="I908" s="206">
        <v>530187.37</v>
      </c>
      <c r="J908" s="206">
        <v>1339896.19</v>
      </c>
      <c r="K908" s="206">
        <v>648671.91999999993</v>
      </c>
      <c r="L908" s="206">
        <v>350681.78</v>
      </c>
      <c r="M908" s="206">
        <v>999353.7</v>
      </c>
    </row>
    <row r="909" spans="2:13" ht="28.8" hidden="1" x14ac:dyDescent="0.3">
      <c r="B909" s="210">
        <v>10030656</v>
      </c>
      <c r="C909" s="209" t="s">
        <v>1363</v>
      </c>
      <c r="D909" s="208" t="s">
        <v>1320</v>
      </c>
      <c r="E909" s="207">
        <v>145237</v>
      </c>
      <c r="F909" s="206">
        <v>41394</v>
      </c>
      <c r="G909" s="206">
        <f t="shared" si="28"/>
        <v>186631</v>
      </c>
      <c r="H909" s="206">
        <v>210802.01</v>
      </c>
      <c r="I909" s="206">
        <v>40754.19</v>
      </c>
      <c r="J909" s="206">
        <v>251556.2</v>
      </c>
      <c r="K909" s="206">
        <v>129208.59</v>
      </c>
      <c r="L909" s="206">
        <v>10190.539999999999</v>
      </c>
      <c r="M909" s="206">
        <v>139399.13</v>
      </c>
    </row>
    <row r="910" spans="2:13" hidden="1" x14ac:dyDescent="0.3">
      <c r="B910" s="210">
        <v>10030670</v>
      </c>
      <c r="C910" s="209" t="s">
        <v>1362</v>
      </c>
      <c r="D910" s="208" t="s">
        <v>1335</v>
      </c>
      <c r="E910" s="207">
        <v>1258918</v>
      </c>
      <c r="F910" s="206">
        <v>69409</v>
      </c>
      <c r="G910" s="206">
        <f t="shared" si="28"/>
        <v>1328327</v>
      </c>
      <c r="H910" s="206">
        <v>1137876.6499999999</v>
      </c>
      <c r="I910" s="206">
        <v>89250.06</v>
      </c>
      <c r="J910" s="206">
        <v>1227126.71</v>
      </c>
      <c r="K910" s="206">
        <v>616314.9</v>
      </c>
      <c r="L910" s="206">
        <v>29584.12</v>
      </c>
      <c r="M910" s="206">
        <v>645899.02</v>
      </c>
    </row>
    <row r="911" spans="2:13" hidden="1" x14ac:dyDescent="0.3">
      <c r="B911" s="210">
        <v>10030688</v>
      </c>
      <c r="C911" s="209" t="s">
        <v>1361</v>
      </c>
      <c r="D911" s="208" t="s">
        <v>1317</v>
      </c>
      <c r="E911" s="207">
        <v>0</v>
      </c>
      <c r="F911" s="206">
        <v>474766</v>
      </c>
      <c r="G911" s="206">
        <f t="shared" si="28"/>
        <v>474766</v>
      </c>
      <c r="H911" s="206">
        <v>0</v>
      </c>
      <c r="I911" s="206">
        <v>595810</v>
      </c>
      <c r="J911" s="206">
        <v>595810</v>
      </c>
      <c r="K911" s="206">
        <v>0</v>
      </c>
      <c r="L911" s="206">
        <v>678489</v>
      </c>
      <c r="M911" s="206">
        <v>678489</v>
      </c>
    </row>
    <row r="912" spans="2:13" hidden="1" x14ac:dyDescent="0.3">
      <c r="B912" s="210">
        <v>10030877</v>
      </c>
      <c r="C912" s="209" t="s">
        <v>1360</v>
      </c>
      <c r="D912" s="208" t="s">
        <v>1359</v>
      </c>
      <c r="E912" s="207">
        <v>57791</v>
      </c>
      <c r="F912" s="206">
        <v>306209</v>
      </c>
      <c r="G912" s="206">
        <f t="shared" si="28"/>
        <v>364000</v>
      </c>
      <c r="H912" s="206">
        <v>103810.35</v>
      </c>
      <c r="I912" s="206">
        <v>319511.13</v>
      </c>
      <c r="J912" s="206">
        <v>423321.48</v>
      </c>
      <c r="K912" s="206">
        <v>52531.83</v>
      </c>
      <c r="L912" s="206">
        <v>241669.77</v>
      </c>
      <c r="M912" s="206">
        <v>294201.59999999998</v>
      </c>
    </row>
    <row r="913" spans="2:13" hidden="1" x14ac:dyDescent="0.3">
      <c r="B913" s="210">
        <v>10030987</v>
      </c>
      <c r="C913" s="209" t="s">
        <v>1358</v>
      </c>
      <c r="D913" s="208" t="s">
        <v>1335</v>
      </c>
      <c r="E913" s="207">
        <v>0</v>
      </c>
      <c r="F913" s="206">
        <v>0</v>
      </c>
      <c r="G913" s="206">
        <f t="shared" si="28"/>
        <v>0</v>
      </c>
      <c r="H913" s="206" t="s">
        <v>1252</v>
      </c>
      <c r="I913" s="206" t="s">
        <v>1252</v>
      </c>
      <c r="J913" s="206">
        <v>0</v>
      </c>
      <c r="K913" s="206" t="s">
        <v>1252</v>
      </c>
      <c r="L913" s="206" t="s">
        <v>1252</v>
      </c>
      <c r="M913" s="206">
        <v>0</v>
      </c>
    </row>
    <row r="914" spans="2:13" hidden="1" x14ac:dyDescent="0.3">
      <c r="B914" s="210">
        <v>10031093</v>
      </c>
      <c r="C914" s="209" t="s">
        <v>1357</v>
      </c>
      <c r="D914" s="208" t="s">
        <v>1356</v>
      </c>
      <c r="E914" s="207">
        <v>0</v>
      </c>
      <c r="F914" s="206">
        <v>0</v>
      </c>
      <c r="G914" s="206">
        <f t="shared" si="28"/>
        <v>0</v>
      </c>
      <c r="H914" s="206" t="s">
        <v>1252</v>
      </c>
      <c r="I914" s="206" t="s">
        <v>1252</v>
      </c>
      <c r="J914" s="206">
        <v>0</v>
      </c>
      <c r="K914" s="206" t="s">
        <v>1252</v>
      </c>
      <c r="L914" s="206" t="s">
        <v>1252</v>
      </c>
      <c r="M914" s="206">
        <v>0</v>
      </c>
    </row>
    <row r="915" spans="2:13" ht="28.8" hidden="1" x14ac:dyDescent="0.3">
      <c r="B915" s="210">
        <v>10031146</v>
      </c>
      <c r="C915" s="209" t="s">
        <v>1355</v>
      </c>
      <c r="D915" s="208" t="s">
        <v>1280</v>
      </c>
      <c r="E915" s="207">
        <v>117008</v>
      </c>
      <c r="F915" s="206">
        <v>201812</v>
      </c>
      <c r="G915" s="206">
        <f t="shared" si="28"/>
        <v>318820</v>
      </c>
      <c r="H915" s="206">
        <v>88813.04</v>
      </c>
      <c r="I915" s="206">
        <v>210212.59</v>
      </c>
      <c r="J915" s="206">
        <v>299025.63</v>
      </c>
      <c r="K915" s="206">
        <v>64004.36</v>
      </c>
      <c r="L915" s="206">
        <v>127329.92000000001</v>
      </c>
      <c r="M915" s="206">
        <v>191334.28000000003</v>
      </c>
    </row>
    <row r="916" spans="2:13" ht="28.8" hidden="1" x14ac:dyDescent="0.3">
      <c r="B916" s="210">
        <v>10031241</v>
      </c>
      <c r="C916" s="209" t="s">
        <v>1354</v>
      </c>
      <c r="D916" s="208" t="s">
        <v>1280</v>
      </c>
      <c r="E916" s="207">
        <v>12844904</v>
      </c>
      <c r="F916" s="206">
        <v>1883627</v>
      </c>
      <c r="G916" s="206">
        <f t="shared" si="28"/>
        <v>14728531</v>
      </c>
      <c r="H916" s="206">
        <v>10272052.710000001</v>
      </c>
      <c r="I916" s="206">
        <v>2285252.88</v>
      </c>
      <c r="J916" s="206">
        <v>12557305.59</v>
      </c>
      <c r="K916" s="206">
        <v>3108095.0300000003</v>
      </c>
      <c r="L916" s="206">
        <v>547893.81000000006</v>
      </c>
      <c r="M916" s="206">
        <v>3655988.8400000003</v>
      </c>
    </row>
    <row r="917" spans="2:13" hidden="1" x14ac:dyDescent="0.3">
      <c r="B917" s="210">
        <v>10031331</v>
      </c>
      <c r="C917" s="209" t="s">
        <v>1353</v>
      </c>
      <c r="D917" s="208" t="s">
        <v>1352</v>
      </c>
      <c r="E917" s="207">
        <v>0</v>
      </c>
      <c r="F917" s="206">
        <v>0</v>
      </c>
      <c r="G917" s="206">
        <f t="shared" si="28"/>
        <v>0</v>
      </c>
      <c r="H917" s="206" t="s">
        <v>1252</v>
      </c>
      <c r="I917" s="206" t="s">
        <v>1252</v>
      </c>
      <c r="J917" s="206">
        <v>0</v>
      </c>
      <c r="K917" s="206" t="s">
        <v>1252</v>
      </c>
      <c r="L917" s="206" t="s">
        <v>1252</v>
      </c>
      <c r="M917" s="206">
        <v>0</v>
      </c>
    </row>
    <row r="918" spans="2:13" ht="28.8" hidden="1" x14ac:dyDescent="0.3">
      <c r="B918" s="210">
        <v>10031408</v>
      </c>
      <c r="C918" s="209" t="s">
        <v>1351</v>
      </c>
      <c r="D918" s="208" t="s">
        <v>1329</v>
      </c>
      <c r="E918" s="207">
        <v>65477</v>
      </c>
      <c r="F918" s="206">
        <v>720590</v>
      </c>
      <c r="G918" s="206">
        <f t="shared" si="28"/>
        <v>786067</v>
      </c>
      <c r="H918" s="206">
        <v>49281.13</v>
      </c>
      <c r="I918" s="206">
        <v>732109.51</v>
      </c>
      <c r="J918" s="206">
        <v>781390.64</v>
      </c>
      <c r="K918" s="206">
        <v>83864.42</v>
      </c>
      <c r="L918" s="206">
        <v>651470</v>
      </c>
      <c r="M918" s="206">
        <v>735334.42</v>
      </c>
    </row>
    <row r="919" spans="2:13" hidden="1" x14ac:dyDescent="0.3">
      <c r="B919" s="210">
        <v>10031745</v>
      </c>
      <c r="C919" s="209" t="s">
        <v>1350</v>
      </c>
      <c r="D919" s="208" t="s">
        <v>1253</v>
      </c>
      <c r="E919" s="207">
        <v>0</v>
      </c>
      <c r="F919" s="206">
        <v>0</v>
      </c>
      <c r="G919" s="206">
        <f t="shared" si="28"/>
        <v>0</v>
      </c>
      <c r="H919" s="206">
        <v>0</v>
      </c>
      <c r="I919" s="206">
        <v>303.12</v>
      </c>
      <c r="J919" s="206">
        <v>303.12</v>
      </c>
      <c r="K919" s="206" t="s">
        <v>1252</v>
      </c>
      <c r="L919" s="206" t="s">
        <v>1252</v>
      </c>
      <c r="M919" s="206">
        <v>0</v>
      </c>
    </row>
    <row r="920" spans="2:13" hidden="1" x14ac:dyDescent="0.3">
      <c r="B920" s="210">
        <v>10031984</v>
      </c>
      <c r="C920" s="209" t="s">
        <v>1349</v>
      </c>
      <c r="D920" s="208" t="s">
        <v>1253</v>
      </c>
      <c r="E920" s="207">
        <v>3792735</v>
      </c>
      <c r="F920" s="206">
        <v>951304</v>
      </c>
      <c r="G920" s="206">
        <f t="shared" si="28"/>
        <v>4744039</v>
      </c>
      <c r="H920" s="206">
        <v>3341556.71</v>
      </c>
      <c r="I920" s="206">
        <v>852369.11</v>
      </c>
      <c r="J920" s="206">
        <v>4193925.82</v>
      </c>
      <c r="K920" s="206">
        <v>3410314.58</v>
      </c>
      <c r="L920" s="206">
        <v>973426.47</v>
      </c>
      <c r="M920" s="206">
        <v>4383741.05</v>
      </c>
    </row>
    <row r="921" spans="2:13" hidden="1" x14ac:dyDescent="0.3">
      <c r="B921" s="210">
        <v>10032018</v>
      </c>
      <c r="C921" s="209" t="s">
        <v>1348</v>
      </c>
      <c r="D921" s="208" t="s">
        <v>1268</v>
      </c>
      <c r="E921" s="207">
        <v>22090</v>
      </c>
      <c r="F921" s="206">
        <v>483316</v>
      </c>
      <c r="G921" s="206">
        <f t="shared" si="28"/>
        <v>505406</v>
      </c>
      <c r="H921" s="206">
        <v>6030.28</v>
      </c>
      <c r="I921" s="206">
        <v>499031.66</v>
      </c>
      <c r="J921" s="206">
        <v>505061.94</v>
      </c>
      <c r="K921" s="206">
        <v>10656.710000000001</v>
      </c>
      <c r="L921" s="206">
        <v>481772</v>
      </c>
      <c r="M921" s="206">
        <v>492428.71</v>
      </c>
    </row>
    <row r="922" spans="2:13" hidden="1" x14ac:dyDescent="0.3">
      <c r="B922" s="210">
        <v>10032052</v>
      </c>
      <c r="C922" s="209" t="s">
        <v>1347</v>
      </c>
      <c r="D922" s="208" t="s">
        <v>1284</v>
      </c>
      <c r="E922" s="207">
        <v>0</v>
      </c>
      <c r="F922" s="206">
        <v>0</v>
      </c>
      <c r="G922" s="206">
        <f t="shared" si="28"/>
        <v>0</v>
      </c>
      <c r="H922" s="206" t="s">
        <v>1252</v>
      </c>
      <c r="I922" s="206" t="s">
        <v>1252</v>
      </c>
      <c r="J922" s="206">
        <v>0</v>
      </c>
      <c r="K922" s="206" t="s">
        <v>1252</v>
      </c>
      <c r="L922" s="206" t="s">
        <v>1252</v>
      </c>
      <c r="M922" s="206">
        <v>0</v>
      </c>
    </row>
    <row r="923" spans="2:13" hidden="1" x14ac:dyDescent="0.3">
      <c r="B923" s="210">
        <v>10032119</v>
      </c>
      <c r="C923" s="209" t="s">
        <v>1346</v>
      </c>
      <c r="D923" s="208" t="s">
        <v>1274</v>
      </c>
      <c r="E923" s="207">
        <v>612807</v>
      </c>
      <c r="F923" s="206">
        <v>693395</v>
      </c>
      <c r="G923" s="206">
        <f t="shared" si="28"/>
        <v>1306202</v>
      </c>
      <c r="H923" s="206">
        <v>465816.36</v>
      </c>
      <c r="I923" s="206">
        <v>753678.8</v>
      </c>
      <c r="J923" s="206">
        <v>1219495.1600000001</v>
      </c>
      <c r="K923" s="206">
        <v>586310.9</v>
      </c>
      <c r="L923" s="206">
        <v>733938.05000000016</v>
      </c>
      <c r="M923" s="206">
        <v>1320248.9500000002</v>
      </c>
    </row>
    <row r="924" spans="2:13" hidden="1" x14ac:dyDescent="0.3">
      <c r="B924" s="210">
        <v>10032145</v>
      </c>
      <c r="C924" s="209" t="s">
        <v>1345</v>
      </c>
      <c r="D924" s="208" t="s">
        <v>1278</v>
      </c>
      <c r="E924" s="207">
        <v>815286</v>
      </c>
      <c r="F924" s="206">
        <v>297228</v>
      </c>
      <c r="G924" s="206">
        <f t="shared" si="28"/>
        <v>1112514</v>
      </c>
      <c r="H924" s="206">
        <v>774175.64</v>
      </c>
      <c r="I924" s="206">
        <v>196863.97</v>
      </c>
      <c r="J924" s="206">
        <v>971039.61</v>
      </c>
      <c r="K924" s="206">
        <v>668851.49</v>
      </c>
      <c r="L924" s="206">
        <v>253482.40999999997</v>
      </c>
      <c r="M924" s="206">
        <v>922333.89999999991</v>
      </c>
    </row>
    <row r="925" spans="2:13" hidden="1" x14ac:dyDescent="0.3">
      <c r="B925" s="210">
        <v>10032147</v>
      </c>
      <c r="C925" s="209" t="s">
        <v>1344</v>
      </c>
      <c r="D925" s="208" t="s">
        <v>1253</v>
      </c>
      <c r="E925" s="207">
        <v>0</v>
      </c>
      <c r="F925" s="206">
        <v>0</v>
      </c>
      <c r="G925" s="206">
        <f t="shared" si="28"/>
        <v>0</v>
      </c>
      <c r="H925" s="206" t="s">
        <v>1252</v>
      </c>
      <c r="I925" s="206" t="s">
        <v>1252</v>
      </c>
      <c r="J925" s="206">
        <v>0</v>
      </c>
      <c r="K925" s="206" t="s">
        <v>1252</v>
      </c>
      <c r="L925" s="206" t="s">
        <v>1252</v>
      </c>
      <c r="M925" s="206">
        <v>0</v>
      </c>
    </row>
    <row r="926" spans="2:13" hidden="1" x14ac:dyDescent="0.3">
      <c r="B926" s="210">
        <v>10032250</v>
      </c>
      <c r="C926" s="209" t="s">
        <v>1343</v>
      </c>
      <c r="D926" s="208" t="s">
        <v>1253</v>
      </c>
      <c r="E926" s="207">
        <v>0</v>
      </c>
      <c r="F926" s="206">
        <v>0</v>
      </c>
      <c r="G926" s="206">
        <f t="shared" si="28"/>
        <v>0</v>
      </c>
      <c r="H926" s="206" t="s">
        <v>1252</v>
      </c>
      <c r="I926" s="206" t="s">
        <v>1252</v>
      </c>
      <c r="J926" s="206">
        <v>0</v>
      </c>
      <c r="K926" s="206" t="s">
        <v>1252</v>
      </c>
      <c r="L926" s="206" t="s">
        <v>1252</v>
      </c>
      <c r="M926" s="206">
        <v>0</v>
      </c>
    </row>
    <row r="927" spans="2:13" hidden="1" x14ac:dyDescent="0.3">
      <c r="B927" s="210">
        <v>10032396</v>
      </c>
      <c r="C927" s="209" t="s">
        <v>1342</v>
      </c>
      <c r="D927" s="208" t="s">
        <v>1341</v>
      </c>
      <c r="E927" s="207">
        <v>0</v>
      </c>
      <c r="F927" s="206">
        <v>0</v>
      </c>
      <c r="G927" s="206">
        <f t="shared" ref="G927:G958" si="29">SUM(E927:F927)</f>
        <v>0</v>
      </c>
      <c r="H927" s="206" t="s">
        <v>1252</v>
      </c>
      <c r="I927" s="206" t="s">
        <v>1252</v>
      </c>
      <c r="J927" s="206">
        <v>0</v>
      </c>
      <c r="K927" s="206" t="s">
        <v>1252</v>
      </c>
      <c r="L927" s="206" t="s">
        <v>1252</v>
      </c>
      <c r="M927" s="206">
        <v>0</v>
      </c>
    </row>
    <row r="928" spans="2:13" hidden="1" x14ac:dyDescent="0.3">
      <c r="B928" s="210">
        <v>10032404</v>
      </c>
      <c r="C928" s="209" t="s">
        <v>1340</v>
      </c>
      <c r="D928" s="208" t="s">
        <v>1253</v>
      </c>
      <c r="E928" s="207">
        <v>1089151</v>
      </c>
      <c r="F928" s="206">
        <v>528191</v>
      </c>
      <c r="G928" s="206">
        <f t="shared" si="29"/>
        <v>1617342</v>
      </c>
      <c r="H928" s="206">
        <v>952622.53</v>
      </c>
      <c r="I928" s="206">
        <v>595137.67000000004</v>
      </c>
      <c r="J928" s="206">
        <v>1547760.2000000002</v>
      </c>
      <c r="K928" s="206">
        <v>603980.19000000006</v>
      </c>
      <c r="L928" s="206">
        <v>474466.42</v>
      </c>
      <c r="M928" s="206">
        <v>1078446.6100000001</v>
      </c>
    </row>
    <row r="929" spans="2:13" hidden="1" x14ac:dyDescent="0.3">
      <c r="B929" s="210">
        <v>10032448</v>
      </c>
      <c r="C929" s="209" t="s">
        <v>1339</v>
      </c>
      <c r="D929" s="208" t="s">
        <v>1274</v>
      </c>
      <c r="E929" s="207">
        <v>0</v>
      </c>
      <c r="F929" s="206">
        <v>0</v>
      </c>
      <c r="G929" s="206">
        <f t="shared" si="29"/>
        <v>0</v>
      </c>
      <c r="H929" s="206" t="s">
        <v>1252</v>
      </c>
      <c r="I929" s="206" t="s">
        <v>1252</v>
      </c>
      <c r="J929" s="206">
        <v>0</v>
      </c>
      <c r="K929" s="206" t="s">
        <v>1252</v>
      </c>
      <c r="L929" s="206" t="s">
        <v>1252</v>
      </c>
      <c r="M929" s="206">
        <v>0</v>
      </c>
    </row>
    <row r="930" spans="2:13" hidden="1" x14ac:dyDescent="0.3">
      <c r="B930" s="210">
        <v>10032740</v>
      </c>
      <c r="C930" s="209" t="s">
        <v>1338</v>
      </c>
      <c r="D930" s="208" t="s">
        <v>1337</v>
      </c>
      <c r="E930" s="207">
        <v>600260</v>
      </c>
      <c r="F930" s="206">
        <v>70672</v>
      </c>
      <c r="G930" s="206">
        <f t="shared" si="29"/>
        <v>670932</v>
      </c>
      <c r="H930" s="206">
        <v>597594.93999999994</v>
      </c>
      <c r="I930" s="206">
        <v>94970.1</v>
      </c>
      <c r="J930" s="206">
        <v>692565.03999999992</v>
      </c>
      <c r="K930" s="206">
        <v>214528.25999999998</v>
      </c>
      <c r="L930" s="206">
        <v>26155.42</v>
      </c>
      <c r="M930" s="206">
        <v>240683.68</v>
      </c>
    </row>
    <row r="931" spans="2:13" hidden="1" x14ac:dyDescent="0.3">
      <c r="B931" s="210">
        <v>10032778</v>
      </c>
      <c r="C931" s="209" t="s">
        <v>1336</v>
      </c>
      <c r="D931" s="208" t="s">
        <v>1335</v>
      </c>
      <c r="E931" s="207">
        <v>0</v>
      </c>
      <c r="F931" s="206">
        <v>0</v>
      </c>
      <c r="G931" s="206">
        <f t="shared" si="29"/>
        <v>0</v>
      </c>
      <c r="H931" s="206" t="s">
        <v>1252</v>
      </c>
      <c r="I931" s="206" t="s">
        <v>1252</v>
      </c>
      <c r="J931" s="206">
        <v>0</v>
      </c>
      <c r="K931" s="206" t="s">
        <v>1252</v>
      </c>
      <c r="L931" s="206" t="s">
        <v>1252</v>
      </c>
      <c r="M931" s="206">
        <v>0</v>
      </c>
    </row>
    <row r="932" spans="2:13" hidden="1" x14ac:dyDescent="0.3">
      <c r="B932" s="210">
        <v>10033129</v>
      </c>
      <c r="C932" s="209" t="s">
        <v>1334</v>
      </c>
      <c r="D932" s="208" t="s">
        <v>1282</v>
      </c>
      <c r="E932" s="207">
        <v>107431</v>
      </c>
      <c r="F932" s="206">
        <v>302836</v>
      </c>
      <c r="G932" s="206">
        <f t="shared" si="29"/>
        <v>410267</v>
      </c>
      <c r="H932" s="206">
        <v>82682.210000000006</v>
      </c>
      <c r="I932" s="206">
        <v>288100.25</v>
      </c>
      <c r="J932" s="206">
        <v>370782.46</v>
      </c>
      <c r="K932" s="206">
        <v>135855.65</v>
      </c>
      <c r="L932" s="206">
        <v>362260.42000000004</v>
      </c>
      <c r="M932" s="206">
        <v>498116.07000000007</v>
      </c>
    </row>
    <row r="933" spans="2:13" hidden="1" x14ac:dyDescent="0.3">
      <c r="B933" s="210">
        <v>10033438</v>
      </c>
      <c r="C933" s="209" t="s">
        <v>1333</v>
      </c>
      <c r="D933" s="208" t="s">
        <v>1253</v>
      </c>
      <c r="E933" s="207">
        <v>1894674</v>
      </c>
      <c r="F933" s="206">
        <v>4691076</v>
      </c>
      <c r="G933" s="206">
        <f t="shared" si="29"/>
        <v>6585750</v>
      </c>
      <c r="H933" s="206">
        <v>2458555.4900000002</v>
      </c>
      <c r="I933" s="206">
        <v>4692155.42</v>
      </c>
      <c r="J933" s="206">
        <v>7150710.9100000001</v>
      </c>
      <c r="K933" s="206">
        <v>1788849.4400000002</v>
      </c>
      <c r="L933" s="206">
        <v>4308584.6100000003</v>
      </c>
      <c r="M933" s="206">
        <v>6097434.0500000007</v>
      </c>
    </row>
    <row r="934" spans="2:13" hidden="1" x14ac:dyDescent="0.3">
      <c r="B934" s="210">
        <v>10033441</v>
      </c>
      <c r="C934" s="209" t="s">
        <v>1332</v>
      </c>
      <c r="D934" s="208" t="s">
        <v>1253</v>
      </c>
      <c r="E934" s="207">
        <v>917743</v>
      </c>
      <c r="F934" s="206">
        <v>2899685</v>
      </c>
      <c r="G934" s="206">
        <f t="shared" si="29"/>
        <v>3817428</v>
      </c>
      <c r="H934" s="206">
        <v>1064070.74</v>
      </c>
      <c r="I934" s="206">
        <v>2778830.14</v>
      </c>
      <c r="J934" s="206">
        <v>3842900.88</v>
      </c>
      <c r="K934" s="206">
        <v>893184.52999999991</v>
      </c>
      <c r="L934" s="206">
        <v>2729851.33</v>
      </c>
      <c r="M934" s="206">
        <v>3623035.86</v>
      </c>
    </row>
    <row r="935" spans="2:13" hidden="1" x14ac:dyDescent="0.3">
      <c r="B935" s="210">
        <v>10033478</v>
      </c>
      <c r="C935" s="209" t="s">
        <v>1331</v>
      </c>
      <c r="D935" s="208" t="s">
        <v>1268</v>
      </c>
      <c r="E935" s="207">
        <v>97342</v>
      </c>
      <c r="F935" s="206">
        <v>115096</v>
      </c>
      <c r="G935" s="206">
        <f t="shared" si="29"/>
        <v>212438</v>
      </c>
      <c r="H935" s="206">
        <v>45831.38</v>
      </c>
      <c r="I935" s="206">
        <v>287474.82</v>
      </c>
      <c r="J935" s="206">
        <v>333306.2</v>
      </c>
      <c r="K935" s="206">
        <v>450856.44999999995</v>
      </c>
      <c r="L935" s="206">
        <v>231215.93</v>
      </c>
      <c r="M935" s="206">
        <v>682072.37999999989</v>
      </c>
    </row>
    <row r="936" spans="2:13" ht="28.8" hidden="1" x14ac:dyDescent="0.3">
      <c r="B936" s="210">
        <v>10033482</v>
      </c>
      <c r="C936" s="209" t="s">
        <v>1330</v>
      </c>
      <c r="D936" s="208" t="s">
        <v>1329</v>
      </c>
      <c r="E936" s="207">
        <v>692760</v>
      </c>
      <c r="F936" s="206">
        <v>129401</v>
      </c>
      <c r="G936" s="206">
        <f t="shared" si="29"/>
        <v>822161</v>
      </c>
      <c r="H936" s="206">
        <v>723085.53</v>
      </c>
      <c r="I936" s="206">
        <v>129581.57</v>
      </c>
      <c r="J936" s="206">
        <v>852667.10000000009</v>
      </c>
      <c r="K936" s="206">
        <v>656358.38</v>
      </c>
      <c r="L936" s="206">
        <v>162081.45999999996</v>
      </c>
      <c r="M936" s="206">
        <v>818439.84</v>
      </c>
    </row>
    <row r="937" spans="2:13" hidden="1" x14ac:dyDescent="0.3">
      <c r="B937" s="210">
        <v>10033547</v>
      </c>
      <c r="C937" s="209" t="s">
        <v>1328</v>
      </c>
      <c r="D937" s="208" t="s">
        <v>1270</v>
      </c>
      <c r="E937" s="207">
        <v>322280</v>
      </c>
      <c r="F937" s="206">
        <v>209457</v>
      </c>
      <c r="G937" s="206">
        <f t="shared" si="29"/>
        <v>531737</v>
      </c>
      <c r="H937" s="206">
        <v>273377.02</v>
      </c>
      <c r="I937" s="206">
        <v>259166.96</v>
      </c>
      <c r="J937" s="206">
        <v>532543.98</v>
      </c>
      <c r="K937" s="206">
        <v>223373.5</v>
      </c>
      <c r="L937" s="206">
        <v>292636.68000000005</v>
      </c>
      <c r="M937" s="206">
        <v>516010.18000000005</v>
      </c>
    </row>
    <row r="938" spans="2:13" hidden="1" x14ac:dyDescent="0.3">
      <c r="B938" s="210">
        <v>10033608</v>
      </c>
      <c r="C938" s="209" t="s">
        <v>1327</v>
      </c>
      <c r="D938" s="208" t="s">
        <v>1253</v>
      </c>
      <c r="E938" s="207">
        <v>0</v>
      </c>
      <c r="F938" s="206">
        <v>0</v>
      </c>
      <c r="G938" s="206">
        <f t="shared" si="29"/>
        <v>0</v>
      </c>
      <c r="H938" s="206">
        <v>0</v>
      </c>
      <c r="I938" s="206">
        <v>10644.93</v>
      </c>
      <c r="J938" s="206">
        <v>10644.93</v>
      </c>
      <c r="K938" s="206" t="s">
        <v>1252</v>
      </c>
      <c r="L938" s="206" t="s">
        <v>1252</v>
      </c>
      <c r="M938" s="206">
        <v>0</v>
      </c>
    </row>
    <row r="939" spans="2:13" hidden="1" x14ac:dyDescent="0.3">
      <c r="B939" s="210">
        <v>10033723</v>
      </c>
      <c r="C939" s="209" t="s">
        <v>1326</v>
      </c>
      <c r="D939" s="208" t="s">
        <v>1257</v>
      </c>
      <c r="E939" s="207">
        <v>462840</v>
      </c>
      <c r="F939" s="206">
        <v>183176</v>
      </c>
      <c r="G939" s="206">
        <f t="shared" si="29"/>
        <v>646016</v>
      </c>
      <c r="H939" s="206">
        <v>444409.97</v>
      </c>
      <c r="I939" s="206">
        <v>162042.43</v>
      </c>
      <c r="J939" s="206">
        <v>606452.39999999991</v>
      </c>
      <c r="K939" s="206">
        <v>503611.36</v>
      </c>
      <c r="L939" s="206">
        <v>209634.09000000003</v>
      </c>
      <c r="M939" s="206">
        <v>713245.45</v>
      </c>
    </row>
    <row r="940" spans="2:13" hidden="1" x14ac:dyDescent="0.3">
      <c r="B940" s="210">
        <v>10033746</v>
      </c>
      <c r="C940" s="209" t="s">
        <v>1325</v>
      </c>
      <c r="D940" s="208" t="s">
        <v>1308</v>
      </c>
      <c r="E940" s="207">
        <v>595303</v>
      </c>
      <c r="F940" s="206">
        <v>315061</v>
      </c>
      <c r="G940" s="206">
        <f t="shared" si="29"/>
        <v>910364</v>
      </c>
      <c r="H940" s="206">
        <v>533721.31000000006</v>
      </c>
      <c r="I940" s="206">
        <v>316386.01</v>
      </c>
      <c r="J940" s="206">
        <v>850107.32000000007</v>
      </c>
      <c r="K940" s="206">
        <v>520782.48</v>
      </c>
      <c r="L940" s="206">
        <v>443155.43000000005</v>
      </c>
      <c r="M940" s="206">
        <v>963937.91</v>
      </c>
    </row>
    <row r="941" spans="2:13" hidden="1" x14ac:dyDescent="0.3">
      <c r="B941" s="210">
        <v>10033758</v>
      </c>
      <c r="C941" s="209" t="s">
        <v>1324</v>
      </c>
      <c r="D941" s="208" t="s">
        <v>1257</v>
      </c>
      <c r="E941" s="207">
        <v>823700</v>
      </c>
      <c r="F941" s="206">
        <v>1540947</v>
      </c>
      <c r="G941" s="206">
        <f t="shared" si="29"/>
        <v>2364647</v>
      </c>
      <c r="H941" s="206">
        <v>748581.32</v>
      </c>
      <c r="I941" s="206">
        <v>2147063.81</v>
      </c>
      <c r="J941" s="206">
        <v>2895645.13</v>
      </c>
      <c r="K941" s="206">
        <v>632671.46</v>
      </c>
      <c r="L941" s="206">
        <v>2299228.5600000005</v>
      </c>
      <c r="M941" s="206">
        <v>2931900.0200000005</v>
      </c>
    </row>
    <row r="942" spans="2:13" hidden="1" x14ac:dyDescent="0.3">
      <c r="B942" s="210">
        <v>10034022</v>
      </c>
      <c r="C942" s="209" t="s">
        <v>1323</v>
      </c>
      <c r="D942" s="208" t="s">
        <v>1270</v>
      </c>
      <c r="E942" s="207">
        <v>780635</v>
      </c>
      <c r="F942" s="206">
        <v>256022</v>
      </c>
      <c r="G942" s="206">
        <f t="shared" si="29"/>
        <v>1036657</v>
      </c>
      <c r="H942" s="206">
        <v>775938.39</v>
      </c>
      <c r="I942" s="206">
        <v>284312.71000000002</v>
      </c>
      <c r="J942" s="206">
        <v>1060251.1000000001</v>
      </c>
      <c r="K942" s="206">
        <v>555310.16</v>
      </c>
      <c r="L942" s="206">
        <v>240679.02000000002</v>
      </c>
      <c r="M942" s="206">
        <v>795989.18</v>
      </c>
    </row>
    <row r="943" spans="2:13" hidden="1" x14ac:dyDescent="0.3">
      <c r="B943" s="210">
        <v>10034058</v>
      </c>
      <c r="C943" s="209" t="s">
        <v>1322</v>
      </c>
      <c r="D943" s="208" t="s">
        <v>1284</v>
      </c>
      <c r="E943" s="207">
        <v>15459</v>
      </c>
      <c r="F943" s="206">
        <v>342943</v>
      </c>
      <c r="G943" s="206">
        <f t="shared" si="29"/>
        <v>358402</v>
      </c>
      <c r="H943" s="206">
        <v>2270.27</v>
      </c>
      <c r="I943" s="206">
        <v>274759.90000000002</v>
      </c>
      <c r="J943" s="206">
        <v>277030.17000000004</v>
      </c>
      <c r="K943" s="206">
        <v>0</v>
      </c>
      <c r="L943" s="206">
        <v>176080.92</v>
      </c>
      <c r="M943" s="206">
        <v>176080.92</v>
      </c>
    </row>
    <row r="944" spans="2:13" ht="28.8" hidden="1" x14ac:dyDescent="0.3">
      <c r="B944" s="210">
        <v>10034192</v>
      </c>
      <c r="C944" s="209" t="s">
        <v>1321</v>
      </c>
      <c r="D944" s="208" t="s">
        <v>1320</v>
      </c>
      <c r="E944" s="207">
        <v>236787</v>
      </c>
      <c r="F944" s="206">
        <v>596186</v>
      </c>
      <c r="G944" s="206">
        <f t="shared" si="29"/>
        <v>832973</v>
      </c>
      <c r="H944" s="206">
        <v>59366.53</v>
      </c>
      <c r="I944" s="206">
        <v>525060.30000000005</v>
      </c>
      <c r="J944" s="206">
        <v>584426.83000000007</v>
      </c>
      <c r="K944" s="206">
        <v>67934.149999999994</v>
      </c>
      <c r="L944" s="206">
        <v>854675.78000000014</v>
      </c>
      <c r="M944" s="206">
        <v>922609.93000000017</v>
      </c>
    </row>
    <row r="945" spans="2:13" ht="28.8" hidden="1" x14ac:dyDescent="0.3">
      <c r="B945" s="210">
        <v>10034240</v>
      </c>
      <c r="C945" s="209" t="s">
        <v>1319</v>
      </c>
      <c r="D945" s="208" t="s">
        <v>1280</v>
      </c>
      <c r="E945" s="207">
        <v>238000</v>
      </c>
      <c r="F945" s="206">
        <v>238000</v>
      </c>
      <c r="G945" s="206">
        <f t="shared" si="29"/>
        <v>476000</v>
      </c>
      <c r="H945" s="206">
        <v>0</v>
      </c>
      <c r="I945" s="206">
        <v>31867.63</v>
      </c>
      <c r="J945" s="206">
        <v>31867.63</v>
      </c>
      <c r="K945" s="206" t="s">
        <v>1252</v>
      </c>
      <c r="L945" s="206" t="s">
        <v>1252</v>
      </c>
      <c r="M945" s="206">
        <v>0</v>
      </c>
    </row>
    <row r="946" spans="2:13" hidden="1" x14ac:dyDescent="0.3">
      <c r="B946" s="210">
        <v>10034309</v>
      </c>
      <c r="C946" s="209" t="s">
        <v>1318</v>
      </c>
      <c r="D946" s="208" t="s">
        <v>1317</v>
      </c>
      <c r="E946" s="207">
        <v>5210404</v>
      </c>
      <c r="F946" s="206">
        <v>15717389</v>
      </c>
      <c r="G946" s="206">
        <f t="shared" si="29"/>
        <v>20927793</v>
      </c>
      <c r="H946" s="206">
        <v>4482527.6900000004</v>
      </c>
      <c r="I946" s="206">
        <v>14540961.619999999</v>
      </c>
      <c r="J946" s="206">
        <v>19023489.309999999</v>
      </c>
      <c r="K946" s="206">
        <v>4465765.42</v>
      </c>
      <c r="L946" s="206">
        <v>15892380.16</v>
      </c>
      <c r="M946" s="206">
        <v>20358145.579999998</v>
      </c>
    </row>
    <row r="947" spans="2:13" hidden="1" x14ac:dyDescent="0.3">
      <c r="B947" s="210">
        <v>10034315</v>
      </c>
      <c r="C947" s="209" t="s">
        <v>1316</v>
      </c>
      <c r="D947" s="208" t="s">
        <v>1270</v>
      </c>
      <c r="E947" s="207">
        <v>450380</v>
      </c>
      <c r="F947" s="206">
        <v>24740</v>
      </c>
      <c r="G947" s="206">
        <f t="shared" si="29"/>
        <v>475120</v>
      </c>
      <c r="H947" s="206">
        <v>340501.82</v>
      </c>
      <c r="I947" s="206">
        <v>70943.62</v>
      </c>
      <c r="J947" s="206">
        <v>411445.44</v>
      </c>
      <c r="K947" s="206">
        <v>284271.76</v>
      </c>
      <c r="L947" s="206">
        <v>0</v>
      </c>
      <c r="M947" s="206">
        <v>284271.76</v>
      </c>
    </row>
    <row r="948" spans="2:13" hidden="1" x14ac:dyDescent="0.3">
      <c r="B948" s="210">
        <v>10034944</v>
      </c>
      <c r="C948" s="209" t="s">
        <v>1315</v>
      </c>
      <c r="D948" s="208" t="s">
        <v>1298</v>
      </c>
      <c r="E948" s="207">
        <v>8963</v>
      </c>
      <c r="F948" s="206">
        <v>183242</v>
      </c>
      <c r="G948" s="206">
        <f t="shared" si="29"/>
        <v>192205</v>
      </c>
      <c r="H948" s="206">
        <v>4701.2700000000004</v>
      </c>
      <c r="I948" s="206">
        <v>326569.44999999995</v>
      </c>
      <c r="J948" s="206">
        <v>331270.71999999997</v>
      </c>
      <c r="K948" s="206">
        <v>0</v>
      </c>
      <c r="L948" s="206">
        <v>188343</v>
      </c>
      <c r="M948" s="206">
        <v>188343</v>
      </c>
    </row>
    <row r="949" spans="2:13" hidden="1" x14ac:dyDescent="0.3">
      <c r="B949" s="210">
        <v>10035270</v>
      </c>
      <c r="C949" s="209" t="s">
        <v>1314</v>
      </c>
      <c r="D949" s="208" t="s">
        <v>1253</v>
      </c>
      <c r="E949" s="207">
        <v>653100</v>
      </c>
      <c r="F949" s="206">
        <v>3079</v>
      </c>
      <c r="G949" s="206">
        <f t="shared" si="29"/>
        <v>656179</v>
      </c>
      <c r="H949" s="206">
        <v>644427.49</v>
      </c>
      <c r="I949" s="206">
        <v>17042.64</v>
      </c>
      <c r="J949" s="206">
        <v>661470.13</v>
      </c>
      <c r="K949" s="206">
        <v>189712.02</v>
      </c>
      <c r="L949" s="206">
        <v>0</v>
      </c>
      <c r="M949" s="206">
        <v>189712.02</v>
      </c>
    </row>
    <row r="950" spans="2:13" hidden="1" x14ac:dyDescent="0.3">
      <c r="B950" s="210">
        <v>10035281</v>
      </c>
      <c r="C950" s="209" t="s">
        <v>1313</v>
      </c>
      <c r="D950" s="208" t="s">
        <v>1298</v>
      </c>
      <c r="E950" s="207">
        <v>0</v>
      </c>
      <c r="F950" s="206">
        <v>0</v>
      </c>
      <c r="G950" s="206">
        <f t="shared" si="29"/>
        <v>0</v>
      </c>
      <c r="H950" s="206" t="s">
        <v>1252</v>
      </c>
      <c r="I950" s="206" t="s">
        <v>1252</v>
      </c>
      <c r="J950" s="206">
        <v>0</v>
      </c>
      <c r="K950" s="206" t="s">
        <v>1252</v>
      </c>
      <c r="L950" s="206" t="s">
        <v>1252</v>
      </c>
      <c r="M950" s="206">
        <v>0</v>
      </c>
    </row>
    <row r="951" spans="2:13" hidden="1" x14ac:dyDescent="0.3">
      <c r="B951" s="210">
        <v>10036143</v>
      </c>
      <c r="C951" s="209" t="s">
        <v>1312</v>
      </c>
      <c r="D951" s="208" t="s">
        <v>1265</v>
      </c>
      <c r="E951" s="207">
        <v>1610070</v>
      </c>
      <c r="F951" s="206">
        <v>4351043</v>
      </c>
      <c r="G951" s="206">
        <f t="shared" si="29"/>
        <v>5961113</v>
      </c>
      <c r="H951" s="206">
        <v>2344542.35</v>
      </c>
      <c r="I951" s="206">
        <v>5539876</v>
      </c>
      <c r="J951" s="206">
        <v>7884418.3499999996</v>
      </c>
      <c r="K951" s="206">
        <v>2286985.1899999995</v>
      </c>
      <c r="L951" s="206">
        <v>6184574</v>
      </c>
      <c r="M951" s="206">
        <v>8471559.1899999995</v>
      </c>
    </row>
    <row r="952" spans="2:13" hidden="1" x14ac:dyDescent="0.3">
      <c r="B952" s="210">
        <v>10036255</v>
      </c>
      <c r="C952" s="209" t="s">
        <v>1311</v>
      </c>
      <c r="D952" s="208" t="s">
        <v>1253</v>
      </c>
      <c r="E952" s="207">
        <v>0</v>
      </c>
      <c r="F952" s="206">
        <v>0</v>
      </c>
      <c r="G952" s="206">
        <f t="shared" si="29"/>
        <v>0</v>
      </c>
      <c r="H952" s="206">
        <v>0</v>
      </c>
      <c r="I952" s="206">
        <v>6166.3</v>
      </c>
      <c r="J952" s="206">
        <v>6166.3</v>
      </c>
      <c r="K952" s="206" t="s">
        <v>1252</v>
      </c>
      <c r="L952" s="206" t="s">
        <v>1252</v>
      </c>
      <c r="M952" s="206">
        <v>0</v>
      </c>
    </row>
    <row r="953" spans="2:13" hidden="1" x14ac:dyDescent="0.3">
      <c r="B953" s="210">
        <v>10036282</v>
      </c>
      <c r="C953" s="209" t="s">
        <v>1310</v>
      </c>
      <c r="D953" s="208" t="s">
        <v>1296</v>
      </c>
      <c r="E953" s="207">
        <v>208297</v>
      </c>
      <c r="F953" s="206">
        <v>307251</v>
      </c>
      <c r="G953" s="206">
        <f t="shared" si="29"/>
        <v>515548</v>
      </c>
      <c r="H953" s="206">
        <v>208809.49</v>
      </c>
      <c r="I953" s="206">
        <v>258118.49</v>
      </c>
      <c r="J953" s="206">
        <v>466927.98</v>
      </c>
      <c r="K953" s="206">
        <v>158843.43999999997</v>
      </c>
      <c r="L953" s="206">
        <v>339434.82999999996</v>
      </c>
      <c r="M953" s="206">
        <v>498278.2699999999</v>
      </c>
    </row>
    <row r="954" spans="2:13" hidden="1" x14ac:dyDescent="0.3">
      <c r="B954" s="210">
        <v>10036333</v>
      </c>
      <c r="C954" s="209" t="s">
        <v>1309</v>
      </c>
      <c r="D954" s="208" t="s">
        <v>1308</v>
      </c>
      <c r="E954" s="207">
        <v>528088</v>
      </c>
      <c r="F954" s="206">
        <v>490962</v>
      </c>
      <c r="G954" s="206">
        <f t="shared" si="29"/>
        <v>1019050</v>
      </c>
      <c r="H954" s="206">
        <v>441244.21</v>
      </c>
      <c r="I954" s="206">
        <v>470690.3</v>
      </c>
      <c r="J954" s="206">
        <v>911934.51</v>
      </c>
      <c r="K954" s="206">
        <v>493656.05</v>
      </c>
      <c r="L954" s="206">
        <v>598853.69999999995</v>
      </c>
      <c r="M954" s="206">
        <v>1092509.75</v>
      </c>
    </row>
    <row r="955" spans="2:13" hidden="1" x14ac:dyDescent="0.3">
      <c r="B955" s="210">
        <v>10036345</v>
      </c>
      <c r="C955" s="209" t="s">
        <v>1307</v>
      </c>
      <c r="D955" s="208" t="s">
        <v>1282</v>
      </c>
      <c r="E955" s="207">
        <v>1991833</v>
      </c>
      <c r="F955" s="206">
        <v>1879964</v>
      </c>
      <c r="G955" s="206">
        <f t="shared" si="29"/>
        <v>3871797</v>
      </c>
      <c r="H955" s="206">
        <v>1952505.16</v>
      </c>
      <c r="I955" s="206">
        <v>1876471.07</v>
      </c>
      <c r="J955" s="206">
        <v>3828976.23</v>
      </c>
      <c r="K955" s="206">
        <v>1988839.73</v>
      </c>
      <c r="L955" s="206">
        <v>1866860.4700000002</v>
      </c>
      <c r="M955" s="206">
        <v>3855700.2</v>
      </c>
    </row>
    <row r="956" spans="2:13" hidden="1" x14ac:dyDescent="0.3">
      <c r="B956" s="210">
        <v>10036431</v>
      </c>
      <c r="C956" s="209" t="s">
        <v>1306</v>
      </c>
      <c r="D956" s="208" t="s">
        <v>1253</v>
      </c>
      <c r="E956" s="207">
        <v>593408</v>
      </c>
      <c r="F956" s="206">
        <v>5024635</v>
      </c>
      <c r="G956" s="206">
        <f t="shared" si="29"/>
        <v>5618043</v>
      </c>
      <c r="H956" s="206">
        <v>493482.14</v>
      </c>
      <c r="I956" s="206">
        <v>5928377.1500000004</v>
      </c>
      <c r="J956" s="206">
        <v>6421859.29</v>
      </c>
      <c r="K956" s="206">
        <v>274912.96999999997</v>
      </c>
      <c r="L956" s="206">
        <v>5756905.0200000014</v>
      </c>
      <c r="M956" s="206">
        <v>6031817.9900000012</v>
      </c>
    </row>
    <row r="957" spans="2:13" hidden="1" x14ac:dyDescent="0.3">
      <c r="B957" s="210">
        <v>10036578</v>
      </c>
      <c r="C957" s="209" t="s">
        <v>1305</v>
      </c>
      <c r="D957" s="208" t="s">
        <v>1272</v>
      </c>
      <c r="E957" s="207">
        <v>405748</v>
      </c>
      <c r="F957" s="206">
        <v>21404</v>
      </c>
      <c r="G957" s="206">
        <f t="shared" si="29"/>
        <v>427152</v>
      </c>
      <c r="H957" s="206">
        <v>476174.03</v>
      </c>
      <c r="I957" s="206">
        <v>33024.629999999997</v>
      </c>
      <c r="J957" s="206">
        <v>509198.66000000003</v>
      </c>
      <c r="K957" s="206">
        <v>399359.78</v>
      </c>
      <c r="L957" s="206">
        <v>8952.380000000001</v>
      </c>
      <c r="M957" s="206">
        <v>408312.16000000003</v>
      </c>
    </row>
    <row r="958" spans="2:13" hidden="1" x14ac:dyDescent="0.3">
      <c r="B958" s="210">
        <v>10036952</v>
      </c>
      <c r="C958" s="209" t="s">
        <v>1304</v>
      </c>
      <c r="D958" s="208" t="s">
        <v>1272</v>
      </c>
      <c r="E958" s="207">
        <v>1415751</v>
      </c>
      <c r="F958" s="206">
        <v>12443204</v>
      </c>
      <c r="G958" s="206">
        <f t="shared" si="29"/>
        <v>13858955</v>
      </c>
      <c r="H958" s="206">
        <v>1378217.28</v>
      </c>
      <c r="I958" s="206">
        <v>13553289.59</v>
      </c>
      <c r="J958" s="206">
        <v>14931506.869999999</v>
      </c>
      <c r="K958" s="206">
        <v>1305384.6000000001</v>
      </c>
      <c r="L958" s="206">
        <v>10966215.119999997</v>
      </c>
      <c r="M958" s="206">
        <v>12271599.719999997</v>
      </c>
    </row>
    <row r="959" spans="2:13" hidden="1" x14ac:dyDescent="0.3">
      <c r="B959" s="210">
        <v>10037337</v>
      </c>
      <c r="C959" s="209" t="s">
        <v>1303</v>
      </c>
      <c r="D959" s="208" t="s">
        <v>1286</v>
      </c>
      <c r="E959" s="207">
        <v>0</v>
      </c>
      <c r="F959" s="206">
        <v>0</v>
      </c>
      <c r="G959" s="206">
        <f t="shared" ref="G959:G966" si="30">SUM(E959:F959)</f>
        <v>0</v>
      </c>
      <c r="H959" s="206" t="s">
        <v>1252</v>
      </c>
      <c r="I959" s="206" t="s">
        <v>1252</v>
      </c>
      <c r="J959" s="206">
        <v>0</v>
      </c>
      <c r="K959" s="206" t="s">
        <v>1252</v>
      </c>
      <c r="L959" s="206" t="s">
        <v>1252</v>
      </c>
      <c r="M959" s="206">
        <v>0</v>
      </c>
    </row>
    <row r="960" spans="2:13" hidden="1" x14ac:dyDescent="0.3">
      <c r="B960" s="210">
        <v>10037344</v>
      </c>
      <c r="C960" s="209" t="s">
        <v>1302</v>
      </c>
      <c r="D960" s="208" t="s">
        <v>1296</v>
      </c>
      <c r="E960" s="207">
        <v>884102</v>
      </c>
      <c r="F960" s="206">
        <v>2122096</v>
      </c>
      <c r="G960" s="206">
        <f t="shared" si="30"/>
        <v>3006198</v>
      </c>
      <c r="H960" s="206">
        <v>866592.04</v>
      </c>
      <c r="I960" s="206">
        <v>2480312.33</v>
      </c>
      <c r="J960" s="206">
        <v>3346904.37</v>
      </c>
      <c r="K960" s="206">
        <v>975485.45000000007</v>
      </c>
      <c r="L960" s="206">
        <v>3252316</v>
      </c>
      <c r="M960" s="206">
        <v>4227801.45</v>
      </c>
    </row>
    <row r="961" spans="2:13" hidden="1" x14ac:dyDescent="0.3">
      <c r="B961" s="210">
        <v>10037345</v>
      </c>
      <c r="C961" s="209" t="s">
        <v>1301</v>
      </c>
      <c r="D961" s="208" t="s">
        <v>1253</v>
      </c>
      <c r="E961" s="207">
        <v>0</v>
      </c>
      <c r="F961" s="206">
        <v>0</v>
      </c>
      <c r="G961" s="206">
        <f t="shared" si="30"/>
        <v>0</v>
      </c>
      <c r="H961" s="206" t="s">
        <v>1252</v>
      </c>
      <c r="I961" s="206" t="s">
        <v>1252</v>
      </c>
      <c r="J961" s="206">
        <v>0</v>
      </c>
      <c r="K961" s="206" t="s">
        <v>1252</v>
      </c>
      <c r="L961" s="206" t="s">
        <v>1252</v>
      </c>
      <c r="M961" s="206">
        <v>0</v>
      </c>
    </row>
    <row r="962" spans="2:13" hidden="1" x14ac:dyDescent="0.3">
      <c r="B962" s="210">
        <v>10037348</v>
      </c>
      <c r="C962" s="209" t="s">
        <v>1300</v>
      </c>
      <c r="D962" s="208" t="s">
        <v>1293</v>
      </c>
      <c r="E962" s="207">
        <v>1308507</v>
      </c>
      <c r="F962" s="206">
        <v>405175</v>
      </c>
      <c r="G962" s="206">
        <f t="shared" si="30"/>
        <v>1713682</v>
      </c>
      <c r="H962" s="206">
        <v>1185327.1000000001</v>
      </c>
      <c r="I962" s="206">
        <v>497247.85</v>
      </c>
      <c r="J962" s="206">
        <v>1682574.9500000002</v>
      </c>
      <c r="K962" s="206">
        <v>1330318.83</v>
      </c>
      <c r="L962" s="206">
        <v>434984</v>
      </c>
      <c r="M962" s="206">
        <v>1765302.83</v>
      </c>
    </row>
    <row r="963" spans="2:13" hidden="1" x14ac:dyDescent="0.3">
      <c r="B963" s="210">
        <v>10037544</v>
      </c>
      <c r="C963" s="209" t="s">
        <v>1299</v>
      </c>
      <c r="D963" s="208" t="s">
        <v>1298</v>
      </c>
      <c r="E963" s="207">
        <v>0</v>
      </c>
      <c r="F963" s="206">
        <v>8772</v>
      </c>
      <c r="G963" s="206">
        <f t="shared" si="30"/>
        <v>8772</v>
      </c>
      <c r="H963" s="206">
        <v>0</v>
      </c>
      <c r="I963" s="206">
        <v>2400</v>
      </c>
      <c r="J963" s="206">
        <v>2400</v>
      </c>
      <c r="K963" s="206">
        <v>0</v>
      </c>
      <c r="L963" s="206">
        <v>8400</v>
      </c>
      <c r="M963" s="206">
        <v>8400</v>
      </c>
    </row>
    <row r="964" spans="2:13" hidden="1" x14ac:dyDescent="0.3">
      <c r="B964" s="210">
        <v>10037916</v>
      </c>
      <c r="C964" s="209" t="s">
        <v>1297</v>
      </c>
      <c r="D964" s="208" t="s">
        <v>1296</v>
      </c>
      <c r="E964" s="207">
        <v>0</v>
      </c>
      <c r="F964" s="206">
        <v>0</v>
      </c>
      <c r="G964" s="206">
        <f t="shared" si="30"/>
        <v>0</v>
      </c>
      <c r="H964" s="206">
        <v>0</v>
      </c>
      <c r="I964" s="206">
        <v>28676.93</v>
      </c>
      <c r="J964" s="206">
        <v>28676.93</v>
      </c>
      <c r="K964" s="206" t="s">
        <v>1252</v>
      </c>
      <c r="L964" s="206" t="s">
        <v>1252</v>
      </c>
      <c r="M964" s="206">
        <v>0</v>
      </c>
    </row>
    <row r="965" spans="2:13" hidden="1" x14ac:dyDescent="0.3">
      <c r="B965" s="210">
        <v>10038077</v>
      </c>
      <c r="C965" s="209" t="s">
        <v>1295</v>
      </c>
      <c r="D965" s="208" t="s">
        <v>1257</v>
      </c>
      <c r="E965" s="207">
        <v>0</v>
      </c>
      <c r="F965" s="206">
        <v>0</v>
      </c>
      <c r="G965" s="206">
        <f t="shared" si="30"/>
        <v>0</v>
      </c>
      <c r="H965" s="206">
        <v>0</v>
      </c>
      <c r="I965" s="206">
        <v>13800</v>
      </c>
      <c r="J965" s="206">
        <v>13800</v>
      </c>
      <c r="K965" s="206" t="s">
        <v>1252</v>
      </c>
      <c r="L965" s="206" t="s">
        <v>1252</v>
      </c>
      <c r="M965" s="206">
        <v>0</v>
      </c>
    </row>
    <row r="966" spans="2:13" hidden="1" x14ac:dyDescent="0.3">
      <c r="B966" s="210">
        <v>10038112</v>
      </c>
      <c r="C966" s="209" t="s">
        <v>1294</v>
      </c>
      <c r="D966" s="208" t="s">
        <v>1293</v>
      </c>
      <c r="E966" s="207">
        <v>318408</v>
      </c>
      <c r="F966" s="206">
        <v>1302349</v>
      </c>
      <c r="G966" s="206">
        <f t="shared" si="30"/>
        <v>1620757</v>
      </c>
      <c r="H966" s="206">
        <v>260495.86</v>
      </c>
      <c r="I966" s="206">
        <v>1291612.29</v>
      </c>
      <c r="J966" s="206">
        <v>1552108.15</v>
      </c>
      <c r="K966" s="206">
        <v>288410.39</v>
      </c>
      <c r="L966" s="206">
        <v>1041681.0800000001</v>
      </c>
      <c r="M966" s="206">
        <v>1330091.4700000002</v>
      </c>
    </row>
    <row r="967" spans="2:13" x14ac:dyDescent="0.3">
      <c r="B967" s="210"/>
      <c r="C967" s="209"/>
      <c r="D967" s="208"/>
      <c r="E967" s="207"/>
      <c r="F967" s="206"/>
      <c r="G967" s="206"/>
      <c r="H967" s="206"/>
      <c r="I967" s="206"/>
      <c r="J967" s="206"/>
      <c r="K967" s="206"/>
      <c r="L967" s="206"/>
      <c r="M967" s="206"/>
    </row>
    <row r="968" spans="2:13" hidden="1" x14ac:dyDescent="0.3">
      <c r="B968" s="210">
        <v>10038913</v>
      </c>
      <c r="C968" s="209" t="s">
        <v>1292</v>
      </c>
      <c r="D968" s="208" t="s">
        <v>1284</v>
      </c>
      <c r="E968" s="207">
        <v>2364340</v>
      </c>
      <c r="F968" s="206">
        <v>6922168</v>
      </c>
      <c r="G968" s="206">
        <f t="shared" ref="G968:G984" si="31">SUM(E968:F968)</f>
        <v>9286508</v>
      </c>
      <c r="H968" s="206">
        <v>2096184.36</v>
      </c>
      <c r="I968" s="206">
        <v>6569223.1900000004</v>
      </c>
      <c r="J968" s="206">
        <v>8665407.5500000007</v>
      </c>
      <c r="K968" s="206">
        <v>1520307.6099999999</v>
      </c>
      <c r="L968" s="206">
        <v>3541059.34</v>
      </c>
      <c r="M968" s="206">
        <v>5061366.9499999993</v>
      </c>
    </row>
    <row r="969" spans="2:13" hidden="1" x14ac:dyDescent="0.3">
      <c r="B969" s="210">
        <v>10039535</v>
      </c>
      <c r="C969" s="209" t="s">
        <v>1291</v>
      </c>
      <c r="D969" s="208" t="s">
        <v>1290</v>
      </c>
      <c r="E969" s="207">
        <v>0</v>
      </c>
      <c r="F969" s="206">
        <v>0</v>
      </c>
      <c r="G969" s="206">
        <f t="shared" si="31"/>
        <v>0</v>
      </c>
      <c r="H969" s="206">
        <v>0</v>
      </c>
      <c r="I969" s="206">
        <v>5595.96</v>
      </c>
      <c r="J969" s="206">
        <v>5595.96</v>
      </c>
      <c r="K969" s="206" t="s">
        <v>1252</v>
      </c>
      <c r="L969" s="206" t="s">
        <v>1252</v>
      </c>
      <c r="M969" s="206">
        <v>0</v>
      </c>
    </row>
    <row r="970" spans="2:13" ht="28.8" hidden="1" x14ac:dyDescent="0.3">
      <c r="B970" s="210">
        <v>10039859</v>
      </c>
      <c r="C970" s="209" t="s">
        <v>1289</v>
      </c>
      <c r="D970" s="208" t="s">
        <v>1280</v>
      </c>
      <c r="E970" s="207">
        <v>33894</v>
      </c>
      <c r="F970" s="206">
        <v>617379</v>
      </c>
      <c r="G970" s="206">
        <f t="shared" si="31"/>
        <v>651273</v>
      </c>
      <c r="H970" s="206">
        <v>34946.120000000003</v>
      </c>
      <c r="I970" s="206">
        <v>773124.44</v>
      </c>
      <c r="J970" s="206">
        <v>808070.55999999994</v>
      </c>
      <c r="K970" s="206">
        <v>59411.080000000009</v>
      </c>
      <c r="L970" s="206">
        <v>888214.16000000015</v>
      </c>
      <c r="M970" s="206">
        <v>947625.24000000011</v>
      </c>
    </row>
    <row r="971" spans="2:13" hidden="1" x14ac:dyDescent="0.3">
      <c r="B971" s="210">
        <v>10039882</v>
      </c>
      <c r="C971" s="209" t="s">
        <v>1288</v>
      </c>
      <c r="D971" s="208" t="s">
        <v>1259</v>
      </c>
      <c r="E971" s="207">
        <v>128656</v>
      </c>
      <c r="F971" s="206">
        <v>772935</v>
      </c>
      <c r="G971" s="206">
        <f t="shared" si="31"/>
        <v>901591</v>
      </c>
      <c r="H971" s="206">
        <v>134829.66</v>
      </c>
      <c r="I971" s="206">
        <v>859126.73</v>
      </c>
      <c r="J971" s="206">
        <v>993956.39</v>
      </c>
      <c r="K971" s="206">
        <v>79609.56</v>
      </c>
      <c r="L971" s="206">
        <v>421218.51</v>
      </c>
      <c r="M971" s="206">
        <v>500828.07</v>
      </c>
    </row>
    <row r="972" spans="2:13" hidden="1" x14ac:dyDescent="0.3">
      <c r="B972" s="210">
        <v>10040271</v>
      </c>
      <c r="C972" s="209" t="s">
        <v>1287</v>
      </c>
      <c r="D972" s="208" t="s">
        <v>1286</v>
      </c>
      <c r="E972" s="207">
        <v>0</v>
      </c>
      <c r="F972" s="206">
        <v>0</v>
      </c>
      <c r="G972" s="206">
        <f t="shared" si="31"/>
        <v>0</v>
      </c>
      <c r="H972" s="206">
        <v>0</v>
      </c>
      <c r="I972" s="206">
        <v>883.28</v>
      </c>
      <c r="J972" s="206">
        <v>883.28</v>
      </c>
      <c r="K972" s="206" t="s">
        <v>1252</v>
      </c>
      <c r="L972" s="206" t="s">
        <v>1252</v>
      </c>
      <c r="M972" s="206">
        <v>0</v>
      </c>
    </row>
    <row r="973" spans="2:13" hidden="1" x14ac:dyDescent="0.3">
      <c r="B973" s="210">
        <v>10040519</v>
      </c>
      <c r="C973" s="209" t="s">
        <v>1285</v>
      </c>
      <c r="D973" s="208" t="s">
        <v>1284</v>
      </c>
      <c r="E973" s="207">
        <v>1183155</v>
      </c>
      <c r="F973" s="206">
        <v>289964</v>
      </c>
      <c r="G973" s="206">
        <f t="shared" si="31"/>
        <v>1473119</v>
      </c>
      <c r="H973" s="206">
        <v>1467509.5</v>
      </c>
      <c r="I973" s="206">
        <v>300982.57</v>
      </c>
      <c r="J973" s="206">
        <v>1768492.07</v>
      </c>
      <c r="K973" s="206">
        <v>910997.93</v>
      </c>
      <c r="L973" s="206">
        <v>230522.76999999996</v>
      </c>
      <c r="M973" s="206">
        <v>1141520.7</v>
      </c>
    </row>
    <row r="974" spans="2:13" hidden="1" x14ac:dyDescent="0.3">
      <c r="B974" s="210">
        <v>10041332</v>
      </c>
      <c r="C974" s="209" t="s">
        <v>1283</v>
      </c>
      <c r="D974" s="208" t="s">
        <v>1282</v>
      </c>
      <c r="E974" s="207">
        <v>731651</v>
      </c>
      <c r="F974" s="206">
        <v>271255</v>
      </c>
      <c r="G974" s="206">
        <f t="shared" si="31"/>
        <v>1002906</v>
      </c>
      <c r="H974" s="206">
        <v>597016.84</v>
      </c>
      <c r="I974" s="206">
        <v>386478.17</v>
      </c>
      <c r="J974" s="206">
        <v>983495.01</v>
      </c>
      <c r="K974" s="206">
        <v>629255.1</v>
      </c>
      <c r="L974" s="206">
        <v>383459.13</v>
      </c>
      <c r="M974" s="206">
        <v>1012714.23</v>
      </c>
    </row>
    <row r="975" spans="2:13" ht="28.8" hidden="1" x14ac:dyDescent="0.3">
      <c r="B975" s="210">
        <v>10042126</v>
      </c>
      <c r="C975" s="209" t="s">
        <v>1281</v>
      </c>
      <c r="D975" s="208" t="s">
        <v>1280</v>
      </c>
      <c r="E975" s="207">
        <v>115147</v>
      </c>
      <c r="F975" s="206">
        <v>16297</v>
      </c>
      <c r="G975" s="206">
        <f t="shared" si="31"/>
        <v>131444</v>
      </c>
      <c r="H975" s="206">
        <v>167907.04</v>
      </c>
      <c r="I975" s="206">
        <v>30555.38</v>
      </c>
      <c r="J975" s="206">
        <v>198462.42</v>
      </c>
      <c r="K975" s="206">
        <v>42177.43</v>
      </c>
      <c r="L975" s="206">
        <v>0</v>
      </c>
      <c r="M975" s="206">
        <v>42177.43</v>
      </c>
    </row>
    <row r="976" spans="2:13" hidden="1" x14ac:dyDescent="0.3">
      <c r="B976" s="210">
        <v>10042149</v>
      </c>
      <c r="C976" s="209" t="s">
        <v>1279</v>
      </c>
      <c r="D976" s="208" t="s">
        <v>1278</v>
      </c>
      <c r="E976" s="207">
        <v>0</v>
      </c>
      <c r="F976" s="206">
        <v>0</v>
      </c>
      <c r="G976" s="206">
        <f t="shared" si="31"/>
        <v>0</v>
      </c>
      <c r="H976" s="206">
        <v>0</v>
      </c>
      <c r="I976" s="206">
        <v>12292.2</v>
      </c>
      <c r="J976" s="206">
        <v>12292.2</v>
      </c>
      <c r="K976" s="206" t="s">
        <v>1252</v>
      </c>
      <c r="L976" s="206" t="s">
        <v>1252</v>
      </c>
      <c r="M976" s="206">
        <v>0</v>
      </c>
    </row>
    <row r="977" spans="2:13" hidden="1" x14ac:dyDescent="0.3">
      <c r="B977" s="210">
        <v>10042190</v>
      </c>
      <c r="C977" s="209" t="s">
        <v>1277</v>
      </c>
      <c r="D977" s="208" t="s">
        <v>1253</v>
      </c>
      <c r="E977" s="207">
        <v>746056</v>
      </c>
      <c r="F977" s="206">
        <v>569034</v>
      </c>
      <c r="G977" s="206">
        <f t="shared" si="31"/>
        <v>1315090</v>
      </c>
      <c r="H977" s="206">
        <v>643929.62</v>
      </c>
      <c r="I977" s="206">
        <v>594630.76</v>
      </c>
      <c r="J977" s="206">
        <v>1238560.3799999999</v>
      </c>
      <c r="K977" s="206">
        <v>672471.36999999988</v>
      </c>
      <c r="L977" s="206">
        <v>399239.47</v>
      </c>
      <c r="M977" s="206">
        <v>1071710.8399999999</v>
      </c>
    </row>
    <row r="978" spans="2:13" hidden="1" x14ac:dyDescent="0.3">
      <c r="B978" s="210">
        <v>10042197</v>
      </c>
      <c r="C978" s="209" t="s">
        <v>1276</v>
      </c>
      <c r="D978" s="208" t="s">
        <v>1253</v>
      </c>
      <c r="E978" s="207">
        <v>29618</v>
      </c>
      <c r="F978" s="206">
        <v>5000</v>
      </c>
      <c r="G978" s="206">
        <f t="shared" si="31"/>
        <v>34618</v>
      </c>
      <c r="H978" s="206">
        <v>20263.189999999999</v>
      </c>
      <c r="I978" s="206">
        <v>2539.6799999999998</v>
      </c>
      <c r="J978" s="206">
        <v>22802.87</v>
      </c>
      <c r="K978" s="206">
        <v>18782.690000000002</v>
      </c>
      <c r="L978" s="206">
        <v>4329</v>
      </c>
      <c r="M978" s="206">
        <v>23111.690000000002</v>
      </c>
    </row>
    <row r="979" spans="2:13" hidden="1" x14ac:dyDescent="0.3">
      <c r="B979" s="210">
        <v>10042505</v>
      </c>
      <c r="C979" s="209" t="s">
        <v>1275</v>
      </c>
      <c r="D979" s="208" t="s">
        <v>1274</v>
      </c>
      <c r="E979" s="207">
        <v>683708</v>
      </c>
      <c r="F979" s="206">
        <v>1117232</v>
      </c>
      <c r="G979" s="206">
        <f t="shared" si="31"/>
        <v>1800940</v>
      </c>
      <c r="H979" s="206" t="s">
        <v>1252</v>
      </c>
      <c r="I979" s="206" t="s">
        <v>1252</v>
      </c>
      <c r="J979" s="206">
        <v>0</v>
      </c>
      <c r="K979" s="206" t="s">
        <v>1252</v>
      </c>
      <c r="L979" s="206" t="s">
        <v>1252</v>
      </c>
      <c r="M979" s="206">
        <v>0</v>
      </c>
    </row>
    <row r="980" spans="2:13" hidden="1" x14ac:dyDescent="0.3">
      <c r="B980" s="210">
        <v>10042884</v>
      </c>
      <c r="C980" s="209" t="s">
        <v>1273</v>
      </c>
      <c r="D980" s="208" t="s">
        <v>1272</v>
      </c>
      <c r="E980" s="207">
        <v>752092</v>
      </c>
      <c r="F980" s="206">
        <v>149889</v>
      </c>
      <c r="G980" s="206">
        <f t="shared" si="31"/>
        <v>901981</v>
      </c>
      <c r="H980" s="206">
        <v>997408.25</v>
      </c>
      <c r="I980" s="206">
        <v>107163.73</v>
      </c>
      <c r="J980" s="206">
        <v>1104571.98</v>
      </c>
      <c r="K980" s="206">
        <v>332524.20999999996</v>
      </c>
      <c r="L980" s="206">
        <v>59608.179999999993</v>
      </c>
      <c r="M980" s="206">
        <v>392132.38999999996</v>
      </c>
    </row>
    <row r="981" spans="2:13" hidden="1" x14ac:dyDescent="0.3">
      <c r="B981" s="210">
        <v>10043485</v>
      </c>
      <c r="C981" s="209" t="s">
        <v>1271</v>
      </c>
      <c r="D981" s="208" t="s">
        <v>1270</v>
      </c>
      <c r="E981" s="207">
        <v>0</v>
      </c>
      <c r="F981" s="206">
        <v>0</v>
      </c>
      <c r="G981" s="206">
        <f t="shared" si="31"/>
        <v>0</v>
      </c>
      <c r="H981" s="206">
        <v>0</v>
      </c>
      <c r="I981" s="206">
        <v>4339.13</v>
      </c>
      <c r="J981" s="206">
        <v>4339.13</v>
      </c>
      <c r="K981" s="206" t="s">
        <v>1252</v>
      </c>
      <c r="L981" s="206" t="s">
        <v>1252</v>
      </c>
      <c r="M981" s="206">
        <v>0</v>
      </c>
    </row>
    <row r="982" spans="2:13" hidden="1" x14ac:dyDescent="0.3">
      <c r="B982" s="210">
        <v>10043571</v>
      </c>
      <c r="C982" s="209" t="s">
        <v>1269</v>
      </c>
      <c r="D982" s="208" t="s">
        <v>1268</v>
      </c>
      <c r="E982" s="207">
        <v>247435</v>
      </c>
      <c r="F982" s="206">
        <v>260137</v>
      </c>
      <c r="G982" s="206">
        <f t="shared" si="31"/>
        <v>507572</v>
      </c>
      <c r="H982" s="206">
        <v>249067.9</v>
      </c>
      <c r="I982" s="206">
        <v>206852.8</v>
      </c>
      <c r="J982" s="206">
        <v>455920.69999999995</v>
      </c>
      <c r="K982" s="206" t="s">
        <v>1252</v>
      </c>
      <c r="L982" s="206" t="s">
        <v>1252</v>
      </c>
      <c r="M982" s="206">
        <v>0</v>
      </c>
    </row>
    <row r="983" spans="2:13" hidden="1" x14ac:dyDescent="0.3">
      <c r="B983" s="210">
        <v>10043575</v>
      </c>
      <c r="C983" s="209" t="s">
        <v>1267</v>
      </c>
      <c r="D983" s="208" t="s">
        <v>1261</v>
      </c>
      <c r="E983" s="207">
        <v>360096</v>
      </c>
      <c r="F983" s="206">
        <v>40000</v>
      </c>
      <c r="G983" s="206">
        <f t="shared" si="31"/>
        <v>400096</v>
      </c>
      <c r="H983" s="206">
        <v>5325.21</v>
      </c>
      <c r="I983" s="206">
        <v>2198.5</v>
      </c>
      <c r="J983" s="206">
        <v>7523.71</v>
      </c>
      <c r="K983" s="206" t="s">
        <v>1252</v>
      </c>
      <c r="L983" s="206" t="s">
        <v>1252</v>
      </c>
      <c r="M983" s="206">
        <v>0</v>
      </c>
    </row>
    <row r="984" spans="2:13" hidden="1" x14ac:dyDescent="0.3">
      <c r="B984" s="210">
        <v>10043685</v>
      </c>
      <c r="C984" s="209" t="s">
        <v>1266</v>
      </c>
      <c r="D984" s="208" t="s">
        <v>1265</v>
      </c>
      <c r="E984" s="207">
        <v>908367</v>
      </c>
      <c r="F984" s="206">
        <v>1582820</v>
      </c>
      <c r="G984" s="206">
        <f t="shared" si="31"/>
        <v>2491187</v>
      </c>
      <c r="H984" s="206">
        <v>938741.1</v>
      </c>
      <c r="I984" s="206">
        <v>1995866.49</v>
      </c>
      <c r="J984" s="206">
        <v>2934607.59</v>
      </c>
      <c r="K984" s="206">
        <v>655806.05000000005</v>
      </c>
      <c r="L984" s="206">
        <v>1466742.68</v>
      </c>
      <c r="M984" s="206">
        <v>2122548.73</v>
      </c>
    </row>
    <row r="985" spans="2:13" x14ac:dyDescent="0.3">
      <c r="B985" s="210"/>
      <c r="C985" s="209"/>
      <c r="D985" s="208"/>
      <c r="E985" s="207"/>
      <c r="F985" s="206"/>
      <c r="G985" s="206"/>
      <c r="H985" s="206"/>
      <c r="I985" s="206"/>
      <c r="J985" s="206"/>
      <c r="K985" s="206"/>
      <c r="L985" s="206"/>
      <c r="M985" s="206"/>
    </row>
    <row r="986" spans="2:13" hidden="1" x14ac:dyDescent="0.3">
      <c r="B986" s="210">
        <v>10044729</v>
      </c>
      <c r="C986" s="209" t="s">
        <v>1264</v>
      </c>
      <c r="D986" s="208" t="s">
        <v>1263</v>
      </c>
      <c r="E986" s="207">
        <v>340000</v>
      </c>
      <c r="F986" s="206">
        <v>50000</v>
      </c>
      <c r="G986" s="206">
        <f t="shared" ref="G986:G991" si="32">SUM(E986:F986)</f>
        <v>390000</v>
      </c>
      <c r="H986" s="206">
        <v>181347.72</v>
      </c>
      <c r="I986" s="206">
        <v>60471.69</v>
      </c>
      <c r="J986" s="206">
        <v>241819.41</v>
      </c>
      <c r="K986" s="206" t="s">
        <v>1252</v>
      </c>
      <c r="L986" s="206" t="s">
        <v>1252</v>
      </c>
      <c r="M986" s="206">
        <v>0</v>
      </c>
    </row>
    <row r="987" spans="2:13" hidden="1" x14ac:dyDescent="0.3">
      <c r="B987" s="210">
        <v>10044778</v>
      </c>
      <c r="C987" s="209" t="s">
        <v>1262</v>
      </c>
      <c r="D987" s="208" t="s">
        <v>1261</v>
      </c>
      <c r="E987" s="207">
        <v>540000</v>
      </c>
      <c r="F987" s="206">
        <v>65000</v>
      </c>
      <c r="G987" s="206">
        <f t="shared" si="32"/>
        <v>605000</v>
      </c>
      <c r="H987" s="206">
        <v>181753.07</v>
      </c>
      <c r="I987" s="206">
        <v>14653.83</v>
      </c>
      <c r="J987" s="206">
        <v>196406.9</v>
      </c>
      <c r="K987" s="206" t="s">
        <v>1252</v>
      </c>
      <c r="L987" s="206" t="s">
        <v>1252</v>
      </c>
      <c r="M987" s="206">
        <v>0</v>
      </c>
    </row>
    <row r="988" spans="2:13" hidden="1" x14ac:dyDescent="0.3">
      <c r="B988" s="210">
        <v>10045359</v>
      </c>
      <c r="C988" s="209" t="s">
        <v>1260</v>
      </c>
      <c r="D988" s="208" t="s">
        <v>1259</v>
      </c>
      <c r="E988" s="207">
        <v>372000</v>
      </c>
      <c r="F988" s="206">
        <v>237942</v>
      </c>
      <c r="G988" s="206">
        <f t="shared" si="32"/>
        <v>609942</v>
      </c>
      <c r="H988" s="206">
        <v>123398.53</v>
      </c>
      <c r="I988" s="206">
        <v>192412.58</v>
      </c>
      <c r="J988" s="206">
        <v>315811.11</v>
      </c>
      <c r="K988" s="206" t="s">
        <v>1252</v>
      </c>
      <c r="L988" s="206" t="s">
        <v>1252</v>
      </c>
      <c r="M988" s="206">
        <v>0</v>
      </c>
    </row>
    <row r="989" spans="2:13" hidden="1" x14ac:dyDescent="0.3">
      <c r="B989" s="210">
        <v>10046354</v>
      </c>
      <c r="C989" s="209" t="s">
        <v>1258</v>
      </c>
      <c r="D989" s="208" t="s">
        <v>1257</v>
      </c>
      <c r="E989" s="207">
        <v>2750000</v>
      </c>
      <c r="F989" s="206">
        <v>1405000</v>
      </c>
      <c r="G989" s="206">
        <f t="shared" si="32"/>
        <v>4155000</v>
      </c>
      <c r="H989" s="206">
        <v>2564666.5699999998</v>
      </c>
      <c r="I989" s="206">
        <v>748232.91</v>
      </c>
      <c r="J989" s="206">
        <v>3312899.48</v>
      </c>
      <c r="K989" s="206" t="s">
        <v>1252</v>
      </c>
      <c r="L989" s="206" t="s">
        <v>1252</v>
      </c>
      <c r="M989" s="206">
        <v>0</v>
      </c>
    </row>
    <row r="990" spans="2:13" hidden="1" x14ac:dyDescent="0.3">
      <c r="B990" s="210">
        <v>10046552</v>
      </c>
      <c r="C990" s="209" t="s">
        <v>1256</v>
      </c>
      <c r="D990" s="208" t="s">
        <v>1255</v>
      </c>
      <c r="E990" s="207">
        <v>417155</v>
      </c>
      <c r="F990" s="206">
        <v>448000</v>
      </c>
      <c r="G990" s="206">
        <f t="shared" si="32"/>
        <v>865155</v>
      </c>
      <c r="H990" s="206">
        <v>60101.81</v>
      </c>
      <c r="I990" s="206">
        <v>84636.35</v>
      </c>
      <c r="J990" s="206">
        <v>144738.16</v>
      </c>
      <c r="K990" s="206" t="s">
        <v>1252</v>
      </c>
      <c r="L990" s="206" t="s">
        <v>1252</v>
      </c>
      <c r="M990" s="206">
        <v>0</v>
      </c>
    </row>
    <row r="991" spans="2:13" hidden="1" x14ac:dyDescent="0.3">
      <c r="B991" s="210">
        <v>10046797</v>
      </c>
      <c r="C991" s="209" t="s">
        <v>1254</v>
      </c>
      <c r="D991" s="208" t="s">
        <v>1253</v>
      </c>
      <c r="E991" s="207">
        <v>1668970</v>
      </c>
      <c r="F991" s="206">
        <v>81633</v>
      </c>
      <c r="G991" s="206">
        <f t="shared" si="32"/>
        <v>1750603</v>
      </c>
      <c r="H991" s="206" t="s">
        <v>1252</v>
      </c>
      <c r="I991" s="206" t="s">
        <v>1252</v>
      </c>
      <c r="J991" s="206">
        <v>0</v>
      </c>
      <c r="K991" s="206" t="s">
        <v>1252</v>
      </c>
      <c r="L991" s="206" t="s">
        <v>1252</v>
      </c>
      <c r="M991" s="206">
        <v>0</v>
      </c>
    </row>
    <row r="992" spans="2:13" x14ac:dyDescent="0.3">
      <c r="B992" s="205"/>
      <c r="C992" s="203"/>
      <c r="D992" s="204"/>
      <c r="E992" s="203"/>
      <c r="F992" s="202"/>
      <c r="G992" s="202"/>
      <c r="H992" s="195"/>
      <c r="I992" s="202"/>
      <c r="J992" s="202"/>
      <c r="K992" s="195"/>
      <c r="L992" s="202"/>
      <c r="M992" s="202"/>
    </row>
    <row r="993" spans="2:13" ht="15" customHeight="1" x14ac:dyDescent="0.3">
      <c r="B993" s="201" t="s">
        <v>1251</v>
      </c>
      <c r="C993" s="197" t="s">
        <v>1250</v>
      </c>
      <c r="D993" s="200"/>
      <c r="E993" s="199"/>
      <c r="F993" s="196"/>
      <c r="G993" s="195"/>
      <c r="H993" s="91"/>
      <c r="I993" s="91"/>
      <c r="J993" s="195"/>
      <c r="K993" s="91"/>
      <c r="L993" s="91"/>
      <c r="M993" s="195"/>
    </row>
    <row r="994" spans="2:13" ht="15" customHeight="1" x14ac:dyDescent="0.3">
      <c r="B994" s="198" t="s">
        <v>1249</v>
      </c>
      <c r="C994" s="197" t="s">
        <v>1248</v>
      </c>
      <c r="F994" s="196"/>
      <c r="G994" s="195"/>
      <c r="I994" s="91"/>
      <c r="J994" s="195"/>
      <c r="L994" s="91"/>
      <c r="M994" s="195"/>
    </row>
    <row r="995" spans="2:13" ht="15" customHeight="1" x14ac:dyDescent="0.3">
      <c r="B995" s="198" t="s">
        <v>1247</v>
      </c>
      <c r="C995" s="197" t="s">
        <v>1246</v>
      </c>
      <c r="F995" s="196"/>
      <c r="G995" s="195"/>
      <c r="I995" s="91"/>
      <c r="J995" s="195"/>
      <c r="L995" s="91"/>
      <c r="M995" s="195"/>
    </row>
    <row r="996" spans="2:13" ht="15" customHeight="1" x14ac:dyDescent="0.3">
      <c r="G996" s="91"/>
      <c r="I996" s="91"/>
      <c r="J996" s="91"/>
      <c r="M996" s="91"/>
    </row>
  </sheetData>
  <autoFilter ref="B7:M991">
    <filterColumn colId="1">
      <filters>
        <filter val="BERKSHIRE COLLEGE OF AGRICULTURE, THE (BCA)"/>
        <filter val="CHESHIRE EAST COUNCIL"/>
        <filter val="CHESHIRE WEST AND CHESTER COUNCIL"/>
        <filter val="EQL SOLUTIONS LIMITED"/>
        <filter val="FIRST4SKILLS LIMITED"/>
        <filter val="KAPLAN FINANCIAL LIMITED"/>
        <filter val="LEARNDIRECT LIMITED"/>
        <filter val="MACCLESFIELD COLLEGE"/>
        <filter val="MANCHESTER COLLEGE, THE"/>
        <filter val="MID-CHESHIRE COLLEGE"/>
        <filter val="PRIESTLEY COLLEGE"/>
        <filter val="REASEHEATH COLLEGE"/>
        <filter val="SIR JOHN DEANE'S COLLEGE"/>
        <filter val="SOUTH CHESHIRE COLLEGE"/>
        <filter val="TOTAL PEOPLE LIMITED"/>
        <filter val="WARRINGTON COLLEGIATE"/>
        <filter val="WEST CHESHIRE COLLEGE"/>
        <filter val="WORKERS' EDUCATIONAL ASSOCIATION"/>
      </filters>
    </filterColumn>
  </autoFilter>
  <mergeCells count="3">
    <mergeCell ref="E6:G6"/>
    <mergeCell ref="H6:J6"/>
    <mergeCell ref="K6:M6"/>
  </mergeCells>
  <pageMargins left="0.7" right="0.7" top="0.75" bottom="0.75" header="0.3" footer="0.3"/>
  <pageSetup paperSize="9" scale="46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19"/>
  <sheetViews>
    <sheetView showGridLines="0" topLeftCell="A7" zoomScale="85" zoomScaleNormal="85" workbookViewId="0">
      <selection activeCell="O9" sqref="O9:R9"/>
    </sheetView>
  </sheetViews>
  <sheetFormatPr defaultColWidth="9.21875" defaultRowHeight="15" x14ac:dyDescent="0.25"/>
  <cols>
    <col min="1" max="1" width="8.5546875" style="226" customWidth="1"/>
    <col min="2" max="2" width="30.5546875" style="226" customWidth="1"/>
    <col min="3" max="3" width="16.5546875" style="226" customWidth="1"/>
    <col min="4" max="4" width="56.21875" style="226" customWidth="1"/>
    <col min="5" max="5" width="4.77734375" style="226" customWidth="1"/>
    <col min="6" max="6" width="30.5546875" style="226" customWidth="1"/>
    <col min="7" max="7" width="16.5546875" style="226" customWidth="1"/>
    <col min="8" max="8" width="50.5546875" style="226" customWidth="1"/>
    <col min="9" max="16384" width="9.21875" style="226"/>
  </cols>
  <sheetData>
    <row r="1" spans="2:60" s="88" customFormat="1" ht="21" x14ac:dyDescent="0.4">
      <c r="B1" s="68" t="str">
        <f>AR_Name&amp;""</f>
        <v/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6"/>
    </row>
    <row r="2" spans="2:60" s="182" customFormat="1" ht="21" x14ac:dyDescent="0.4">
      <c r="B2" s="224" t="s">
        <v>2292</v>
      </c>
      <c r="C2" s="223"/>
      <c r="D2" s="222"/>
      <c r="E2" s="22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H2" s="191"/>
    </row>
    <row r="6" spans="2:60" ht="17.399999999999999" x14ac:dyDescent="0.3">
      <c r="B6" s="254" t="s">
        <v>2291</v>
      </c>
      <c r="C6" s="253"/>
      <c r="D6" s="253"/>
      <c r="F6" s="254" t="s">
        <v>2290</v>
      </c>
      <c r="G6" s="253"/>
      <c r="H6" s="253"/>
    </row>
    <row r="7" spans="2:60" ht="17.399999999999999" x14ac:dyDescent="0.3">
      <c r="B7" s="254" t="s">
        <v>2288</v>
      </c>
      <c r="C7" s="253"/>
      <c r="D7" s="253"/>
      <c r="F7" s="255" t="s">
        <v>2289</v>
      </c>
      <c r="G7" s="254" t="s">
        <v>2288</v>
      </c>
      <c r="H7" s="253"/>
    </row>
    <row r="9" spans="2:60" ht="15.6" x14ac:dyDescent="0.3">
      <c r="B9" s="252" t="s">
        <v>2287</v>
      </c>
      <c r="C9" s="251" t="s">
        <v>2280</v>
      </c>
      <c r="D9" s="250" t="s">
        <v>2286</v>
      </c>
      <c r="F9" s="249" t="s">
        <v>2287</v>
      </c>
      <c r="G9" s="248" t="s">
        <v>2280</v>
      </c>
      <c r="H9" s="247" t="s">
        <v>2286</v>
      </c>
    </row>
    <row r="10" spans="2:60" ht="15.6" x14ac:dyDescent="0.3">
      <c r="B10" s="246"/>
      <c r="C10" s="244"/>
      <c r="D10" s="245"/>
      <c r="F10" s="244"/>
      <c r="G10" s="231"/>
      <c r="H10" s="230"/>
    </row>
    <row r="11" spans="2:60" ht="15.6" x14ac:dyDescent="0.3">
      <c r="B11" s="241"/>
      <c r="C11" s="239"/>
      <c r="D11" s="243"/>
      <c r="F11" s="242"/>
      <c r="G11" s="231"/>
      <c r="H11" s="230"/>
    </row>
    <row r="12" spans="2:60" ht="21" customHeight="1" x14ac:dyDescent="0.3">
      <c r="B12" s="241"/>
      <c r="C12" s="236"/>
      <c r="D12" s="235"/>
      <c r="F12" s="242"/>
      <c r="G12" s="231"/>
      <c r="H12" s="230"/>
    </row>
    <row r="13" spans="2:60" ht="15.6" x14ac:dyDescent="0.3">
      <c r="B13" s="241"/>
      <c r="C13" s="239"/>
      <c r="D13" s="240"/>
      <c r="F13" s="242"/>
      <c r="G13" s="231"/>
      <c r="H13" s="230"/>
    </row>
    <row r="14" spans="2:60" ht="15.6" x14ac:dyDescent="0.3">
      <c r="B14" s="241"/>
      <c r="C14" s="239"/>
      <c r="D14" s="240"/>
      <c r="F14" s="231"/>
      <c r="G14" s="231"/>
      <c r="H14" s="230"/>
    </row>
    <row r="15" spans="2:60" ht="15.6" x14ac:dyDescent="0.3">
      <c r="B15" s="237"/>
      <c r="C15" s="239"/>
      <c r="D15" s="238"/>
      <c r="F15" s="231"/>
      <c r="G15" s="231"/>
      <c r="H15" s="230"/>
    </row>
    <row r="16" spans="2:60" ht="15.6" x14ac:dyDescent="0.3">
      <c r="B16" s="237"/>
      <c r="C16" s="236"/>
      <c r="D16" s="235"/>
      <c r="F16" s="231"/>
      <c r="G16" s="231"/>
      <c r="H16" s="230"/>
    </row>
    <row r="17" spans="2:8" ht="15.6" x14ac:dyDescent="0.3">
      <c r="B17" s="229"/>
      <c r="C17" s="234"/>
      <c r="D17" s="233"/>
      <c r="F17" s="231"/>
      <c r="G17" s="231"/>
      <c r="H17" s="230"/>
    </row>
    <row r="18" spans="2:8" ht="15.6" x14ac:dyDescent="0.3">
      <c r="D18" s="232"/>
      <c r="F18" s="231"/>
      <c r="G18" s="231"/>
      <c r="H18" s="230"/>
    </row>
    <row r="19" spans="2:8" ht="15.6" x14ac:dyDescent="0.3">
      <c r="F19" s="229"/>
      <c r="G19" s="228"/>
      <c r="H19" s="227"/>
    </row>
  </sheetData>
  <pageMargins left="0.7" right="0.7" top="0.75" bottom="0.75" header="0.3" footer="0.3"/>
  <pageSetup paperSize="9" scale="59" fitToHeight="0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showGridLines="0" zoomScale="85" zoomScaleNormal="85" workbookViewId="0">
      <selection activeCell="C23" sqref="C23"/>
    </sheetView>
  </sheetViews>
  <sheetFormatPr defaultColWidth="9.21875" defaultRowHeight="15" x14ac:dyDescent="0.25"/>
  <cols>
    <col min="1" max="1" width="8.5546875" style="256" customWidth="1"/>
    <col min="2" max="2" width="49" style="256" bestFit="1" customWidth="1"/>
    <col min="3" max="3" width="40.5546875" style="256" bestFit="1" customWidth="1"/>
    <col min="4" max="16384" width="9.21875" style="256"/>
  </cols>
  <sheetData>
    <row r="1" spans="1:61" s="88" customFormat="1" ht="21" x14ac:dyDescent="0.4">
      <c r="B1" s="68" t="str">
        <f>AR_Name&amp;""</f>
        <v/>
      </c>
      <c r="C1" s="67"/>
      <c r="D1" s="67"/>
      <c r="E1" s="67"/>
      <c r="F1" s="67"/>
      <c r="G1" s="67"/>
      <c r="H1" s="67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</row>
    <row r="2" spans="1:61" s="182" customFormat="1" ht="21" x14ac:dyDescent="0.4">
      <c r="B2" s="224" t="s">
        <v>2295</v>
      </c>
      <c r="C2" s="223"/>
      <c r="D2" s="222"/>
      <c r="E2" s="222"/>
      <c r="F2" s="192"/>
      <c r="G2" s="192"/>
      <c r="H2" s="192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263"/>
      <c r="BI2" s="191"/>
    </row>
    <row r="3" spans="1:61" s="187" customFormat="1" ht="18" x14ac:dyDescent="0.35">
      <c r="B3" s="262"/>
      <c r="C3" s="122"/>
      <c r="D3" s="189"/>
      <c r="E3" s="189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263"/>
      <c r="BI3" s="186"/>
    </row>
    <row r="4" spans="1:61" s="187" customFormat="1" ht="18" x14ac:dyDescent="0.35">
      <c r="B4" s="262"/>
      <c r="C4" s="122"/>
      <c r="D4" s="189"/>
      <c r="E4" s="189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I4" s="186"/>
    </row>
    <row r="5" spans="1:61" ht="15.6" x14ac:dyDescent="0.3">
      <c r="A5" s="261"/>
      <c r="B5" s="260"/>
    </row>
    <row r="7" spans="1:61" ht="15.6" x14ac:dyDescent="0.3">
      <c r="B7" s="259" t="s">
        <v>2294</v>
      </c>
      <c r="C7" s="259" t="s">
        <v>2293</v>
      </c>
    </row>
    <row r="8" spans="1:61" x14ac:dyDescent="0.25">
      <c r="B8" s="258"/>
      <c r="C8" s="257"/>
    </row>
    <row r="9" spans="1:61" x14ac:dyDescent="0.25">
      <c r="B9" s="258"/>
      <c r="C9" s="257"/>
    </row>
    <row r="10" spans="1:61" x14ac:dyDescent="0.25">
      <c r="B10" s="258"/>
      <c r="C10" s="257"/>
    </row>
  </sheetData>
  <autoFilter ref="B7:C7"/>
  <pageMargins left="0.7" right="0.7" top="0.75" bottom="0.75" header="0.3" footer="0.3"/>
  <pageSetup paperSize="9" scale="9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showGridLines="0" tabSelected="1" zoomScale="85" zoomScaleNormal="85" workbookViewId="0">
      <selection activeCell="C6" sqref="C6"/>
    </sheetView>
  </sheetViews>
  <sheetFormatPr defaultRowHeight="14.4" x14ac:dyDescent="0.3"/>
  <cols>
    <col min="2" max="2" width="14.21875" bestFit="1" customWidth="1"/>
    <col min="3" max="3" width="12.77734375" customWidth="1"/>
    <col min="4" max="4" width="54.21875" customWidth="1"/>
  </cols>
  <sheetData>
    <row r="2" spans="2:2" ht="21" x14ac:dyDescent="0.4">
      <c r="B2" s="264" t="s">
        <v>2323</v>
      </c>
    </row>
    <row r="4" spans="2:2" ht="15.6" x14ac:dyDescent="0.3">
      <c r="B4" s="2" t="s">
        <v>2322</v>
      </c>
    </row>
    <row r="5" spans="2:2" ht="15.6" x14ac:dyDescent="0.3">
      <c r="B5" s="2"/>
    </row>
    <row r="6" spans="2:2" ht="15.6" x14ac:dyDescent="0.3">
      <c r="B6" s="2" t="s">
        <v>2296</v>
      </c>
    </row>
    <row r="7" spans="2:2" ht="15.6" x14ac:dyDescent="0.3">
      <c r="B7" s="2" t="s">
        <v>2324</v>
      </c>
    </row>
    <row r="8" spans="2:2" ht="15.6" x14ac:dyDescent="0.3">
      <c r="B8" s="2"/>
    </row>
    <row r="9" spans="2:2" ht="15.6" x14ac:dyDescent="0.3">
      <c r="B9" s="2" t="s">
        <v>2297</v>
      </c>
    </row>
    <row r="10" spans="2:2" ht="15.6" x14ac:dyDescent="0.3">
      <c r="B10" s="2" t="s">
        <v>2298</v>
      </c>
    </row>
    <row r="11" spans="2:2" ht="15.6" x14ac:dyDescent="0.3">
      <c r="B11" s="2" t="s">
        <v>2299</v>
      </c>
    </row>
    <row r="12" spans="2:2" ht="15.6" x14ac:dyDescent="0.3">
      <c r="B12" s="2" t="s">
        <v>2300</v>
      </c>
    </row>
    <row r="13" spans="2:2" ht="15.6" x14ac:dyDescent="0.3">
      <c r="B13" s="2" t="s">
        <v>2301</v>
      </c>
    </row>
    <row r="14" spans="2:2" ht="15.6" x14ac:dyDescent="0.3">
      <c r="B14" s="2"/>
    </row>
    <row r="15" spans="2:2" ht="15.6" x14ac:dyDescent="0.3">
      <c r="B15" s="2"/>
    </row>
    <row r="16" spans="2:2" ht="15.6" x14ac:dyDescent="0.3">
      <c r="B16" s="2"/>
    </row>
    <row r="17" spans="2:15" ht="15.6" x14ac:dyDescent="0.3">
      <c r="B17" s="2" t="s">
        <v>2302</v>
      </c>
    </row>
    <row r="18" spans="2:15" ht="15.6" x14ac:dyDescent="0.3">
      <c r="B18" s="2" t="s">
        <v>2303</v>
      </c>
    </row>
    <row r="20" spans="2:15" ht="15.6" x14ac:dyDescent="0.3">
      <c r="B20" s="5" t="s">
        <v>2304</v>
      </c>
    </row>
    <row r="21" spans="2:15" x14ac:dyDescent="0.3">
      <c r="B21" s="265" t="s">
        <v>2305</v>
      </c>
      <c r="C21" s="265" t="s">
        <v>35</v>
      </c>
      <c r="D21" s="265" t="s">
        <v>2306</v>
      </c>
      <c r="E21" s="265" t="s">
        <v>2307</v>
      </c>
    </row>
    <row r="22" spans="2:15" ht="12.75" customHeight="1" x14ac:dyDescent="0.3">
      <c r="B22" s="266">
        <v>1</v>
      </c>
      <c r="C22" s="267">
        <v>42374</v>
      </c>
      <c r="D22" s="109" t="s">
        <v>2308</v>
      </c>
      <c r="E22" s="265" t="s">
        <v>2309</v>
      </c>
    </row>
    <row r="23" spans="2:15" ht="12.75" customHeight="1" x14ac:dyDescent="0.3">
      <c r="B23" s="266">
        <v>1.1000000000000001</v>
      </c>
      <c r="C23" s="267">
        <v>42382</v>
      </c>
      <c r="D23" s="109" t="s">
        <v>2310</v>
      </c>
      <c r="E23" s="265" t="s">
        <v>2311</v>
      </c>
    </row>
    <row r="24" spans="2:15" ht="12.75" customHeight="1" x14ac:dyDescent="0.3">
      <c r="B24" s="266">
        <v>1.2</v>
      </c>
      <c r="C24" s="267">
        <v>42423</v>
      </c>
      <c r="D24" s="109" t="s">
        <v>2312</v>
      </c>
      <c r="E24" s="265" t="s">
        <v>2309</v>
      </c>
    </row>
    <row r="25" spans="2:15" ht="12.75" customHeight="1" x14ac:dyDescent="0.3">
      <c r="B25" s="266">
        <v>1.3</v>
      </c>
      <c r="C25" s="267">
        <v>42423</v>
      </c>
      <c r="D25" s="109" t="s">
        <v>2310</v>
      </c>
      <c r="E25" s="265" t="s">
        <v>2311</v>
      </c>
    </row>
    <row r="26" spans="2:15" ht="12.75" customHeight="1" x14ac:dyDescent="0.3">
      <c r="B26" s="266">
        <v>1.4</v>
      </c>
      <c r="C26" s="267">
        <v>42502</v>
      </c>
      <c r="D26" s="109" t="s">
        <v>2313</v>
      </c>
      <c r="E26" s="265" t="s">
        <v>2311</v>
      </c>
    </row>
    <row r="28" spans="2:15" ht="15.6" x14ac:dyDescent="0.3">
      <c r="B28" s="260" t="s">
        <v>2314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2:15" ht="15.6" x14ac:dyDescent="0.3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</row>
    <row r="30" spans="2:15" ht="15.6" x14ac:dyDescent="0.3">
      <c r="B30" s="261" t="s">
        <v>2315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2:15" ht="15.6" x14ac:dyDescent="0.3">
      <c r="B31" s="261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</row>
    <row r="32" spans="2:15" ht="15.6" x14ac:dyDescent="0.3">
      <c r="B32" s="268" t="s">
        <v>2316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2:15" ht="15.6" x14ac:dyDescent="0.3">
      <c r="B33" s="268" t="s">
        <v>2317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</row>
    <row r="34" spans="2:15" ht="15.6" x14ac:dyDescent="0.3">
      <c r="B34" s="268" t="s">
        <v>2318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</row>
    <row r="35" spans="2:15" ht="15.6" x14ac:dyDescent="0.3">
      <c r="B35" s="261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</row>
    <row r="36" spans="2:15" ht="15.6" x14ac:dyDescent="0.3">
      <c r="B36" s="270"/>
      <c r="C36" s="270"/>
      <c r="D36" s="270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</row>
    <row r="37" spans="2:15" ht="15.6" x14ac:dyDescent="0.3"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</row>
    <row r="38" spans="2:15" ht="15.6" x14ac:dyDescent="0.3"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</row>
  </sheetData>
  <mergeCells count="1">
    <mergeCell ref="B36:D36"/>
  </mergeCells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20"/>
  <sheetViews>
    <sheetView showGridLines="0" zoomScale="85" zoomScaleNormal="85" workbookViewId="0">
      <selection activeCell="C15" sqref="C15"/>
    </sheetView>
  </sheetViews>
  <sheetFormatPr defaultRowHeight="14.4" x14ac:dyDescent="0.3"/>
  <cols>
    <col min="1" max="1" width="8.77734375" customWidth="1"/>
    <col min="2" max="2" width="8.5546875" customWidth="1"/>
    <col min="3" max="3" width="66.21875" bestFit="1" customWidth="1"/>
    <col min="4" max="9" width="14.77734375" customWidth="1"/>
    <col min="11" max="11" width="42.44140625" customWidth="1"/>
    <col min="12" max="17" width="14.77734375" customWidth="1"/>
    <col min="19" max="19" width="42.44140625" customWidth="1"/>
    <col min="20" max="25" width="14.77734375" customWidth="1"/>
    <col min="27" max="27" width="41.5546875" customWidth="1"/>
    <col min="28" max="33" width="11.5546875" customWidth="1"/>
    <col min="35" max="35" width="42.5546875" customWidth="1"/>
    <col min="36" max="41" width="11.5546875" customWidth="1"/>
    <col min="43" max="43" width="41.77734375" customWidth="1"/>
    <col min="44" max="49" width="11.5546875" customWidth="1"/>
    <col min="51" max="51" width="42.44140625" customWidth="1"/>
    <col min="52" max="57" width="11.5546875" customWidth="1"/>
    <col min="59" max="59" width="42.44140625" customWidth="1"/>
    <col min="60" max="65" width="11.5546875" customWidth="1"/>
    <col min="67" max="67" width="42.21875" customWidth="1"/>
    <col min="68" max="73" width="11.5546875" customWidth="1"/>
    <col min="75" max="75" width="42.44140625" customWidth="1"/>
    <col min="76" max="81" width="11.5546875" customWidth="1"/>
  </cols>
  <sheetData>
    <row r="1" spans="2:14" s="6" customFormat="1" ht="21" x14ac:dyDescent="0.4">
      <c r="B1" s="68" t="s">
        <v>120</v>
      </c>
      <c r="C1" s="67"/>
      <c r="D1" s="67"/>
      <c r="E1" s="67"/>
      <c r="F1" s="67"/>
      <c r="G1" s="67"/>
      <c r="H1" s="67"/>
      <c r="I1" s="67"/>
      <c r="J1" s="67"/>
      <c r="K1" s="67"/>
      <c r="L1" s="66"/>
      <c r="M1" s="40"/>
      <c r="N1" s="39"/>
    </row>
    <row r="2" spans="2:14" s="6" customFormat="1" ht="21" x14ac:dyDescent="0.4">
      <c r="B2" s="65" t="s">
        <v>119</v>
      </c>
      <c r="C2" s="64"/>
      <c r="D2" s="64"/>
      <c r="E2" s="64"/>
      <c r="F2" s="64"/>
      <c r="G2" s="64"/>
      <c r="H2" s="64"/>
      <c r="I2" s="64"/>
      <c r="J2" s="64"/>
      <c r="K2" s="64"/>
      <c r="L2" s="63"/>
      <c r="M2" s="40"/>
      <c r="N2" s="39"/>
    </row>
    <row r="3" spans="2:14" s="9" customFormat="1" ht="17.399999999999999" x14ac:dyDescent="0.25">
      <c r="B3" s="62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N3" s="58"/>
    </row>
    <row r="4" spans="2:14" s="9" customFormat="1" ht="17.399999999999999" x14ac:dyDescent="0.25">
      <c r="B4" s="60" t="s">
        <v>117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N4" s="58"/>
    </row>
    <row r="5" spans="2:14" s="6" customFormat="1" ht="13.8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9"/>
    </row>
    <row r="6" spans="2:14" s="6" customFormat="1" ht="70.5" customHeight="1" x14ac:dyDescent="0.25">
      <c r="B6" s="55" t="s">
        <v>2325</v>
      </c>
      <c r="C6" s="56"/>
      <c r="D6" s="54"/>
      <c r="E6" s="54"/>
      <c r="F6" s="271" t="s">
        <v>115</v>
      </c>
      <c r="G6" s="271"/>
      <c r="H6" s="54"/>
      <c r="I6" s="54"/>
      <c r="J6" s="54"/>
      <c r="K6" s="54"/>
      <c r="L6" s="53"/>
      <c r="M6" s="40"/>
      <c r="N6" s="39"/>
    </row>
    <row r="7" spans="2:14" s="6" customFormat="1" ht="13.8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9"/>
    </row>
    <row r="8" spans="2:14" s="6" customFormat="1" ht="15.6" x14ac:dyDescent="0.25">
      <c r="B8" s="52" t="s">
        <v>114</v>
      </c>
      <c r="C8" s="47"/>
      <c r="D8" s="47"/>
      <c r="E8" s="40"/>
      <c r="F8" s="39"/>
    </row>
    <row r="9" spans="2:14" s="6" customFormat="1" ht="15.6" x14ac:dyDescent="0.3">
      <c r="B9" s="51" t="s">
        <v>113</v>
      </c>
      <c r="C9" s="50">
        <v>0.1</v>
      </c>
      <c r="D9" s="47"/>
      <c r="E9" s="40"/>
      <c r="F9" s="39"/>
    </row>
    <row r="10" spans="2:14" s="6" customFormat="1" ht="15.6" x14ac:dyDescent="0.3">
      <c r="B10" s="49" t="s">
        <v>112</v>
      </c>
      <c r="C10" s="48">
        <v>0.1</v>
      </c>
      <c r="D10" s="47"/>
      <c r="E10" s="40"/>
      <c r="F10" s="39"/>
    </row>
    <row r="11" spans="2:14" s="43" customFormat="1" thickBot="1" x14ac:dyDescent="0.3">
      <c r="B11" s="45"/>
      <c r="C11" s="45"/>
      <c r="D11" s="45"/>
      <c r="E11" s="45"/>
      <c r="F11" s="45"/>
      <c r="G11" s="45"/>
      <c r="H11" s="45"/>
      <c r="I11" s="45"/>
      <c r="L11" s="45"/>
      <c r="M11" s="45"/>
      <c r="N11" s="44"/>
    </row>
    <row r="12" spans="2:14" s="6" customFormat="1" thickTop="1" x14ac:dyDescent="0.25">
      <c r="B12" s="40"/>
      <c r="C12" s="40"/>
      <c r="D12" s="40"/>
      <c r="E12" s="40"/>
      <c r="F12" s="40"/>
      <c r="G12" s="40"/>
      <c r="H12" s="40"/>
      <c r="I12" s="40"/>
      <c r="L12" s="40"/>
      <c r="M12" s="40"/>
      <c r="N12" s="39"/>
    </row>
    <row r="13" spans="2:14" s="6" customFormat="1" ht="18" x14ac:dyDescent="0.25">
      <c r="B13" s="272" t="str">
        <f>"Count of Aims by Sector Subject Area Tier 2 (Top 15) - Review Area by Learner Local Authority"</f>
        <v>Count of Aims by Sector Subject Area Tier 2 (Top 15) - Review Area by Learner Local Authority</v>
      </c>
      <c r="C13" s="272"/>
      <c r="D13" s="272"/>
      <c r="E13" s="272"/>
      <c r="F13" s="272"/>
      <c r="G13" s="272"/>
      <c r="H13" s="272"/>
      <c r="I13" s="40"/>
      <c r="L13" s="40"/>
      <c r="M13" s="40"/>
      <c r="N13" s="39"/>
    </row>
    <row r="14" spans="2:14" s="6" customFormat="1" ht="18" x14ac:dyDescent="0.3">
      <c r="B14" s="35" t="s">
        <v>2319</v>
      </c>
      <c r="C14" s="41"/>
      <c r="D14" s="41"/>
      <c r="E14" s="41"/>
      <c r="F14" s="41"/>
      <c r="G14" s="41"/>
      <c r="H14" s="41"/>
      <c r="I14" s="40"/>
      <c r="L14" s="40"/>
      <c r="M14" s="40"/>
      <c r="N14" s="39"/>
    </row>
    <row r="15" spans="2:14" s="6" customFormat="1" ht="18" x14ac:dyDescent="0.3">
      <c r="B15" s="35" t="s">
        <v>2321</v>
      </c>
      <c r="C15" s="41"/>
      <c r="D15" s="41"/>
      <c r="E15" s="41"/>
      <c r="F15" s="41"/>
      <c r="G15" s="41"/>
      <c r="H15" s="41"/>
      <c r="I15" s="40"/>
      <c r="L15" s="40"/>
      <c r="M15" s="40"/>
      <c r="N15" s="39"/>
    </row>
    <row r="16" spans="2:14" s="6" customFormat="1" ht="18" x14ac:dyDescent="0.3">
      <c r="B16" s="35" t="s">
        <v>2320</v>
      </c>
      <c r="C16" s="41"/>
      <c r="D16" s="41"/>
      <c r="E16" s="41"/>
      <c r="F16" s="41"/>
      <c r="G16" s="41"/>
      <c r="H16" s="41"/>
      <c r="I16" s="40"/>
      <c r="L16" s="40"/>
      <c r="M16" s="40"/>
      <c r="N16" s="39"/>
    </row>
    <row r="17" spans="2:14" s="6" customFormat="1" ht="18" x14ac:dyDescent="0.25">
      <c r="B17" s="41"/>
      <c r="C17" s="41"/>
      <c r="D17" s="41"/>
      <c r="E17" s="41"/>
      <c r="F17" s="41"/>
      <c r="G17" s="41"/>
      <c r="H17" s="41"/>
      <c r="I17" s="40"/>
      <c r="L17" s="40"/>
      <c r="M17" s="40"/>
      <c r="N17" s="39"/>
    </row>
    <row r="22" spans="2:14" x14ac:dyDescent="0.3">
      <c r="J22" s="1"/>
    </row>
    <row r="43" spans="2:9" s="38" customFormat="1" ht="15" thickBot="1" x14ac:dyDescent="0.35"/>
    <row r="45" spans="2:9" ht="15.6" x14ac:dyDescent="0.3">
      <c r="B45" s="5"/>
    </row>
    <row r="46" spans="2:9" ht="15.6" x14ac:dyDescent="0.3">
      <c r="B46" s="37" t="s">
        <v>111</v>
      </c>
      <c r="C46" s="34"/>
      <c r="D46" s="34"/>
      <c r="E46" s="34"/>
      <c r="F46" s="34"/>
      <c r="G46" s="34"/>
      <c r="H46" s="34"/>
      <c r="I46" s="34"/>
    </row>
    <row r="47" spans="2:9" ht="15.6" x14ac:dyDescent="0.3">
      <c r="B47" s="35" t="str">
        <f>"Area Review: "&amp;AR_Name</f>
        <v xml:space="preserve">Area Review: </v>
      </c>
      <c r="C47" s="36"/>
      <c r="D47" s="34"/>
      <c r="E47" s="34"/>
      <c r="F47" s="34"/>
      <c r="G47" s="34"/>
      <c r="H47" s="34"/>
      <c r="I47" s="34"/>
    </row>
    <row r="48" spans="2:9" ht="15.6" x14ac:dyDescent="0.3">
      <c r="B48" s="35" t="s">
        <v>2319</v>
      </c>
      <c r="C48" s="36"/>
      <c r="D48" s="34"/>
      <c r="E48" s="34"/>
      <c r="F48" s="34"/>
      <c r="G48" s="34"/>
      <c r="H48" s="34"/>
      <c r="I48" s="34"/>
    </row>
    <row r="49" spans="2:12" ht="15.6" x14ac:dyDescent="0.3">
      <c r="B49" s="35" t="s">
        <v>2321</v>
      </c>
      <c r="C49" s="34"/>
      <c r="D49" s="34"/>
      <c r="E49" s="34"/>
      <c r="F49" s="34"/>
      <c r="G49" s="34"/>
      <c r="H49" s="34"/>
      <c r="I49" s="34"/>
    </row>
    <row r="50" spans="2:12" ht="15.6" x14ac:dyDescent="0.3">
      <c r="B50" s="35" t="s">
        <v>2320</v>
      </c>
      <c r="C50" s="34"/>
      <c r="D50" s="34"/>
      <c r="E50" s="34"/>
      <c r="F50" s="34"/>
      <c r="G50" s="34"/>
      <c r="H50" s="34"/>
      <c r="I50" s="34"/>
    </row>
    <row r="51" spans="2:12" ht="15.6" x14ac:dyDescent="0.3">
      <c r="B51" s="35"/>
      <c r="C51" s="34"/>
      <c r="D51" s="34"/>
      <c r="E51" s="34"/>
      <c r="F51" s="34"/>
      <c r="G51" s="34"/>
      <c r="H51" s="34"/>
      <c r="I51" s="34"/>
    </row>
    <row r="52" spans="2:12" ht="15.6" x14ac:dyDescent="0.3">
      <c r="B52" s="21"/>
      <c r="C52" s="273" t="s">
        <v>110</v>
      </c>
      <c r="D52" s="274"/>
      <c r="E52" s="273" t="s">
        <v>109</v>
      </c>
      <c r="F52" s="274"/>
      <c r="G52" s="273" t="s">
        <v>108</v>
      </c>
      <c r="H52" s="274"/>
      <c r="I52" s="34"/>
    </row>
    <row r="53" spans="2:12" ht="15.6" x14ac:dyDescent="0.3">
      <c r="B53" s="21" t="s">
        <v>107</v>
      </c>
      <c r="C53" s="21" t="s">
        <v>106</v>
      </c>
      <c r="D53" s="21" t="s">
        <v>39</v>
      </c>
      <c r="E53" s="21" t="s">
        <v>106</v>
      </c>
      <c r="F53" s="21" t="s">
        <v>39</v>
      </c>
      <c r="G53" s="21" t="s">
        <v>106</v>
      </c>
      <c r="H53" s="21" t="s">
        <v>39</v>
      </c>
      <c r="I53" s="34"/>
    </row>
    <row r="54" spans="2:12" ht="90.6" x14ac:dyDescent="0.3">
      <c r="B54" s="33" t="s">
        <v>105</v>
      </c>
      <c r="C54" s="25"/>
      <c r="D54" s="24"/>
      <c r="E54" s="25"/>
      <c r="F54" s="24"/>
      <c r="G54" s="25"/>
      <c r="H54" s="24"/>
      <c r="I54" s="27"/>
      <c r="J54" s="28"/>
      <c r="K54" s="30"/>
      <c r="L54" s="29"/>
    </row>
    <row r="55" spans="2:12" ht="15.6" x14ac:dyDescent="0.3">
      <c r="B55" s="26" t="s">
        <v>104</v>
      </c>
      <c r="C55" s="25"/>
      <c r="D55" s="24"/>
      <c r="E55" s="25"/>
      <c r="F55" s="24"/>
      <c r="G55" s="25"/>
      <c r="H55" s="24"/>
      <c r="I55" s="27"/>
      <c r="J55" s="32"/>
      <c r="K55" s="30"/>
      <c r="L55" s="29"/>
    </row>
    <row r="56" spans="2:12" ht="15.6" x14ac:dyDescent="0.3">
      <c r="B56" s="26" t="s">
        <v>103</v>
      </c>
      <c r="C56" s="25"/>
      <c r="D56" s="24"/>
      <c r="E56" s="25"/>
      <c r="F56" s="24"/>
      <c r="G56" s="25"/>
      <c r="H56" s="24"/>
      <c r="I56" s="27"/>
      <c r="J56" s="31"/>
      <c r="K56" s="30"/>
      <c r="L56" s="29"/>
    </row>
    <row r="57" spans="2:12" ht="15.6" x14ac:dyDescent="0.3">
      <c r="B57" s="26" t="s">
        <v>102</v>
      </c>
      <c r="C57" s="25"/>
      <c r="D57" s="24"/>
      <c r="E57" s="25"/>
      <c r="F57" s="24"/>
      <c r="G57" s="25"/>
      <c r="H57" s="24"/>
      <c r="I57" s="27"/>
      <c r="J57" s="31"/>
      <c r="K57" s="30"/>
      <c r="L57" s="29"/>
    </row>
    <row r="58" spans="2:12" ht="15.6" x14ac:dyDescent="0.3">
      <c r="B58" s="26" t="s">
        <v>101</v>
      </c>
      <c r="C58" s="25"/>
      <c r="D58" s="24"/>
      <c r="E58" s="25"/>
      <c r="F58" s="24"/>
      <c r="G58" s="25"/>
      <c r="H58" s="24"/>
      <c r="I58" s="27"/>
      <c r="J58" s="31"/>
      <c r="K58" s="30"/>
      <c r="L58" s="29"/>
    </row>
    <row r="59" spans="2:12" ht="15.6" x14ac:dyDescent="0.3">
      <c r="B59" s="26" t="s">
        <v>100</v>
      </c>
      <c r="C59" s="25"/>
      <c r="D59" s="24"/>
      <c r="E59" s="25"/>
      <c r="F59" s="24"/>
      <c r="G59" s="25"/>
      <c r="H59" s="24"/>
      <c r="I59" s="27"/>
      <c r="J59" s="31"/>
      <c r="K59" s="30"/>
      <c r="L59" s="29"/>
    </row>
    <row r="60" spans="2:12" ht="15.6" x14ac:dyDescent="0.3">
      <c r="B60" s="26" t="s">
        <v>99</v>
      </c>
      <c r="C60" s="25"/>
      <c r="D60" s="24"/>
      <c r="E60" s="25"/>
      <c r="F60" s="24"/>
      <c r="G60" s="25"/>
      <c r="H60" s="24"/>
      <c r="I60" s="27"/>
      <c r="J60" s="31"/>
      <c r="K60" s="30"/>
      <c r="L60" s="29"/>
    </row>
    <row r="61" spans="2:12" ht="15.6" x14ac:dyDescent="0.3">
      <c r="B61" s="26" t="s">
        <v>98</v>
      </c>
      <c r="C61" s="25"/>
      <c r="D61" s="24"/>
      <c r="E61" s="25"/>
      <c r="F61" s="24"/>
      <c r="G61" s="25"/>
      <c r="H61" s="24"/>
      <c r="I61" s="27"/>
    </row>
    <row r="62" spans="2:12" ht="15.6" x14ac:dyDescent="0.3">
      <c r="B62" s="26" t="s">
        <v>97</v>
      </c>
      <c r="C62" s="25"/>
      <c r="D62" s="24"/>
      <c r="E62" s="25"/>
      <c r="F62" s="24"/>
      <c r="G62" s="25"/>
      <c r="H62" s="24"/>
      <c r="I62" s="27"/>
    </row>
    <row r="63" spans="2:12" ht="15.6" x14ac:dyDescent="0.3">
      <c r="B63" s="26" t="s">
        <v>96</v>
      </c>
      <c r="C63" s="25"/>
      <c r="D63" s="24"/>
      <c r="E63" s="25"/>
      <c r="F63" s="24"/>
      <c r="G63" s="25"/>
      <c r="H63" s="24"/>
      <c r="I63" s="27"/>
    </row>
    <row r="64" spans="2:12" ht="15.6" x14ac:dyDescent="0.3">
      <c r="B64" s="26" t="s">
        <v>95</v>
      </c>
      <c r="C64" s="25"/>
      <c r="D64" s="24"/>
      <c r="E64" s="25"/>
      <c r="F64" s="24"/>
      <c r="G64" s="25"/>
      <c r="H64" s="24"/>
      <c r="I64" s="27"/>
    </row>
    <row r="65" spans="2:9" ht="15.6" x14ac:dyDescent="0.3">
      <c r="B65" s="26" t="s">
        <v>94</v>
      </c>
      <c r="C65" s="25"/>
      <c r="D65" s="24"/>
      <c r="E65" s="25"/>
      <c r="F65" s="24"/>
      <c r="G65" s="25"/>
      <c r="H65" s="24"/>
      <c r="I65" s="27"/>
    </row>
    <row r="66" spans="2:9" ht="15.6" x14ac:dyDescent="0.3">
      <c r="B66" s="26" t="s">
        <v>93</v>
      </c>
      <c r="C66" s="25"/>
      <c r="D66" s="24"/>
      <c r="E66" s="25"/>
      <c r="F66" s="24"/>
      <c r="G66" s="25"/>
      <c r="H66" s="24"/>
      <c r="I66" s="27"/>
    </row>
    <row r="67" spans="2:9" ht="15.6" x14ac:dyDescent="0.3">
      <c r="B67" s="26" t="s">
        <v>92</v>
      </c>
      <c r="C67" s="25"/>
      <c r="D67" s="24"/>
      <c r="E67" s="25"/>
      <c r="F67" s="24"/>
      <c r="G67" s="25"/>
      <c r="H67" s="24"/>
      <c r="I67" s="27"/>
    </row>
    <row r="68" spans="2:9" ht="15.6" x14ac:dyDescent="0.3">
      <c r="B68" s="26" t="s">
        <v>91</v>
      </c>
      <c r="C68" s="25"/>
      <c r="D68" s="24"/>
      <c r="E68" s="25"/>
      <c r="F68" s="24"/>
      <c r="G68" s="25"/>
      <c r="H68" s="24"/>
      <c r="I68" s="27"/>
    </row>
    <row r="69" spans="2:9" ht="15.6" x14ac:dyDescent="0.3">
      <c r="B69" s="26" t="s">
        <v>90</v>
      </c>
      <c r="C69" s="25"/>
      <c r="D69" s="24"/>
      <c r="E69" s="25"/>
      <c r="F69" s="24"/>
      <c r="G69" s="25"/>
      <c r="H69" s="24"/>
      <c r="I69" s="27"/>
    </row>
    <row r="70" spans="2:9" ht="15.6" x14ac:dyDescent="0.3">
      <c r="B70" s="26" t="s">
        <v>89</v>
      </c>
      <c r="C70" s="25"/>
      <c r="D70" s="24"/>
      <c r="E70" s="25"/>
      <c r="F70" s="24"/>
      <c r="G70" s="25"/>
      <c r="H70" s="24"/>
      <c r="I70" s="27"/>
    </row>
    <row r="71" spans="2:9" ht="15.6" x14ac:dyDescent="0.3">
      <c r="B71" s="26" t="s">
        <v>88</v>
      </c>
      <c r="C71" s="25"/>
      <c r="D71" s="24"/>
      <c r="E71" s="25"/>
      <c r="F71" s="24"/>
      <c r="G71" s="25"/>
      <c r="H71" s="24"/>
      <c r="I71" s="27"/>
    </row>
    <row r="72" spans="2:9" ht="15.6" x14ac:dyDescent="0.3">
      <c r="B72" s="26" t="s">
        <v>87</v>
      </c>
      <c r="C72" s="25"/>
      <c r="D72" s="24"/>
      <c r="E72" s="25"/>
      <c r="F72" s="24"/>
      <c r="G72" s="25"/>
      <c r="H72" s="24"/>
      <c r="I72" s="27"/>
    </row>
    <row r="73" spans="2:9" ht="15.6" x14ac:dyDescent="0.3">
      <c r="B73" s="26" t="s">
        <v>86</v>
      </c>
      <c r="C73" s="25"/>
      <c r="D73" s="24"/>
      <c r="E73" s="25"/>
      <c r="F73" s="24"/>
      <c r="G73" s="25"/>
      <c r="H73" s="24"/>
      <c r="I73" s="27"/>
    </row>
    <row r="74" spans="2:9" ht="15.6" x14ac:dyDescent="0.3">
      <c r="B74" s="26" t="s">
        <v>85</v>
      </c>
      <c r="C74" s="25"/>
      <c r="D74" s="24"/>
      <c r="E74" s="25"/>
      <c r="F74" s="24"/>
      <c r="G74" s="25"/>
      <c r="H74" s="24"/>
      <c r="I74" s="27"/>
    </row>
    <row r="75" spans="2:9" ht="15.6" x14ac:dyDescent="0.3">
      <c r="B75" s="26" t="s">
        <v>84</v>
      </c>
      <c r="C75" s="25"/>
      <c r="D75" s="24"/>
      <c r="E75" s="25"/>
      <c r="F75" s="24"/>
      <c r="G75" s="25"/>
      <c r="H75" s="24"/>
      <c r="I75" s="27"/>
    </row>
    <row r="76" spans="2:9" ht="15.6" x14ac:dyDescent="0.3">
      <c r="B76" s="26" t="s">
        <v>83</v>
      </c>
      <c r="C76" s="25"/>
      <c r="D76" s="24"/>
      <c r="E76" s="25"/>
      <c r="F76" s="24"/>
      <c r="G76" s="25"/>
      <c r="H76" s="24"/>
      <c r="I76" s="27"/>
    </row>
    <row r="77" spans="2:9" ht="15.6" x14ac:dyDescent="0.3">
      <c r="B77" s="26" t="s">
        <v>82</v>
      </c>
      <c r="C77" s="25"/>
      <c r="D77" s="24"/>
      <c r="E77" s="25"/>
      <c r="F77" s="24"/>
      <c r="G77" s="25"/>
      <c r="H77" s="24"/>
      <c r="I77" s="27"/>
    </row>
    <row r="78" spans="2:9" ht="15.6" x14ac:dyDescent="0.3">
      <c r="B78" s="26" t="s">
        <v>81</v>
      </c>
      <c r="C78" s="25"/>
      <c r="D78" s="24"/>
      <c r="E78" s="25"/>
      <c r="F78" s="24"/>
      <c r="G78" s="25"/>
      <c r="H78" s="24"/>
      <c r="I78" s="27"/>
    </row>
    <row r="79" spans="2:9" ht="15.6" x14ac:dyDescent="0.3">
      <c r="B79" s="26" t="s">
        <v>80</v>
      </c>
      <c r="C79" s="25"/>
      <c r="D79" s="24"/>
      <c r="E79" s="25"/>
      <c r="F79" s="24"/>
      <c r="G79" s="25"/>
      <c r="H79" s="24"/>
      <c r="I79" s="27"/>
    </row>
    <row r="80" spans="2:9" ht="15.6" x14ac:dyDescent="0.3">
      <c r="B80" s="26" t="s">
        <v>79</v>
      </c>
      <c r="C80" s="25"/>
      <c r="D80" s="24"/>
      <c r="E80" s="25"/>
      <c r="F80" s="24"/>
      <c r="G80" s="25"/>
      <c r="H80" s="24"/>
      <c r="I80" s="27"/>
    </row>
    <row r="81" spans="2:9" ht="15.6" x14ac:dyDescent="0.3">
      <c r="B81" s="26" t="s">
        <v>78</v>
      </c>
      <c r="C81" s="25"/>
      <c r="D81" s="24"/>
      <c r="E81" s="25"/>
      <c r="F81" s="24"/>
      <c r="G81" s="25"/>
      <c r="H81" s="24"/>
      <c r="I81" s="27"/>
    </row>
    <row r="82" spans="2:9" ht="15.6" x14ac:dyDescent="0.3">
      <c r="B82" s="26" t="s">
        <v>77</v>
      </c>
      <c r="C82" s="25"/>
      <c r="D82" s="24"/>
      <c r="E82" s="25"/>
      <c r="F82" s="24"/>
      <c r="G82" s="25"/>
      <c r="H82" s="24"/>
      <c r="I82" s="27"/>
    </row>
    <row r="83" spans="2:9" ht="15.6" x14ac:dyDescent="0.3">
      <c r="B83" s="26" t="s">
        <v>76</v>
      </c>
      <c r="C83" s="25"/>
      <c r="D83" s="24"/>
      <c r="E83" s="25"/>
      <c r="F83" s="24"/>
      <c r="G83" s="25"/>
      <c r="H83" s="24"/>
      <c r="I83" s="27"/>
    </row>
    <row r="84" spans="2:9" ht="15.6" x14ac:dyDescent="0.3">
      <c r="B84" s="26" t="s">
        <v>75</v>
      </c>
      <c r="C84" s="25"/>
      <c r="D84" s="24"/>
      <c r="E84" s="25"/>
      <c r="F84" s="24"/>
      <c r="G84" s="25"/>
      <c r="H84" s="24"/>
      <c r="I84" s="27"/>
    </row>
    <row r="85" spans="2:9" ht="15.6" x14ac:dyDescent="0.3">
      <c r="B85" s="26" t="s">
        <v>74</v>
      </c>
      <c r="C85" s="25"/>
      <c r="D85" s="24"/>
      <c r="E85" s="25"/>
      <c r="F85" s="24"/>
      <c r="G85" s="25"/>
      <c r="H85" s="24"/>
      <c r="I85" s="27"/>
    </row>
    <row r="86" spans="2:9" ht="15.6" x14ac:dyDescent="0.3">
      <c r="B86" s="26" t="s">
        <v>73</v>
      </c>
      <c r="C86" s="25"/>
      <c r="D86" s="24"/>
      <c r="E86" s="25"/>
      <c r="F86" s="24"/>
      <c r="G86" s="25"/>
      <c r="H86" s="24"/>
      <c r="I86" s="27"/>
    </row>
    <row r="87" spans="2:9" ht="15.6" x14ac:dyDescent="0.3">
      <c r="B87" s="26" t="s">
        <v>72</v>
      </c>
      <c r="C87" s="25"/>
      <c r="D87" s="24"/>
      <c r="E87" s="25"/>
      <c r="F87" s="24"/>
      <c r="G87" s="25"/>
      <c r="H87" s="24"/>
      <c r="I87" s="27"/>
    </row>
    <row r="88" spans="2:9" ht="15.6" x14ac:dyDescent="0.3">
      <c r="B88" s="26" t="s">
        <v>71</v>
      </c>
      <c r="C88" s="25"/>
      <c r="D88" s="24"/>
      <c r="E88" s="25"/>
      <c r="F88" s="24"/>
      <c r="G88" s="25"/>
      <c r="H88" s="24"/>
      <c r="I88" s="27"/>
    </row>
    <row r="89" spans="2:9" ht="15.6" x14ac:dyDescent="0.3">
      <c r="B89" s="26" t="s">
        <v>70</v>
      </c>
      <c r="C89" s="25"/>
      <c r="D89" s="24"/>
      <c r="E89" s="25"/>
      <c r="F89" s="24"/>
      <c r="G89" s="25"/>
      <c r="H89" s="24"/>
      <c r="I89" s="27"/>
    </row>
    <row r="90" spans="2:9" ht="15.6" x14ac:dyDescent="0.3">
      <c r="B90" s="26" t="s">
        <v>69</v>
      </c>
      <c r="C90" s="25"/>
      <c r="D90" s="24"/>
      <c r="E90" s="25"/>
      <c r="F90" s="24"/>
      <c r="G90" s="25"/>
      <c r="H90" s="24"/>
      <c r="I90" s="27"/>
    </row>
    <row r="91" spans="2:9" ht="15.6" x14ac:dyDescent="0.3">
      <c r="B91" s="26" t="s">
        <v>68</v>
      </c>
      <c r="C91" s="25"/>
      <c r="D91" s="24"/>
      <c r="E91" s="25"/>
      <c r="F91" s="24"/>
      <c r="G91" s="25"/>
      <c r="H91" s="24"/>
      <c r="I91" s="27"/>
    </row>
    <row r="92" spans="2:9" ht="15.6" x14ac:dyDescent="0.3">
      <c r="B92" s="26" t="s">
        <v>67</v>
      </c>
      <c r="C92" s="25"/>
      <c r="D92" s="24"/>
      <c r="E92" s="25"/>
      <c r="F92" s="24"/>
      <c r="G92" s="25"/>
      <c r="H92" s="24"/>
      <c r="I92" s="27"/>
    </row>
    <row r="93" spans="2:9" ht="15.6" x14ac:dyDescent="0.3">
      <c r="B93" s="26" t="s">
        <v>66</v>
      </c>
      <c r="C93" s="25"/>
      <c r="D93" s="24"/>
      <c r="E93" s="25"/>
      <c r="F93" s="24"/>
      <c r="G93" s="25"/>
      <c r="H93" s="24"/>
      <c r="I93" s="27"/>
    </row>
    <row r="94" spans="2:9" ht="15.6" x14ac:dyDescent="0.3">
      <c r="B94" s="26" t="s">
        <v>65</v>
      </c>
      <c r="C94" s="25"/>
      <c r="D94" s="24"/>
      <c r="E94" s="25"/>
      <c r="F94" s="24"/>
      <c r="G94" s="25"/>
      <c r="H94" s="24"/>
      <c r="I94" s="27"/>
    </row>
    <row r="95" spans="2:9" ht="15.6" x14ac:dyDescent="0.3">
      <c r="B95" s="26" t="s">
        <v>64</v>
      </c>
      <c r="C95" s="25"/>
      <c r="D95" s="24"/>
      <c r="E95" s="25"/>
      <c r="F95" s="24"/>
      <c r="G95" s="25"/>
      <c r="H95" s="24"/>
      <c r="I95" s="27"/>
    </row>
    <row r="96" spans="2:9" ht="15.6" x14ac:dyDescent="0.3">
      <c r="B96" s="26" t="s">
        <v>63</v>
      </c>
      <c r="C96" s="25"/>
      <c r="D96" s="24"/>
      <c r="E96" s="25"/>
      <c r="F96" s="24"/>
      <c r="G96" s="25"/>
      <c r="H96" s="24"/>
      <c r="I96" s="27"/>
    </row>
    <row r="97" spans="2:9" ht="15.6" x14ac:dyDescent="0.3">
      <c r="B97" s="26" t="s">
        <v>62</v>
      </c>
      <c r="C97" s="25"/>
      <c r="D97" s="24"/>
      <c r="E97" s="25"/>
      <c r="F97" s="24"/>
      <c r="G97" s="25"/>
      <c r="H97" s="24"/>
      <c r="I97" s="27"/>
    </row>
    <row r="98" spans="2:9" ht="15.6" x14ac:dyDescent="0.3">
      <c r="B98" s="26" t="s">
        <v>61</v>
      </c>
      <c r="C98" s="25"/>
      <c r="D98" s="24"/>
      <c r="E98" s="25"/>
      <c r="F98" s="24"/>
      <c r="G98" s="25"/>
      <c r="H98" s="24"/>
      <c r="I98" s="27"/>
    </row>
    <row r="99" spans="2:9" ht="15.6" x14ac:dyDescent="0.3">
      <c r="B99" s="26" t="s">
        <v>60</v>
      </c>
      <c r="C99" s="25"/>
      <c r="D99" s="24"/>
      <c r="E99" s="25"/>
      <c r="F99" s="24"/>
      <c r="G99" s="25"/>
      <c r="H99" s="24"/>
      <c r="I99" s="27"/>
    </row>
    <row r="100" spans="2:9" ht="15.6" x14ac:dyDescent="0.3">
      <c r="B100" s="26" t="s">
        <v>59</v>
      </c>
      <c r="C100" s="25"/>
      <c r="D100" s="24"/>
      <c r="E100" s="25"/>
      <c r="F100" s="24"/>
      <c r="G100" s="25"/>
      <c r="H100" s="24"/>
      <c r="I100" s="27"/>
    </row>
    <row r="101" spans="2:9" ht="15.6" x14ac:dyDescent="0.3">
      <c r="B101" s="26" t="s">
        <v>58</v>
      </c>
      <c r="C101" s="25"/>
      <c r="D101" s="24"/>
      <c r="E101" s="25"/>
      <c r="F101" s="24"/>
      <c r="G101" s="25"/>
      <c r="H101" s="24"/>
      <c r="I101" s="27"/>
    </row>
    <row r="102" spans="2:9" ht="15.6" x14ac:dyDescent="0.3">
      <c r="B102" s="26" t="s">
        <v>57</v>
      </c>
      <c r="C102" s="25"/>
      <c r="D102" s="24"/>
      <c r="E102" s="25"/>
      <c r="F102" s="24"/>
      <c r="G102" s="25"/>
      <c r="H102" s="24"/>
      <c r="I102" s="27"/>
    </row>
    <row r="103" spans="2:9" ht="15.6" x14ac:dyDescent="0.3">
      <c r="B103" s="26" t="s">
        <v>56</v>
      </c>
      <c r="C103" s="25"/>
      <c r="D103" s="24"/>
      <c r="E103" s="25"/>
      <c r="F103" s="24"/>
      <c r="G103" s="25"/>
      <c r="H103" s="24"/>
      <c r="I103" s="27"/>
    </row>
    <row r="104" spans="2:9" ht="15.6" x14ac:dyDescent="0.3">
      <c r="B104" s="26" t="s">
        <v>55</v>
      </c>
      <c r="C104" s="25"/>
      <c r="D104" s="24"/>
      <c r="E104" s="25"/>
      <c r="F104" s="24"/>
      <c r="G104" s="25"/>
      <c r="H104" s="24"/>
      <c r="I104" s="27"/>
    </row>
    <row r="105" spans="2:9" ht="15.6" x14ac:dyDescent="0.3">
      <c r="B105" s="26" t="s">
        <v>54</v>
      </c>
      <c r="C105" s="25"/>
      <c r="D105" s="24"/>
      <c r="E105" s="25"/>
      <c r="F105" s="24"/>
      <c r="G105" s="25"/>
      <c r="H105" s="24"/>
      <c r="I105" s="27"/>
    </row>
    <row r="106" spans="2:9" ht="15.6" x14ac:dyDescent="0.3">
      <c r="B106" s="26" t="s">
        <v>53</v>
      </c>
      <c r="C106" s="25"/>
      <c r="D106" s="24"/>
      <c r="E106" s="25"/>
      <c r="F106" s="24"/>
      <c r="G106" s="25"/>
      <c r="H106" s="24"/>
      <c r="I106" s="27"/>
    </row>
    <row r="107" spans="2:9" ht="15.6" x14ac:dyDescent="0.3">
      <c r="B107" s="26" t="s">
        <v>52</v>
      </c>
      <c r="C107" s="25"/>
      <c r="D107" s="24"/>
      <c r="E107" s="25"/>
      <c r="F107" s="24"/>
      <c r="G107" s="25"/>
      <c r="H107" s="24"/>
      <c r="I107" s="27"/>
    </row>
    <row r="108" spans="2:9" ht="15.6" x14ac:dyDescent="0.3">
      <c r="B108" s="26" t="s">
        <v>51</v>
      </c>
      <c r="C108" s="25"/>
      <c r="D108" s="24"/>
      <c r="E108" s="25"/>
      <c r="F108" s="24"/>
      <c r="G108" s="25"/>
      <c r="H108" s="24"/>
      <c r="I108" s="27"/>
    </row>
    <row r="109" spans="2:9" ht="15.6" x14ac:dyDescent="0.3">
      <c r="B109" s="26" t="s">
        <v>50</v>
      </c>
      <c r="C109" s="25"/>
      <c r="D109" s="24"/>
      <c r="E109" s="25"/>
      <c r="F109" s="24"/>
      <c r="G109" s="25"/>
      <c r="H109" s="24"/>
      <c r="I109" s="27"/>
    </row>
    <row r="110" spans="2:9" ht="15.6" x14ac:dyDescent="0.3">
      <c r="B110" s="26" t="s">
        <v>49</v>
      </c>
      <c r="C110" s="25"/>
      <c r="D110" s="24"/>
      <c r="E110" s="25"/>
      <c r="F110" s="24"/>
      <c r="G110" s="25"/>
      <c r="H110" s="24"/>
      <c r="I110" s="27"/>
    </row>
    <row r="111" spans="2:9" ht="15.6" x14ac:dyDescent="0.3">
      <c r="B111" s="26" t="s">
        <v>48</v>
      </c>
      <c r="C111" s="25"/>
      <c r="D111" s="24"/>
      <c r="E111" s="25"/>
      <c r="F111" s="24"/>
      <c r="G111" s="25"/>
      <c r="H111" s="24"/>
      <c r="I111" s="27"/>
    </row>
    <row r="112" spans="2:9" ht="15.6" x14ac:dyDescent="0.3">
      <c r="B112" s="26" t="s">
        <v>47</v>
      </c>
      <c r="C112" s="25"/>
      <c r="D112" s="24"/>
      <c r="E112" s="25"/>
      <c r="F112" s="24"/>
      <c r="G112" s="25"/>
      <c r="H112" s="24"/>
      <c r="I112" s="27"/>
    </row>
    <row r="113" spans="2:9" ht="15.6" x14ac:dyDescent="0.3">
      <c r="B113" s="26" t="s">
        <v>46</v>
      </c>
      <c r="C113" s="25"/>
      <c r="D113" s="24"/>
      <c r="E113" s="25"/>
      <c r="F113" s="24"/>
      <c r="G113" s="25"/>
      <c r="H113" s="24"/>
      <c r="I113" s="27"/>
    </row>
    <row r="114" spans="2:9" ht="15.6" x14ac:dyDescent="0.3">
      <c r="B114" s="26" t="s">
        <v>45</v>
      </c>
      <c r="C114" s="25"/>
      <c r="D114" s="24"/>
      <c r="E114" s="25"/>
      <c r="F114" s="24"/>
      <c r="G114" s="25"/>
      <c r="H114" s="24"/>
      <c r="I114" s="27"/>
    </row>
    <row r="115" spans="2:9" ht="15.6" x14ac:dyDescent="0.3">
      <c r="B115" s="26" t="s">
        <v>44</v>
      </c>
      <c r="C115" s="25"/>
      <c r="D115" s="24"/>
      <c r="E115" s="25"/>
      <c r="F115" s="24"/>
      <c r="G115" s="25"/>
      <c r="H115" s="24"/>
      <c r="I115" s="27"/>
    </row>
    <row r="116" spans="2:9" ht="15.6" x14ac:dyDescent="0.3">
      <c r="B116" s="26" t="s">
        <v>43</v>
      </c>
      <c r="C116" s="25"/>
      <c r="D116" s="24"/>
      <c r="E116" s="25"/>
      <c r="F116" s="24"/>
      <c r="G116" s="25"/>
      <c r="H116" s="24"/>
      <c r="I116" s="27"/>
    </row>
    <row r="117" spans="2:9" ht="15.6" x14ac:dyDescent="0.3">
      <c r="B117" s="26" t="s">
        <v>42</v>
      </c>
      <c r="C117" s="25"/>
      <c r="D117" s="24"/>
      <c r="E117" s="25"/>
      <c r="F117" s="24"/>
      <c r="G117" s="25"/>
      <c r="H117" s="24"/>
      <c r="I117" s="27"/>
    </row>
    <row r="118" spans="2:9" ht="15.6" x14ac:dyDescent="0.3">
      <c r="B118" s="26" t="s">
        <v>41</v>
      </c>
      <c r="C118" s="25"/>
      <c r="D118" s="24"/>
      <c r="E118" s="25"/>
      <c r="F118" s="24"/>
      <c r="G118" s="25"/>
      <c r="H118" s="24"/>
    </row>
    <row r="119" spans="2:9" ht="15.6" x14ac:dyDescent="0.3">
      <c r="B119" s="23" t="s">
        <v>40</v>
      </c>
      <c r="C119" s="22">
        <f>SUM(C54:C118)</f>
        <v>0</v>
      </c>
      <c r="D119" s="21" t="s">
        <v>39</v>
      </c>
      <c r="E119" s="22">
        <f>SUM(E54:E118)</f>
        <v>0</v>
      </c>
      <c r="F119" s="21" t="s">
        <v>39</v>
      </c>
      <c r="G119" s="22">
        <f>SUM(G54:G118)</f>
        <v>0</v>
      </c>
      <c r="H119" s="21" t="s">
        <v>39</v>
      </c>
    </row>
    <row r="120" spans="2:9" x14ac:dyDescent="0.3">
      <c r="E120" s="20"/>
    </row>
  </sheetData>
  <autoFilter ref="B53:H119"/>
  <mergeCells count="5">
    <mergeCell ref="F6:G6"/>
    <mergeCell ref="B13:H13"/>
    <mergeCell ref="C52:D52"/>
    <mergeCell ref="E52:F52"/>
    <mergeCell ref="G52:H52"/>
  </mergeCells>
  <conditionalFormatting sqref="B54:B99 B101:B118">
    <cfRule type="expression" dxfId="16" priority="3" stopIfTrue="1">
      <formula>AND(E54&lt;C54,G54&lt;E54,G54&lt;(C54*(1-$C$9)))</formula>
    </cfRule>
    <cfRule type="expression" dxfId="15" priority="4" stopIfTrue="1">
      <formula>AND(E54&gt;C54,G54&gt;E54,(G54&gt;(C54*(1+$C$10))))</formula>
    </cfRule>
  </conditionalFormatting>
  <conditionalFormatting sqref="B100">
    <cfRule type="expression" dxfId="14" priority="1" stopIfTrue="1">
      <formula>AND(E100&lt;C100,G100&lt;E100,G100&lt;(C100*(1-$C$9)))</formula>
    </cfRule>
    <cfRule type="expression" dxfId="13" priority="2" stopIfTrue="1">
      <formula>AND(E100&gt;C100,G100&gt;E100,(G100&gt;(C100*(1+$C$10))))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1200" verticalDpi="1200" r:id="rId1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2</xdr:col>
                    <xdr:colOff>358140</xdr:colOff>
                    <xdr:row>5</xdr:row>
                    <xdr:rowOff>152400</xdr:rowOff>
                  </from>
                  <to>
                    <xdr:col>2</xdr:col>
                    <xdr:colOff>2286000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7</xdr:col>
                    <xdr:colOff>251460</xdr:colOff>
                    <xdr:row>5</xdr:row>
                    <xdr:rowOff>144780</xdr:rowOff>
                  </from>
                  <to>
                    <xdr:col>9</xdr:col>
                    <xdr:colOff>160020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7</xdr:col>
                    <xdr:colOff>243840</xdr:colOff>
                    <xdr:row>5</xdr:row>
                    <xdr:rowOff>594360</xdr:rowOff>
                  </from>
                  <to>
                    <xdr:col>9</xdr:col>
                    <xdr:colOff>160020</xdr:colOff>
                    <xdr:row>5</xdr:row>
                    <xdr:rowOff>777240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showGridLines="0" zoomScale="85" zoomScaleNormal="85" workbookViewId="0">
      <selection activeCell="B3" sqref="B3"/>
    </sheetView>
  </sheetViews>
  <sheetFormatPr defaultColWidth="8.77734375" defaultRowHeight="14.4" x14ac:dyDescent="0.3"/>
  <cols>
    <col min="1" max="1" width="8.5546875" customWidth="1"/>
    <col min="2" max="2" width="49.5546875" customWidth="1"/>
    <col min="3" max="3" width="14.77734375" customWidth="1"/>
    <col min="4" max="4" width="15.77734375" customWidth="1"/>
    <col min="5" max="8" width="14.77734375" customWidth="1"/>
    <col min="10" max="10" width="42.44140625" customWidth="1"/>
    <col min="11" max="16" width="14.77734375" customWidth="1"/>
    <col min="18" max="18" width="42.44140625" customWidth="1"/>
    <col min="19" max="24" width="14.77734375" customWidth="1"/>
    <col min="26" max="26" width="41.5546875" customWidth="1"/>
    <col min="27" max="32" width="11.5546875" customWidth="1"/>
    <col min="34" max="34" width="42.5546875" customWidth="1"/>
    <col min="35" max="40" width="11.5546875" customWidth="1"/>
    <col min="42" max="42" width="41.77734375" customWidth="1"/>
    <col min="43" max="48" width="11.5546875" customWidth="1"/>
    <col min="50" max="50" width="42.44140625" customWidth="1"/>
    <col min="51" max="56" width="11.5546875" customWidth="1"/>
    <col min="58" max="58" width="42.44140625" customWidth="1"/>
    <col min="59" max="64" width="11.5546875" customWidth="1"/>
    <col min="66" max="66" width="42.21875" customWidth="1"/>
    <col min="67" max="72" width="11.5546875" customWidth="1"/>
    <col min="74" max="74" width="42.44140625" customWidth="1"/>
    <col min="75" max="80" width="11.5546875" customWidth="1"/>
  </cols>
  <sheetData>
    <row r="1" spans="2:14" s="6" customFormat="1" ht="21" x14ac:dyDescent="0.4">
      <c r="B1" s="68">
        <f>AR_Name</f>
        <v>0</v>
      </c>
      <c r="C1" s="67"/>
      <c r="D1" s="67"/>
      <c r="E1" s="67"/>
      <c r="F1" s="67"/>
      <c r="G1" s="67"/>
      <c r="H1" s="67"/>
      <c r="I1" s="67"/>
      <c r="J1" s="67"/>
      <c r="K1" s="67"/>
      <c r="L1" s="66"/>
      <c r="M1" s="40"/>
      <c r="N1" s="39"/>
    </row>
    <row r="2" spans="2:14" s="6" customFormat="1" ht="21" x14ac:dyDescent="0.4">
      <c r="B2" s="65" t="s">
        <v>121</v>
      </c>
      <c r="C2" s="64"/>
      <c r="D2" s="64"/>
      <c r="E2" s="64"/>
      <c r="F2" s="64"/>
      <c r="G2" s="64"/>
      <c r="H2" s="64"/>
      <c r="I2" s="64"/>
      <c r="J2" s="64"/>
      <c r="K2" s="64"/>
      <c r="L2" s="63"/>
      <c r="M2" s="40"/>
      <c r="N2" s="39"/>
    </row>
    <row r="3" spans="2:14" s="9" customFormat="1" ht="17.399999999999999" x14ac:dyDescent="0.25">
      <c r="B3" s="62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N3" s="58"/>
    </row>
    <row r="4" spans="2:14" s="9" customFormat="1" ht="17.399999999999999" x14ac:dyDescent="0.25">
      <c r="B4" s="60" t="s">
        <v>117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N4" s="58"/>
    </row>
    <row r="5" spans="2:14" s="6" customFormat="1" ht="13.8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9"/>
    </row>
    <row r="6" spans="2:14" s="6" customFormat="1" ht="90.75" customHeight="1" x14ac:dyDescent="0.25">
      <c r="B6" s="57" t="s">
        <v>116</v>
      </c>
      <c r="C6" s="56"/>
      <c r="D6" s="54"/>
      <c r="E6" s="54"/>
      <c r="F6" s="271" t="s">
        <v>122</v>
      </c>
      <c r="G6" s="271"/>
      <c r="H6" s="54"/>
      <c r="I6" s="54"/>
      <c r="J6" s="54"/>
      <c r="K6" s="54"/>
      <c r="L6" s="53"/>
      <c r="M6" s="40"/>
      <c r="N6" s="39"/>
    </row>
    <row r="7" spans="2:14" s="6" customFormat="1" ht="13.8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9"/>
    </row>
    <row r="8" spans="2:14" s="43" customFormat="1" thickBot="1" x14ac:dyDescent="0.3">
      <c r="B8" s="45"/>
      <c r="C8" s="45"/>
      <c r="D8" s="45"/>
      <c r="E8" s="45"/>
      <c r="F8" s="45"/>
      <c r="G8" s="45"/>
      <c r="H8" s="45"/>
      <c r="I8" s="45"/>
      <c r="L8" s="45"/>
      <c r="M8" s="45"/>
      <c r="N8" s="44"/>
    </row>
    <row r="9" spans="2:14" ht="15" thickTop="1" x14ac:dyDescent="0.3"/>
    <row r="11" spans="2:14" ht="15.6" x14ac:dyDescent="0.3">
      <c r="B11" s="37" t="s">
        <v>123</v>
      </c>
      <c r="C11" s="34"/>
      <c r="D11" s="34"/>
      <c r="E11" s="34"/>
      <c r="F11" s="34"/>
      <c r="G11" s="34"/>
      <c r="H11" s="34"/>
    </row>
    <row r="12" spans="2:14" ht="15.6" x14ac:dyDescent="0.3">
      <c r="B12" s="35" t="str">
        <f>"Area Review: "&amp;AR_Name</f>
        <v xml:space="preserve">Area Review: </v>
      </c>
      <c r="C12" s="34"/>
      <c r="D12" s="34"/>
      <c r="E12" s="34"/>
      <c r="F12" s="34"/>
      <c r="G12" s="34"/>
      <c r="H12" s="34"/>
    </row>
    <row r="13" spans="2:14" ht="15.6" x14ac:dyDescent="0.3">
      <c r="B13" s="35" t="s">
        <v>2319</v>
      </c>
      <c r="C13" s="34"/>
      <c r="D13" s="34"/>
      <c r="E13" s="34"/>
      <c r="F13" s="34"/>
      <c r="G13" s="34"/>
      <c r="H13" s="34"/>
    </row>
    <row r="14" spans="2:14" ht="15.6" x14ac:dyDescent="0.3">
      <c r="B14" s="35" t="s">
        <v>2321</v>
      </c>
      <c r="C14" s="34"/>
      <c r="D14" s="34"/>
      <c r="E14" s="34"/>
      <c r="F14" s="34"/>
      <c r="G14" s="34"/>
      <c r="H14" s="34"/>
    </row>
    <row r="15" spans="2:14" ht="15.6" x14ac:dyDescent="0.3">
      <c r="B15" s="35" t="s">
        <v>2320</v>
      </c>
      <c r="C15" s="34"/>
      <c r="D15" s="34"/>
      <c r="E15" s="34"/>
      <c r="F15" s="34"/>
      <c r="G15" s="34"/>
      <c r="H15" s="34"/>
    </row>
    <row r="16" spans="2:14" ht="15.6" x14ac:dyDescent="0.3">
      <c r="B16" s="35"/>
      <c r="C16" s="34"/>
      <c r="D16" s="34"/>
      <c r="E16" s="34"/>
      <c r="F16" s="34"/>
      <c r="G16" s="34"/>
      <c r="H16" s="34"/>
    </row>
    <row r="17" spans="2:8" ht="15.6" x14ac:dyDescent="0.3">
      <c r="B17" s="21"/>
      <c r="C17" s="273" t="s">
        <v>110</v>
      </c>
      <c r="D17" s="274"/>
      <c r="E17" s="273" t="s">
        <v>109</v>
      </c>
      <c r="F17" s="274"/>
      <c r="G17" s="273" t="s">
        <v>108</v>
      </c>
      <c r="H17" s="274"/>
    </row>
    <row r="18" spans="2:8" ht="15.6" x14ac:dyDescent="0.3">
      <c r="B18" s="23" t="s">
        <v>124</v>
      </c>
      <c r="C18" s="21" t="s">
        <v>106</v>
      </c>
      <c r="D18" s="21" t="s">
        <v>39</v>
      </c>
      <c r="E18" s="21" t="s">
        <v>106</v>
      </c>
      <c r="F18" s="21" t="s">
        <v>39</v>
      </c>
      <c r="G18" s="21" t="s">
        <v>106</v>
      </c>
      <c r="H18" s="21" t="s">
        <v>39</v>
      </c>
    </row>
    <row r="19" spans="2:8" ht="15.6" x14ac:dyDescent="0.3">
      <c r="B19" s="26" t="s">
        <v>125</v>
      </c>
      <c r="C19" s="25"/>
      <c r="D19" s="69"/>
      <c r="E19" s="25"/>
      <c r="F19" s="69"/>
      <c r="G19" s="25"/>
      <c r="H19" s="69"/>
    </row>
    <row r="20" spans="2:8" ht="15.6" x14ac:dyDescent="0.3">
      <c r="B20" s="26" t="s">
        <v>126</v>
      </c>
      <c r="C20" s="25"/>
      <c r="D20" s="69"/>
      <c r="E20" s="25"/>
      <c r="F20" s="69"/>
      <c r="G20" s="25"/>
      <c r="H20" s="69"/>
    </row>
    <row r="21" spans="2:8" ht="15.6" x14ac:dyDescent="0.3">
      <c r="B21" s="26" t="s">
        <v>127</v>
      </c>
      <c r="C21" s="25"/>
      <c r="D21" s="69"/>
      <c r="E21" s="25"/>
      <c r="F21" s="69"/>
      <c r="G21" s="25"/>
      <c r="H21" s="69"/>
    </row>
    <row r="22" spans="2:8" ht="15.6" x14ac:dyDescent="0.3">
      <c r="B22" s="70" t="s">
        <v>128</v>
      </c>
      <c r="C22" s="71">
        <f t="shared" ref="C22:H22" si="0">SUM(C19:C21)</f>
        <v>0</v>
      </c>
      <c r="D22" s="72">
        <f t="shared" si="0"/>
        <v>0</v>
      </c>
      <c r="E22" s="71">
        <f t="shared" si="0"/>
        <v>0</v>
      </c>
      <c r="F22" s="72">
        <f t="shared" si="0"/>
        <v>0</v>
      </c>
      <c r="G22" s="71">
        <f t="shared" si="0"/>
        <v>0</v>
      </c>
      <c r="H22" s="72">
        <f t="shared" si="0"/>
        <v>0</v>
      </c>
    </row>
    <row r="23" spans="2:8" x14ac:dyDescent="0.3">
      <c r="C23" s="20"/>
      <c r="D23" s="20"/>
      <c r="E23" s="20"/>
      <c r="F23" s="20"/>
      <c r="G23" s="20"/>
      <c r="H23" s="20"/>
    </row>
    <row r="24" spans="2:8" ht="15.6" x14ac:dyDescent="0.3">
      <c r="B24" s="73"/>
    </row>
    <row r="25" spans="2:8" ht="17.399999999999999" x14ac:dyDescent="0.3">
      <c r="B25" s="74" t="s">
        <v>129</v>
      </c>
    </row>
    <row r="26" spans="2:8" ht="18" thickBot="1" x14ac:dyDescent="0.35">
      <c r="B26" s="74"/>
    </row>
    <row r="27" spans="2:8" ht="78.599999999999994" thickBot="1" x14ac:dyDescent="0.35">
      <c r="B27" s="75" t="s">
        <v>130</v>
      </c>
      <c r="C27" s="76" t="s">
        <v>131</v>
      </c>
      <c r="D27" s="76" t="s">
        <v>132</v>
      </c>
    </row>
    <row r="28" spans="2:8" ht="27" thickBot="1" x14ac:dyDescent="0.35">
      <c r="B28" s="77" t="s">
        <v>126</v>
      </c>
      <c r="C28" s="78" t="s">
        <v>133</v>
      </c>
      <c r="D28" s="79" t="s">
        <v>134</v>
      </c>
    </row>
    <row r="29" spans="2:8" ht="15.6" thickBot="1" x14ac:dyDescent="0.35">
      <c r="B29" s="77" t="s">
        <v>126</v>
      </c>
      <c r="C29" s="78"/>
      <c r="D29" s="79" t="s">
        <v>135</v>
      </c>
      <c r="F29" s="80"/>
    </row>
    <row r="30" spans="2:8" ht="15.6" thickBot="1" x14ac:dyDescent="0.35">
      <c r="B30" s="77" t="s">
        <v>126</v>
      </c>
      <c r="C30" s="78" t="s">
        <v>136</v>
      </c>
      <c r="D30" s="79" t="s">
        <v>137</v>
      </c>
    </row>
    <row r="31" spans="2:8" ht="15.6" thickBot="1" x14ac:dyDescent="0.35">
      <c r="B31" s="77" t="s">
        <v>126</v>
      </c>
      <c r="C31" s="78"/>
      <c r="D31" s="79" t="s">
        <v>138</v>
      </c>
    </row>
    <row r="32" spans="2:8" ht="27" thickBot="1" x14ac:dyDescent="0.35">
      <c r="B32" s="77" t="s">
        <v>127</v>
      </c>
      <c r="C32" s="78" t="s">
        <v>139</v>
      </c>
      <c r="D32" s="79" t="s">
        <v>140</v>
      </c>
    </row>
    <row r="33" spans="2:6" ht="27" thickBot="1" x14ac:dyDescent="0.35">
      <c r="B33" s="77" t="s">
        <v>127</v>
      </c>
      <c r="C33" s="78"/>
      <c r="D33" s="79" t="s">
        <v>141</v>
      </c>
    </row>
    <row r="34" spans="2:6" ht="15.6" thickBot="1" x14ac:dyDescent="0.35">
      <c r="B34" s="77" t="s">
        <v>125</v>
      </c>
      <c r="C34" s="78" t="s">
        <v>125</v>
      </c>
      <c r="D34" s="79" t="s">
        <v>142</v>
      </c>
    </row>
    <row r="35" spans="2:6" ht="15.6" thickBot="1" x14ac:dyDescent="0.35">
      <c r="B35" s="77" t="s">
        <v>125</v>
      </c>
      <c r="C35" s="78"/>
      <c r="D35" s="79" t="s">
        <v>143</v>
      </c>
    </row>
    <row r="36" spans="2:6" ht="27" thickBot="1" x14ac:dyDescent="0.35">
      <c r="B36" s="77" t="s">
        <v>125</v>
      </c>
      <c r="C36" s="78"/>
      <c r="D36" s="79" t="s">
        <v>144</v>
      </c>
    </row>
    <row r="37" spans="2:6" ht="27" thickBot="1" x14ac:dyDescent="0.35">
      <c r="B37" s="77" t="s">
        <v>127</v>
      </c>
      <c r="C37" s="78" t="s">
        <v>145</v>
      </c>
      <c r="D37" s="79" t="s">
        <v>146</v>
      </c>
    </row>
    <row r="38" spans="2:6" ht="40.200000000000003" thickBot="1" x14ac:dyDescent="0.35">
      <c r="B38" s="77" t="s">
        <v>125</v>
      </c>
      <c r="C38" s="81"/>
      <c r="D38" s="79" t="s">
        <v>147</v>
      </c>
    </row>
    <row r="39" spans="2:6" ht="15" thickBot="1" x14ac:dyDescent="0.35">
      <c r="B39" s="82" t="s">
        <v>127</v>
      </c>
      <c r="C39" s="79"/>
      <c r="D39" s="79" t="s">
        <v>148</v>
      </c>
    </row>
    <row r="40" spans="2:6" ht="15" thickBot="1" x14ac:dyDescent="0.35">
      <c r="B40" s="82"/>
      <c r="C40" s="79"/>
      <c r="D40" s="79" t="s">
        <v>149</v>
      </c>
    </row>
    <row r="41" spans="2:6" x14ac:dyDescent="0.3">
      <c r="B41" s="83"/>
      <c r="C41" s="83"/>
      <c r="D41" s="83"/>
      <c r="E41" s="84"/>
      <c r="F41" s="85"/>
    </row>
    <row r="42" spans="2:6" x14ac:dyDescent="0.3">
      <c r="B42" s="86" t="s">
        <v>150</v>
      </c>
    </row>
    <row r="43" spans="2:6" x14ac:dyDescent="0.3">
      <c r="B43" s="87" t="s">
        <v>151</v>
      </c>
    </row>
    <row r="44" spans="2:6" x14ac:dyDescent="0.3">
      <c r="B44" s="87" t="s">
        <v>152</v>
      </c>
    </row>
    <row r="45" spans="2:6" x14ac:dyDescent="0.3">
      <c r="B45" s="87" t="s">
        <v>153</v>
      </c>
    </row>
  </sheetData>
  <mergeCells count="4">
    <mergeCell ref="F6:G6"/>
    <mergeCell ref="C17:D17"/>
    <mergeCell ref="E17:F17"/>
    <mergeCell ref="G17:H17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2</xdr:col>
                    <xdr:colOff>358140</xdr:colOff>
                    <xdr:row>5</xdr:row>
                    <xdr:rowOff>281940</xdr:rowOff>
                  </from>
                  <to>
                    <xdr:col>4</xdr:col>
                    <xdr:colOff>190500</xdr:colOff>
                    <xdr:row>5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7</xdr:col>
                    <xdr:colOff>251460</xdr:colOff>
                    <xdr:row>5</xdr:row>
                    <xdr:rowOff>182880</xdr:rowOff>
                  </from>
                  <to>
                    <xdr:col>9</xdr:col>
                    <xdr:colOff>563880</xdr:colOff>
                    <xdr:row>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>
                <anchor moveWithCells="1">
                  <from>
                    <xdr:col>7</xdr:col>
                    <xdr:colOff>243840</xdr:colOff>
                    <xdr:row>5</xdr:row>
                    <xdr:rowOff>594360</xdr:rowOff>
                  </from>
                  <to>
                    <xdr:col>9</xdr:col>
                    <xdr:colOff>563880</xdr:colOff>
                    <xdr:row>5</xdr:row>
                    <xdr:rowOff>777240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showGridLines="0" zoomScale="85" zoomScaleNormal="85" workbookViewId="0">
      <selection activeCell="B3" sqref="B3"/>
    </sheetView>
  </sheetViews>
  <sheetFormatPr defaultColWidth="9.21875" defaultRowHeight="14.4" x14ac:dyDescent="0.3"/>
  <cols>
    <col min="1" max="1" width="8.5546875" customWidth="1"/>
    <col min="2" max="2" width="54.5546875" customWidth="1"/>
    <col min="3" max="18" width="18.77734375" customWidth="1"/>
    <col min="19" max="22" width="15.21875" customWidth="1"/>
    <col min="24" max="16384" width="9.21875" style="91"/>
  </cols>
  <sheetData>
    <row r="1" spans="1:23" s="88" customFormat="1" ht="21" x14ac:dyDescent="0.4">
      <c r="A1" s="42"/>
      <c r="B1" s="68" t="str">
        <f>AR_Name&amp;" - Colleges in Scope - EFA/SFA Funded Aims"</f>
        <v xml:space="preserve"> - Colleges in Scope - EFA/SFA Funded Aims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6"/>
      <c r="W1" s="6"/>
    </row>
    <row r="2" spans="1:23" s="88" customFormat="1" ht="21" x14ac:dyDescent="0.4">
      <c r="A2" s="42"/>
      <c r="B2" s="276" t="s">
        <v>154</v>
      </c>
      <c r="C2" s="277"/>
      <c r="D2" s="277"/>
      <c r="E2" s="27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3"/>
      <c r="W2" s="6"/>
    </row>
    <row r="3" spans="1:23" s="89" customFormat="1" ht="17.399999999999999" x14ac:dyDescent="0.25">
      <c r="A3" s="61"/>
      <c r="B3" s="62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9"/>
      <c r="N3" s="58"/>
      <c r="O3" s="9"/>
      <c r="P3" s="9"/>
      <c r="Q3" s="9"/>
      <c r="R3" s="9"/>
      <c r="S3" s="9"/>
      <c r="T3" s="9"/>
      <c r="U3" s="9"/>
      <c r="V3" s="9"/>
      <c r="W3" s="9"/>
    </row>
    <row r="4" spans="1:23" s="89" customFormat="1" ht="18" customHeight="1" x14ac:dyDescent="0.25">
      <c r="A4" s="61"/>
      <c r="B4" s="60" t="s">
        <v>117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9"/>
      <c r="N4" s="58"/>
      <c r="O4" s="9"/>
      <c r="P4" s="9"/>
      <c r="Q4" s="9"/>
      <c r="R4" s="9"/>
      <c r="S4" s="9"/>
      <c r="T4" s="9"/>
      <c r="U4" s="9"/>
      <c r="V4" s="9"/>
      <c r="W4" s="9"/>
    </row>
    <row r="5" spans="1:23" s="89" customFormat="1" ht="13.8" x14ac:dyDescent="0.25">
      <c r="A5" s="61"/>
      <c r="B5" s="90"/>
      <c r="C5" s="59"/>
      <c r="D5" s="59"/>
      <c r="E5" s="59"/>
      <c r="F5" s="59"/>
      <c r="G5" s="59"/>
      <c r="H5" s="59"/>
      <c r="I5" s="59"/>
      <c r="J5" s="59"/>
      <c r="K5" s="59"/>
      <c r="L5" s="59"/>
      <c r="M5" s="9"/>
      <c r="N5" s="58"/>
      <c r="O5" s="9"/>
      <c r="P5" s="9"/>
      <c r="Q5" s="9"/>
      <c r="R5" s="9"/>
      <c r="S5" s="9"/>
      <c r="T5" s="9"/>
      <c r="U5" s="9"/>
      <c r="V5" s="9"/>
      <c r="W5" s="9"/>
    </row>
    <row r="6" spans="1:23" ht="15.6" x14ac:dyDescent="0.3">
      <c r="D6" s="52" t="s">
        <v>114</v>
      </c>
      <c r="E6" s="47"/>
    </row>
    <row r="7" spans="1:23" ht="15.6" x14ac:dyDescent="0.3">
      <c r="D7" s="49" t="s">
        <v>155</v>
      </c>
      <c r="E7" s="92">
        <v>99</v>
      </c>
    </row>
    <row r="9" spans="1:23" ht="15" thickBot="1" x14ac:dyDescent="0.3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7.399999999999999" x14ac:dyDescent="0.3">
      <c r="B10" s="93"/>
      <c r="C10" s="93"/>
      <c r="D10" s="93"/>
      <c r="E10" s="93"/>
    </row>
    <row r="11" spans="1:23" ht="15" customHeight="1" x14ac:dyDescent="0.3">
      <c r="B11" s="278" t="s">
        <v>156</v>
      </c>
      <c r="C11" s="279" t="s">
        <v>157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 t="s">
        <v>158</v>
      </c>
      <c r="N11" s="279"/>
      <c r="O11" s="279"/>
      <c r="P11" s="279"/>
      <c r="Q11" s="279" t="s">
        <v>159</v>
      </c>
      <c r="R11" s="279"/>
    </row>
    <row r="12" spans="1:23" ht="45" customHeight="1" x14ac:dyDescent="0.3">
      <c r="B12" s="278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</row>
    <row r="13" spans="1:23" ht="28.8" x14ac:dyDescent="0.3">
      <c r="B13" s="278"/>
      <c r="C13" s="94" t="s">
        <v>160</v>
      </c>
      <c r="D13" s="94" t="s">
        <v>161</v>
      </c>
      <c r="E13" s="94" t="s">
        <v>160</v>
      </c>
      <c r="F13" s="94" t="s">
        <v>161</v>
      </c>
      <c r="G13" s="94" t="s">
        <v>160</v>
      </c>
      <c r="H13" s="94" t="s">
        <v>161</v>
      </c>
      <c r="I13" s="94" t="s">
        <v>160</v>
      </c>
      <c r="J13" s="94" t="s">
        <v>161</v>
      </c>
      <c r="K13" s="94" t="s">
        <v>160</v>
      </c>
      <c r="L13" s="94" t="s">
        <v>161</v>
      </c>
      <c r="M13" s="94" t="s">
        <v>160</v>
      </c>
      <c r="N13" s="94" t="s">
        <v>161</v>
      </c>
      <c r="O13" s="94" t="s">
        <v>160</v>
      </c>
      <c r="P13" s="94" t="s">
        <v>161</v>
      </c>
      <c r="Q13" s="94" t="s">
        <v>160</v>
      </c>
      <c r="R13" s="94" t="s">
        <v>161</v>
      </c>
    </row>
    <row r="14" spans="1:23" x14ac:dyDescent="0.3">
      <c r="B14" s="95" t="s">
        <v>162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23" x14ac:dyDescent="0.3">
      <c r="B15" s="97" t="s">
        <v>163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23" x14ac:dyDescent="0.3">
      <c r="B16" s="97" t="s">
        <v>162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2:18" x14ac:dyDescent="0.3">
      <c r="B17" s="97" t="s">
        <v>164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2:18" x14ac:dyDescent="0.3">
      <c r="B18" s="97" t="s">
        <v>165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2:18" x14ac:dyDescent="0.3">
      <c r="B19" s="97" t="s">
        <v>166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</row>
    <row r="20" spans="2:18" x14ac:dyDescent="0.3">
      <c r="B20" s="95" t="s">
        <v>167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2:18" x14ac:dyDescent="0.3">
      <c r="B21" s="97" t="s">
        <v>168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</row>
    <row r="22" spans="2:18" x14ac:dyDescent="0.3">
      <c r="B22" s="97" t="s">
        <v>169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x14ac:dyDescent="0.3">
      <c r="B23" s="97" t="s">
        <v>170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2:18" x14ac:dyDescent="0.3">
      <c r="B24" s="97" t="s">
        <v>171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2:18" x14ac:dyDescent="0.3">
      <c r="B25" s="95" t="s">
        <v>172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2:18" x14ac:dyDescent="0.3">
      <c r="B26" s="97" t="s">
        <v>173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2:18" x14ac:dyDescent="0.3">
      <c r="B27" s="97" t="s">
        <v>174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2:18" x14ac:dyDescent="0.3">
      <c r="B28" s="97" t="s">
        <v>175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2:18" x14ac:dyDescent="0.3">
      <c r="B29" s="97" t="s">
        <v>172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2:18" x14ac:dyDescent="0.3">
      <c r="B30" s="97" t="s">
        <v>176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2:18" x14ac:dyDescent="0.3">
      <c r="B31" s="97" t="s">
        <v>177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2:18" x14ac:dyDescent="0.3">
      <c r="B32" s="95" t="s">
        <v>178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2:18" x14ac:dyDescent="0.3">
      <c r="B33" s="97" t="s">
        <v>179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2:18" x14ac:dyDescent="0.3">
      <c r="B34" s="95" t="s">
        <v>180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2:18" x14ac:dyDescent="0.3">
      <c r="B35" s="97" t="s">
        <v>181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2:18" x14ac:dyDescent="0.3">
      <c r="B36" s="97" t="s">
        <v>182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18" x14ac:dyDescent="0.3">
      <c r="B37" s="95" t="s">
        <v>183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2:18" x14ac:dyDescent="0.3">
      <c r="B38" s="97" t="s">
        <v>184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18" x14ac:dyDescent="0.3">
      <c r="B39" s="97" t="s">
        <v>185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2:18" x14ac:dyDescent="0.3">
      <c r="B40" s="97" t="s">
        <v>186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2:18" x14ac:dyDescent="0.3">
      <c r="B41" s="95" t="s">
        <v>187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</row>
    <row r="42" spans="2:18" x14ac:dyDescent="0.3">
      <c r="B42" s="97" t="s">
        <v>188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2:18" x14ac:dyDescent="0.3">
      <c r="B43" s="97" t="s">
        <v>189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2:18" x14ac:dyDescent="0.3">
      <c r="B44" s="97" t="s">
        <v>190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2:18" x14ac:dyDescent="0.3">
      <c r="B45" s="97" t="s">
        <v>191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2:18" x14ac:dyDescent="0.3">
      <c r="B46" s="97" t="s">
        <v>192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2:18" x14ac:dyDescent="0.3">
      <c r="B47" s="95" t="s">
        <v>193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</row>
    <row r="48" spans="2:18" x14ac:dyDescent="0.3">
      <c r="B48" s="97" t="s">
        <v>194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2:18" x14ac:dyDescent="0.3">
      <c r="B49" s="97" t="s">
        <v>195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2:18" x14ac:dyDescent="0.3">
      <c r="B50" s="97" t="s">
        <v>193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2:18" x14ac:dyDescent="0.3">
      <c r="B51" s="97" t="s">
        <v>196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2:18" x14ac:dyDescent="0.3">
      <c r="B52" s="97" t="s">
        <v>197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 x14ac:dyDescent="0.3">
      <c r="B53" s="95" t="s">
        <v>198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2:18" x14ac:dyDescent="0.3">
      <c r="B54" s="97" t="s">
        <v>199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2:18" x14ac:dyDescent="0.3">
      <c r="B55" s="97" t="s">
        <v>200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2:18" x14ac:dyDescent="0.3">
      <c r="B56" s="95" t="s">
        <v>201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2:18" x14ac:dyDescent="0.3">
      <c r="B57" s="97" t="s">
        <v>202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2:18" x14ac:dyDescent="0.3">
      <c r="B58" s="97" t="s">
        <v>203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18" x14ac:dyDescent="0.3">
      <c r="B59" s="97" t="s">
        <v>204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18" x14ac:dyDescent="0.3">
      <c r="B60" s="95" t="s">
        <v>205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2:18" x14ac:dyDescent="0.3">
      <c r="B61" s="97" t="s">
        <v>206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18" x14ac:dyDescent="0.3">
      <c r="B62" s="97" t="s">
        <v>207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18" x14ac:dyDescent="0.3">
      <c r="B63" s="95" t="s">
        <v>208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</row>
    <row r="64" spans="2:18" x14ac:dyDescent="0.3">
      <c r="B64" s="97" t="s">
        <v>209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2:18" x14ac:dyDescent="0.3">
      <c r="B65" s="97" t="s">
        <v>210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2:18" x14ac:dyDescent="0.3">
      <c r="B66" s="95" t="s">
        <v>211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2:18" x14ac:dyDescent="0.3">
      <c r="B67" s="97" t="s">
        <v>212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2:18" x14ac:dyDescent="0.3">
      <c r="B68" s="97" t="s">
        <v>213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2:18" x14ac:dyDescent="0.3">
      <c r="B69" s="97" t="s">
        <v>214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2:18" x14ac:dyDescent="0.3">
      <c r="B70" s="97" t="s">
        <v>215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2:18" x14ac:dyDescent="0.3">
      <c r="B71" s="95" t="s">
        <v>216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2:18" x14ac:dyDescent="0.3">
      <c r="B72" s="97" t="s">
        <v>217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 x14ac:dyDescent="0.3">
      <c r="B73" s="97" t="s">
        <v>218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 x14ac:dyDescent="0.3">
      <c r="B74" s="95" t="s">
        <v>219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2:18" x14ac:dyDescent="0.3">
      <c r="B75" s="97" t="s">
        <v>220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 x14ac:dyDescent="0.3">
      <c r="B76" s="97" t="s">
        <v>221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 x14ac:dyDescent="0.3">
      <c r="B77" s="97" t="s">
        <v>222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 x14ac:dyDescent="0.3">
      <c r="B78" s="97" t="s">
        <v>223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 x14ac:dyDescent="0.3">
      <c r="B79" s="97" t="s">
        <v>219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 x14ac:dyDescent="0.3">
      <c r="B80" s="97" t="s">
        <v>224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 x14ac:dyDescent="0.3">
      <c r="B81" s="95" t="s">
        <v>41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2:18" x14ac:dyDescent="0.3">
      <c r="B82" s="97" t="s">
        <v>41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x14ac:dyDescent="0.3">
      <c r="B83" s="95" t="s">
        <v>128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</row>
  </sheetData>
  <mergeCells count="13">
    <mergeCell ref="M12:N12"/>
    <mergeCell ref="O12:P12"/>
    <mergeCell ref="Q12:R12"/>
    <mergeCell ref="B2:E2"/>
    <mergeCell ref="B11:B13"/>
    <mergeCell ref="C11:L11"/>
    <mergeCell ref="M11:P11"/>
    <mergeCell ref="Q11:R11"/>
    <mergeCell ref="C12:D12"/>
    <mergeCell ref="E12:F12"/>
    <mergeCell ref="G12:H12"/>
    <mergeCell ref="I12:J12"/>
    <mergeCell ref="K12:L12"/>
  </mergeCells>
  <conditionalFormatting sqref="C14:R82">
    <cfRule type="cellIs" dxfId="12" priority="1" operator="greaterThan">
      <formula>$E$7</formula>
    </cfRule>
  </conditionalFormatting>
  <pageMargins left="0.7" right="0.7" top="0.75" bottom="0.75" header="0.3" footer="0.3"/>
  <pageSetup paperSize="8" scale="45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="85" zoomScaleNormal="85" workbookViewId="0">
      <selection activeCell="J25" sqref="J25"/>
    </sheetView>
  </sheetViews>
  <sheetFormatPr defaultColWidth="9.21875" defaultRowHeight="14.4" x14ac:dyDescent="0.3"/>
  <cols>
    <col min="1" max="1" width="8.5546875" customWidth="1"/>
    <col min="2" max="2" width="21.5546875" customWidth="1"/>
    <col min="3" max="22" width="15.77734375" customWidth="1"/>
  </cols>
  <sheetData>
    <row r="1" spans="1:23" s="88" customFormat="1" ht="21" x14ac:dyDescent="0.4">
      <c r="A1" s="42"/>
      <c r="B1" s="68" t="str">
        <f>AR_Name&amp;" - Colleges in Scope - EFA/SFA Funded Aims"</f>
        <v xml:space="preserve"> - Colleges in Scope - EFA/SFA Funded Aims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6"/>
      <c r="W1" s="6"/>
    </row>
    <row r="2" spans="1:23" s="88" customFormat="1" ht="21" x14ac:dyDescent="0.4">
      <c r="A2" s="42"/>
      <c r="B2" s="276" t="s">
        <v>225</v>
      </c>
      <c r="C2" s="277"/>
      <c r="D2" s="277"/>
      <c r="E2" s="27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3"/>
      <c r="W2" s="6"/>
    </row>
    <row r="3" spans="1:23" s="89" customFormat="1" ht="17.399999999999999" x14ac:dyDescent="0.25">
      <c r="A3" s="61"/>
      <c r="B3" s="62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9"/>
      <c r="N3" s="58"/>
      <c r="O3" s="9"/>
      <c r="P3" s="9"/>
      <c r="Q3" s="9"/>
      <c r="R3" s="9"/>
      <c r="S3" s="9"/>
      <c r="T3" s="9"/>
      <c r="U3" s="9"/>
      <c r="V3" s="9"/>
      <c r="W3" s="9"/>
    </row>
    <row r="4" spans="1:23" s="89" customFormat="1" ht="17.399999999999999" x14ac:dyDescent="0.25">
      <c r="A4" s="61"/>
      <c r="B4" s="60" t="s">
        <v>117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9"/>
      <c r="N4" s="58"/>
      <c r="O4" s="9"/>
      <c r="P4" s="9"/>
      <c r="Q4" s="9"/>
      <c r="R4" s="9"/>
      <c r="S4" s="9"/>
      <c r="T4" s="9"/>
      <c r="U4" s="9"/>
      <c r="V4" s="9"/>
      <c r="W4" s="9"/>
    </row>
    <row r="5" spans="1:23" s="89" customFormat="1" ht="13.8" x14ac:dyDescent="0.25">
      <c r="A5" s="61"/>
      <c r="B5" s="90"/>
      <c r="C5" s="59"/>
      <c r="D5" s="59"/>
      <c r="E5" s="59"/>
      <c r="F5" s="59"/>
      <c r="G5" s="59"/>
      <c r="H5" s="59"/>
      <c r="I5" s="59"/>
      <c r="J5" s="59"/>
      <c r="K5" s="59"/>
      <c r="L5" s="59"/>
      <c r="M5" s="9"/>
      <c r="N5" s="58"/>
      <c r="O5" s="9"/>
      <c r="P5" s="9"/>
      <c r="Q5" s="9"/>
      <c r="R5" s="9"/>
      <c r="S5" s="9"/>
      <c r="T5" s="9"/>
      <c r="U5" s="9"/>
      <c r="V5" s="9"/>
      <c r="W5" s="9"/>
    </row>
    <row r="6" spans="1:23" s="91" customFormat="1" ht="15.6" x14ac:dyDescent="0.3">
      <c r="A6"/>
      <c r="B6"/>
      <c r="C6"/>
      <c r="D6" s="52" t="s">
        <v>114</v>
      </c>
      <c r="E6" s="4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91" customFormat="1" ht="15.6" x14ac:dyDescent="0.3">
      <c r="A7"/>
      <c r="B7"/>
      <c r="C7"/>
      <c r="D7" s="49" t="s">
        <v>226</v>
      </c>
      <c r="E7" s="92">
        <v>99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9" spans="1:23" ht="15" thickBot="1" x14ac:dyDescent="0.3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1" spans="1:23" ht="15" customHeight="1" x14ac:dyDescent="0.3">
      <c r="B11" s="278" t="s">
        <v>227</v>
      </c>
      <c r="C11" s="279" t="s">
        <v>157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 t="s">
        <v>158</v>
      </c>
      <c r="N11" s="279"/>
      <c r="O11" s="279"/>
      <c r="P11" s="279"/>
      <c r="Q11" s="279" t="s">
        <v>159</v>
      </c>
      <c r="R11" s="279"/>
    </row>
    <row r="12" spans="1:23" ht="36.75" customHeight="1" x14ac:dyDescent="0.3">
      <c r="B12" s="278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</row>
    <row r="13" spans="1:23" ht="28.8" x14ac:dyDescent="0.3">
      <c r="B13" s="278"/>
      <c r="C13" s="94" t="s">
        <v>160</v>
      </c>
      <c r="D13" s="94" t="s">
        <v>161</v>
      </c>
      <c r="E13" s="94" t="s">
        <v>160</v>
      </c>
      <c r="F13" s="94" t="s">
        <v>161</v>
      </c>
      <c r="G13" s="94" t="s">
        <v>160</v>
      </c>
      <c r="H13" s="94" t="s">
        <v>161</v>
      </c>
      <c r="I13" s="94" t="s">
        <v>160</v>
      </c>
      <c r="J13" s="94" t="s">
        <v>161</v>
      </c>
      <c r="K13" s="94" t="s">
        <v>160</v>
      </c>
      <c r="L13" s="94" t="s">
        <v>161</v>
      </c>
      <c r="M13" s="94" t="s">
        <v>160</v>
      </c>
      <c r="N13" s="94" t="s">
        <v>161</v>
      </c>
      <c r="O13" s="94" t="s">
        <v>160</v>
      </c>
      <c r="P13" s="94" t="s">
        <v>161</v>
      </c>
      <c r="Q13" s="94" t="s">
        <v>160</v>
      </c>
      <c r="R13" s="94" t="s">
        <v>161</v>
      </c>
    </row>
    <row r="14" spans="1:23" x14ac:dyDescent="0.3">
      <c r="B14" s="95" t="s">
        <v>228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23" x14ac:dyDescent="0.3">
      <c r="B15" s="97" t="s">
        <v>229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98"/>
      <c r="N15" s="98"/>
      <c r="O15" s="98"/>
      <c r="P15" s="98"/>
      <c r="Q15" s="98"/>
      <c r="R15" s="98"/>
    </row>
    <row r="16" spans="1:23" x14ac:dyDescent="0.3">
      <c r="B16" s="97" t="s">
        <v>230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98"/>
      <c r="N16" s="98"/>
      <c r="O16" s="98"/>
      <c r="P16" s="98"/>
      <c r="Q16" s="98"/>
      <c r="R16" s="98"/>
    </row>
    <row r="17" spans="2:18" x14ac:dyDescent="0.3">
      <c r="B17" s="97" t="s">
        <v>231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98"/>
      <c r="N17" s="98"/>
      <c r="O17" s="98"/>
      <c r="P17" s="98"/>
      <c r="Q17" s="98"/>
      <c r="R17" s="98"/>
    </row>
    <row r="18" spans="2:18" x14ac:dyDescent="0.3">
      <c r="B18" s="97" t="s">
        <v>232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98"/>
      <c r="N18" s="98"/>
      <c r="O18" s="98"/>
      <c r="P18" s="98"/>
      <c r="Q18" s="98"/>
      <c r="R18" s="98"/>
    </row>
    <row r="19" spans="2:18" x14ac:dyDescent="0.3">
      <c r="B19" s="97" t="s">
        <v>233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98"/>
      <c r="N19" s="98"/>
      <c r="O19" s="98"/>
      <c r="P19" s="98"/>
      <c r="Q19" s="98"/>
      <c r="R19" s="98"/>
    </row>
    <row r="20" spans="2:18" x14ac:dyDescent="0.3">
      <c r="B20" s="95" t="s">
        <v>234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96"/>
      <c r="N20" s="96"/>
      <c r="O20" s="96"/>
      <c r="P20" s="96"/>
      <c r="Q20" s="96"/>
      <c r="R20" s="96"/>
    </row>
    <row r="21" spans="2:18" x14ac:dyDescent="0.3">
      <c r="B21" s="97" t="s">
        <v>229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98"/>
      <c r="N21" s="98"/>
      <c r="O21" s="98"/>
      <c r="P21" s="98"/>
      <c r="Q21" s="98"/>
      <c r="R21" s="98"/>
    </row>
    <row r="22" spans="2:18" x14ac:dyDescent="0.3">
      <c r="B22" s="97" t="s">
        <v>230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98"/>
      <c r="N22" s="98"/>
      <c r="O22" s="98"/>
      <c r="P22" s="98"/>
      <c r="Q22" s="98"/>
      <c r="R22" s="98"/>
    </row>
    <row r="23" spans="2:18" x14ac:dyDescent="0.3">
      <c r="B23" s="97" t="s">
        <v>231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98"/>
      <c r="N23" s="98"/>
      <c r="O23" s="98"/>
      <c r="P23" s="98"/>
      <c r="Q23" s="98"/>
      <c r="R23" s="98"/>
    </row>
    <row r="24" spans="2:18" x14ac:dyDescent="0.3">
      <c r="B24" s="97" t="s">
        <v>232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98"/>
      <c r="N24" s="98"/>
      <c r="O24" s="98"/>
      <c r="P24" s="98"/>
      <c r="Q24" s="98"/>
      <c r="R24" s="98"/>
    </row>
    <row r="25" spans="2:18" x14ac:dyDescent="0.3">
      <c r="B25" s="97" t="s">
        <v>233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98"/>
      <c r="N25" s="98"/>
      <c r="O25" s="98"/>
      <c r="P25" s="98"/>
      <c r="Q25" s="98"/>
      <c r="R25" s="98"/>
    </row>
    <row r="26" spans="2:18" x14ac:dyDescent="0.3">
      <c r="B26" s="99" t="s">
        <v>128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</sheetData>
  <mergeCells count="13">
    <mergeCell ref="M12:N12"/>
    <mergeCell ref="O12:P12"/>
    <mergeCell ref="Q12:R12"/>
    <mergeCell ref="B2:E2"/>
    <mergeCell ref="B11:B13"/>
    <mergeCell ref="C11:L11"/>
    <mergeCell ref="M11:P11"/>
    <mergeCell ref="Q11:R11"/>
    <mergeCell ref="C12:D12"/>
    <mergeCell ref="E12:F12"/>
    <mergeCell ref="G12:H12"/>
    <mergeCell ref="I12:J12"/>
    <mergeCell ref="K12:L12"/>
  </mergeCells>
  <conditionalFormatting sqref="C14:L25">
    <cfRule type="cellIs" dxfId="11" priority="2" stopIfTrue="1" operator="greaterThan">
      <formula>$E$7</formula>
    </cfRule>
  </conditionalFormatting>
  <conditionalFormatting sqref="C15:R25">
    <cfRule type="cellIs" dxfId="10" priority="1" stopIfTrue="1" operator="greaterThan">
      <formula>$E$7</formula>
    </cfRule>
  </conditionalFormatting>
  <pageMargins left="0.7" right="0.7" top="0.75" bottom="0.75" header="0.3" footer="0.3"/>
  <pageSetup paperSize="8" scale="55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showGridLines="0" zoomScale="85" zoomScaleNormal="85" workbookViewId="0">
      <selection activeCell="B3" sqref="B3"/>
    </sheetView>
  </sheetViews>
  <sheetFormatPr defaultColWidth="9.21875" defaultRowHeight="14.4" x14ac:dyDescent="0.3"/>
  <cols>
    <col min="1" max="1" width="8.5546875" customWidth="1"/>
    <col min="2" max="2" width="51.77734375" bestFit="1" customWidth="1"/>
    <col min="3" max="14" width="15" customWidth="1"/>
    <col min="15" max="22" width="15.21875" customWidth="1"/>
    <col min="23" max="25" width="15" customWidth="1"/>
  </cols>
  <sheetData>
    <row r="1" spans="1:25" s="88" customFormat="1" ht="21" x14ac:dyDescent="0.4">
      <c r="A1" s="42"/>
      <c r="B1" s="68" t="str">
        <f>AR_Name&amp;" - Out of Area Providers - EFA/SFA Funded Aims"</f>
        <v xml:space="preserve"> - Out of Area Providers - EFA/SFA Funded Aims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6"/>
      <c r="Y1" s="6"/>
    </row>
    <row r="2" spans="1:25" s="88" customFormat="1" ht="21" x14ac:dyDescent="0.4">
      <c r="A2" s="42"/>
      <c r="B2" s="276" t="s">
        <v>235</v>
      </c>
      <c r="C2" s="277"/>
      <c r="D2" s="277"/>
      <c r="E2" s="27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3"/>
      <c r="Y2" s="6"/>
    </row>
    <row r="3" spans="1:25" s="89" customFormat="1" ht="17.399999999999999" x14ac:dyDescent="0.25">
      <c r="A3" s="61"/>
      <c r="B3" s="62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9"/>
      <c r="N3" s="58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89" customFormat="1" ht="17.399999999999999" x14ac:dyDescent="0.25">
      <c r="A4" s="61"/>
      <c r="B4" s="60" t="s">
        <v>117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9"/>
      <c r="N4" s="58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89" customFormat="1" ht="13.8" x14ac:dyDescent="0.25">
      <c r="A5" s="61"/>
      <c r="B5" s="90"/>
      <c r="C5" s="59"/>
      <c r="D5" s="59"/>
      <c r="E5" s="59"/>
      <c r="F5" s="59"/>
      <c r="G5" s="59"/>
      <c r="H5" s="59"/>
      <c r="I5" s="59"/>
      <c r="J5" s="59"/>
      <c r="K5" s="59"/>
      <c r="L5" s="59"/>
      <c r="M5" s="9"/>
      <c r="N5" s="58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.6" x14ac:dyDescent="0.3">
      <c r="D6" s="52" t="s">
        <v>114</v>
      </c>
      <c r="E6" s="47"/>
    </row>
    <row r="7" spans="1:25" ht="15.6" x14ac:dyDescent="0.3">
      <c r="D7" s="49" t="s">
        <v>155</v>
      </c>
      <c r="E7" s="92">
        <v>99</v>
      </c>
    </row>
    <row r="8" spans="1:25" ht="16.2" thickBot="1" x14ac:dyDescent="0.35">
      <c r="B8" s="38"/>
      <c r="C8" s="38"/>
      <c r="D8" s="101"/>
      <c r="E8" s="102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5" ht="15" customHeight="1" x14ac:dyDescent="0.3">
      <c r="B10" s="280" t="s">
        <v>156</v>
      </c>
      <c r="C10" s="281" t="s">
        <v>157</v>
      </c>
      <c r="D10" s="282"/>
      <c r="E10" s="275" t="s">
        <v>236</v>
      </c>
      <c r="F10" s="275"/>
      <c r="G10" s="275"/>
      <c r="H10" s="275"/>
      <c r="I10" s="275"/>
      <c r="J10" s="275"/>
      <c r="K10" s="281" t="s">
        <v>237</v>
      </c>
      <c r="L10" s="282"/>
      <c r="M10" s="282"/>
      <c r="N10" s="282"/>
      <c r="O10" s="282"/>
      <c r="P10" s="282"/>
      <c r="Q10" s="282"/>
      <c r="R10" s="282"/>
      <c r="S10" s="282"/>
      <c r="T10" s="283"/>
      <c r="U10" s="281" t="s">
        <v>238</v>
      </c>
      <c r="V10" s="283"/>
      <c r="W10" s="103"/>
      <c r="X10" s="103"/>
    </row>
    <row r="11" spans="1:25" ht="32.25" customHeight="1" x14ac:dyDescent="0.3">
      <c r="B11" s="280"/>
      <c r="C11" s="275"/>
      <c r="D11" s="275"/>
      <c r="E11" s="281"/>
      <c r="F11" s="283"/>
      <c r="G11" s="281"/>
      <c r="H11" s="283"/>
      <c r="I11" s="275"/>
      <c r="J11" s="275"/>
      <c r="K11" s="275"/>
      <c r="L11" s="275"/>
      <c r="M11" s="281"/>
      <c r="N11" s="283"/>
      <c r="O11" s="281"/>
      <c r="P11" s="283"/>
      <c r="Q11" s="275"/>
      <c r="R11" s="275"/>
      <c r="S11" s="275"/>
      <c r="T11" s="275"/>
      <c r="U11" s="275"/>
      <c r="V11" s="275"/>
      <c r="W11" s="103"/>
      <c r="X11" s="103"/>
    </row>
    <row r="12" spans="1:25" ht="43.2" x14ac:dyDescent="0.3">
      <c r="B12" s="280"/>
      <c r="C12" s="94" t="s">
        <v>106</v>
      </c>
      <c r="D12" s="94" t="s">
        <v>239</v>
      </c>
      <c r="E12" s="94" t="s">
        <v>106</v>
      </c>
      <c r="F12" s="94" t="s">
        <v>239</v>
      </c>
      <c r="G12" s="94" t="s">
        <v>106</v>
      </c>
      <c r="H12" s="94" t="s">
        <v>239</v>
      </c>
      <c r="I12" s="94" t="s">
        <v>106</v>
      </c>
      <c r="J12" s="94" t="s">
        <v>239</v>
      </c>
      <c r="K12" s="94" t="s">
        <v>106</v>
      </c>
      <c r="L12" s="94" t="s">
        <v>239</v>
      </c>
      <c r="M12" s="94" t="s">
        <v>106</v>
      </c>
      <c r="N12" s="94" t="s">
        <v>239</v>
      </c>
      <c r="O12" s="94" t="s">
        <v>106</v>
      </c>
      <c r="P12" s="94" t="s">
        <v>239</v>
      </c>
      <c r="Q12" s="94" t="s">
        <v>106</v>
      </c>
      <c r="R12" s="94" t="s">
        <v>239</v>
      </c>
      <c r="S12" s="94" t="s">
        <v>106</v>
      </c>
      <c r="T12" s="94" t="s">
        <v>239</v>
      </c>
      <c r="U12" s="94" t="s">
        <v>106</v>
      </c>
      <c r="V12" s="94" t="s">
        <v>239</v>
      </c>
      <c r="W12" s="103"/>
      <c r="X12" s="103"/>
    </row>
    <row r="13" spans="1:25" x14ac:dyDescent="0.3">
      <c r="B13" s="95" t="s">
        <v>162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103"/>
      <c r="X13" s="103"/>
    </row>
    <row r="14" spans="1:25" x14ac:dyDescent="0.3">
      <c r="B14" s="97" t="s">
        <v>164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103"/>
      <c r="X14" s="103"/>
    </row>
    <row r="15" spans="1:25" x14ac:dyDescent="0.3">
      <c r="B15" s="97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103"/>
      <c r="X15" s="103"/>
    </row>
    <row r="16" spans="1:25" x14ac:dyDescent="0.3">
      <c r="B16" s="97" t="s">
        <v>166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103"/>
      <c r="X16" s="103"/>
    </row>
    <row r="17" spans="2:24" x14ac:dyDescent="0.3">
      <c r="B17" s="95" t="s">
        <v>167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103"/>
      <c r="X17" s="103"/>
    </row>
    <row r="18" spans="2:24" x14ac:dyDescent="0.3">
      <c r="B18" s="97" t="s">
        <v>168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103"/>
      <c r="X18" s="103"/>
    </row>
    <row r="19" spans="2:24" x14ac:dyDescent="0.3">
      <c r="B19" s="97" t="s">
        <v>169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103"/>
      <c r="X19" s="103"/>
    </row>
    <row r="20" spans="2:24" x14ac:dyDescent="0.3">
      <c r="B20" s="97" t="s">
        <v>170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103"/>
      <c r="X20" s="103"/>
    </row>
    <row r="21" spans="2:24" x14ac:dyDescent="0.3">
      <c r="B21" s="95" t="s">
        <v>172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2:24" x14ac:dyDescent="0.3">
      <c r="B22" s="97" t="s">
        <v>173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2:24" x14ac:dyDescent="0.3">
      <c r="B23" s="97" t="s">
        <v>174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2:24" x14ac:dyDescent="0.3">
      <c r="B24" s="97" t="s">
        <v>175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2:24" x14ac:dyDescent="0.3">
      <c r="B25" s="97" t="s">
        <v>177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</row>
    <row r="26" spans="2:24" x14ac:dyDescent="0.3">
      <c r="B26" s="95" t="s">
        <v>178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2:24" x14ac:dyDescent="0.3">
      <c r="B27" s="97" t="s">
        <v>179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2:24" x14ac:dyDescent="0.3">
      <c r="B28" s="95" t="s">
        <v>180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2:24" x14ac:dyDescent="0.3">
      <c r="B29" s="97" t="s">
        <v>181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</row>
    <row r="30" spans="2:24" x14ac:dyDescent="0.3">
      <c r="B30" s="97" t="s">
        <v>182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2:24" x14ac:dyDescent="0.3">
      <c r="B31" s="95" t="s">
        <v>183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2:24" x14ac:dyDescent="0.3">
      <c r="B32" s="97" t="s">
        <v>184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2:22" x14ac:dyDescent="0.3">
      <c r="B33" s="97" t="s">
        <v>185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  <row r="34" spans="2:22" x14ac:dyDescent="0.3">
      <c r="B34" s="97" t="s">
        <v>186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</row>
    <row r="35" spans="2:22" x14ac:dyDescent="0.3">
      <c r="B35" s="95" t="s">
        <v>187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2:22" x14ac:dyDescent="0.3">
      <c r="B36" s="97" t="s">
        <v>188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2:22" x14ac:dyDescent="0.3">
      <c r="B37" s="97" t="s">
        <v>189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2:22" x14ac:dyDescent="0.3">
      <c r="B38" s="97" t="s">
        <v>187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2:22" x14ac:dyDescent="0.3">
      <c r="B39" s="97" t="s">
        <v>190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2:22" x14ac:dyDescent="0.3">
      <c r="B40" s="97" t="s">
        <v>191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2:22" x14ac:dyDescent="0.3">
      <c r="B41" s="97" t="s">
        <v>192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2:22" x14ac:dyDescent="0.3">
      <c r="B42" s="95" t="s">
        <v>193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2:22" x14ac:dyDescent="0.3">
      <c r="B43" s="97" t="s">
        <v>194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4" spans="2:22" x14ac:dyDescent="0.3">
      <c r="B44" s="97" t="s">
        <v>195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</row>
    <row r="45" spans="2:22" x14ac:dyDescent="0.3">
      <c r="B45" s="97" t="s">
        <v>196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</row>
    <row r="46" spans="2:22" x14ac:dyDescent="0.3">
      <c r="B46" s="95" t="s">
        <v>198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2:22" x14ac:dyDescent="0.3">
      <c r="B47" s="97" t="s">
        <v>199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</row>
    <row r="48" spans="2:22" x14ac:dyDescent="0.3">
      <c r="B48" s="97" t="s">
        <v>200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</row>
    <row r="49" spans="2:22" x14ac:dyDescent="0.3">
      <c r="B49" s="95" t="s">
        <v>201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2:22" x14ac:dyDescent="0.3">
      <c r="B50" s="97" t="s">
        <v>202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2:22" x14ac:dyDescent="0.3">
      <c r="B51" s="97" t="s">
        <v>203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2:22" x14ac:dyDescent="0.3">
      <c r="B52" s="97" t="s">
        <v>204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2:22" x14ac:dyDescent="0.3">
      <c r="B53" s="95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</row>
    <row r="54" spans="2:22" x14ac:dyDescent="0.3">
      <c r="B54" s="97" t="s">
        <v>206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2:22" x14ac:dyDescent="0.3">
      <c r="B55" s="95" t="s">
        <v>208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2:22" x14ac:dyDescent="0.3">
      <c r="B56" s="97" t="s">
        <v>209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2:22" x14ac:dyDescent="0.3">
      <c r="B57" s="97" t="s">
        <v>210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2:22" x14ac:dyDescent="0.3">
      <c r="B58" s="95" t="s">
        <v>211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2:22" x14ac:dyDescent="0.3">
      <c r="B59" s="97" t="s">
        <v>212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0" spans="2:22" x14ac:dyDescent="0.3">
      <c r="B60" s="97" t="s">
        <v>213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</row>
    <row r="61" spans="2:22" x14ac:dyDescent="0.3">
      <c r="B61" s="97" t="s">
        <v>214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</row>
    <row r="62" spans="2:22" x14ac:dyDescent="0.3">
      <c r="B62" s="97" t="s">
        <v>215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</row>
    <row r="63" spans="2:22" x14ac:dyDescent="0.3">
      <c r="B63" s="95" t="s">
        <v>216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2:22" x14ac:dyDescent="0.3">
      <c r="B64" s="97" t="s">
        <v>217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2:22" x14ac:dyDescent="0.3">
      <c r="B65" s="97" t="s">
        <v>218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  <row r="66" spans="2:22" x14ac:dyDescent="0.3">
      <c r="B66" s="95" t="s">
        <v>41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</row>
    <row r="67" spans="2:22" x14ac:dyDescent="0.3">
      <c r="B67" s="97" t="s">
        <v>41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</row>
    <row r="68" spans="2:22" x14ac:dyDescent="0.3">
      <c r="B68" s="95" t="s">
        <v>128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</row>
  </sheetData>
  <mergeCells count="16">
    <mergeCell ref="U11:V11"/>
    <mergeCell ref="B2:E2"/>
    <mergeCell ref="B10:B12"/>
    <mergeCell ref="C10:D10"/>
    <mergeCell ref="E10:J10"/>
    <mergeCell ref="K10:T10"/>
    <mergeCell ref="U10:V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conditionalFormatting sqref="C13:V67">
    <cfRule type="cellIs" dxfId="9" priority="1" stopIfTrue="1" operator="greaterThan">
      <formula>$E$7</formula>
    </cfRule>
  </conditionalFormatting>
  <pageMargins left="0.7" right="0.7" top="0.75" bottom="0.75" header="0.3" footer="0.3"/>
  <pageSetup paperSize="8" scale="47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GridLines="0" zoomScale="90" zoomScaleNormal="90" workbookViewId="0">
      <selection activeCell="B3" sqref="B3"/>
    </sheetView>
  </sheetViews>
  <sheetFormatPr defaultColWidth="9.21875" defaultRowHeight="14.4" x14ac:dyDescent="0.3"/>
  <cols>
    <col min="1" max="1" width="8.5546875" customWidth="1"/>
    <col min="2" max="2" width="25.21875" customWidth="1"/>
    <col min="3" max="24" width="15.77734375" customWidth="1"/>
  </cols>
  <sheetData>
    <row r="1" spans="1:25" s="88" customFormat="1" ht="21" x14ac:dyDescent="0.4">
      <c r="A1" s="42"/>
      <c r="B1" s="68" t="str">
        <f>AR_Name&amp;" -Top 10 Out of Area Providers - EFA/SFA Funded Aims"</f>
        <v xml:space="preserve"> -Top 10 Out of Area Providers - EFA/SFA Funded Aims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6"/>
      <c r="Y1" s="6"/>
    </row>
    <row r="2" spans="1:25" s="88" customFormat="1" ht="21" x14ac:dyDescent="0.4">
      <c r="A2" s="42"/>
      <c r="B2" s="276" t="s">
        <v>240</v>
      </c>
      <c r="C2" s="277"/>
      <c r="D2" s="277"/>
      <c r="E2" s="27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3"/>
      <c r="Y2" s="6"/>
    </row>
    <row r="3" spans="1:25" s="89" customFormat="1" ht="17.399999999999999" x14ac:dyDescent="0.25">
      <c r="A3" s="61"/>
      <c r="B3" s="62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9"/>
      <c r="N3" s="58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89" customFormat="1" ht="17.399999999999999" x14ac:dyDescent="0.25">
      <c r="A4" s="61"/>
      <c r="B4" s="60" t="s">
        <v>117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9"/>
      <c r="N4" s="58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89" customFormat="1" ht="13.8" x14ac:dyDescent="0.25">
      <c r="A5" s="61"/>
      <c r="B5" s="90"/>
      <c r="C5" s="59"/>
      <c r="D5" s="59"/>
      <c r="E5" s="59"/>
      <c r="F5" s="59"/>
      <c r="G5" s="59"/>
      <c r="H5" s="59"/>
      <c r="I5" s="59"/>
      <c r="J5" s="59"/>
      <c r="K5" s="59"/>
      <c r="L5" s="59"/>
      <c r="M5" s="9"/>
      <c r="N5" s="58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91" customFormat="1" ht="15.6" x14ac:dyDescent="0.3">
      <c r="A6"/>
      <c r="B6"/>
      <c r="C6"/>
      <c r="D6" s="52" t="s">
        <v>114</v>
      </c>
      <c r="E6" s="4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91" customFormat="1" ht="15.6" x14ac:dyDescent="0.3">
      <c r="A7"/>
      <c r="B7"/>
      <c r="C7"/>
      <c r="D7" s="49" t="s">
        <v>226</v>
      </c>
      <c r="E7" s="92">
        <v>99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9" spans="1:25" ht="15" thickBot="1" x14ac:dyDescent="0.3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1" spans="1:25" ht="15" customHeight="1" x14ac:dyDescent="0.3">
      <c r="B11" s="280" t="s">
        <v>156</v>
      </c>
      <c r="C11" s="281" t="s">
        <v>157</v>
      </c>
      <c r="D11" s="282"/>
      <c r="E11" s="275" t="s">
        <v>236</v>
      </c>
      <c r="F11" s="275"/>
      <c r="G11" s="275"/>
      <c r="H11" s="275"/>
      <c r="I11" s="275"/>
      <c r="J11" s="275"/>
      <c r="K11" s="281" t="s">
        <v>237</v>
      </c>
      <c r="L11" s="282"/>
      <c r="M11" s="282"/>
      <c r="N11" s="282"/>
      <c r="O11" s="282"/>
      <c r="P11" s="282"/>
      <c r="Q11" s="282"/>
      <c r="R11" s="282"/>
      <c r="S11" s="282"/>
      <c r="T11" s="283"/>
      <c r="U11" s="281" t="s">
        <v>238</v>
      </c>
      <c r="V11" s="283"/>
    </row>
    <row r="12" spans="1:25" ht="33.75" customHeight="1" x14ac:dyDescent="0.3">
      <c r="B12" s="280"/>
      <c r="C12" s="275"/>
      <c r="D12" s="275"/>
      <c r="E12" s="281"/>
      <c r="F12" s="283"/>
      <c r="G12" s="281"/>
      <c r="H12" s="283"/>
      <c r="I12" s="275"/>
      <c r="J12" s="275"/>
      <c r="K12" s="275"/>
      <c r="L12" s="275"/>
      <c r="M12" s="281"/>
      <c r="N12" s="283"/>
      <c r="O12" s="281"/>
      <c r="P12" s="283"/>
      <c r="Q12" s="275"/>
      <c r="R12" s="275"/>
      <c r="S12" s="275"/>
      <c r="T12" s="275"/>
      <c r="U12" s="275"/>
      <c r="V12" s="275"/>
    </row>
    <row r="13" spans="1:25" ht="43.2" x14ac:dyDescent="0.3">
      <c r="B13" s="280"/>
      <c r="C13" s="94" t="s">
        <v>106</v>
      </c>
      <c r="D13" s="94" t="s">
        <v>239</v>
      </c>
      <c r="E13" s="94" t="s">
        <v>106</v>
      </c>
      <c r="F13" s="94" t="s">
        <v>239</v>
      </c>
      <c r="G13" s="94" t="s">
        <v>106</v>
      </c>
      <c r="H13" s="94" t="s">
        <v>239</v>
      </c>
      <c r="I13" s="94" t="s">
        <v>106</v>
      </c>
      <c r="J13" s="94" t="s">
        <v>239</v>
      </c>
      <c r="K13" s="94" t="s">
        <v>106</v>
      </c>
      <c r="L13" s="94" t="s">
        <v>239</v>
      </c>
      <c r="M13" s="94" t="s">
        <v>106</v>
      </c>
      <c r="N13" s="94" t="s">
        <v>239</v>
      </c>
      <c r="O13" s="94" t="s">
        <v>106</v>
      </c>
      <c r="P13" s="94" t="s">
        <v>239</v>
      </c>
      <c r="Q13" s="94" t="s">
        <v>106</v>
      </c>
      <c r="R13" s="94" t="s">
        <v>239</v>
      </c>
      <c r="S13" s="94" t="s">
        <v>106</v>
      </c>
      <c r="T13" s="94" t="s">
        <v>239</v>
      </c>
      <c r="U13" s="94" t="s">
        <v>106</v>
      </c>
      <c r="V13" s="94" t="s">
        <v>239</v>
      </c>
    </row>
    <row r="14" spans="1:25" x14ac:dyDescent="0.3">
      <c r="B14" s="104" t="s">
        <v>228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5" x14ac:dyDescent="0.3">
      <c r="B15" s="97" t="s">
        <v>229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5" x14ac:dyDescent="0.3">
      <c r="B16" s="97" t="s">
        <v>230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2:22" x14ac:dyDescent="0.3">
      <c r="B17" s="97" t="s">
        <v>231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2:22" x14ac:dyDescent="0.3">
      <c r="B18" s="97" t="s">
        <v>232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2:22" x14ac:dyDescent="0.3">
      <c r="B19" s="97" t="s">
        <v>233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2:22" x14ac:dyDescent="0.3">
      <c r="B20" s="104" t="s">
        <v>234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2:22" x14ac:dyDescent="0.3">
      <c r="B21" s="97" t="s">
        <v>229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2:22" x14ac:dyDescent="0.3">
      <c r="B22" s="97" t="s">
        <v>230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2:22" x14ac:dyDescent="0.3">
      <c r="B23" s="97" t="s">
        <v>231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2:22" x14ac:dyDescent="0.3">
      <c r="B24" s="97" t="s">
        <v>232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2:22" x14ac:dyDescent="0.3">
      <c r="B25" s="97" t="s">
        <v>233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</row>
    <row r="26" spans="2:22" x14ac:dyDescent="0.3">
      <c r="B26" s="106" t="s">
        <v>128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</sheetData>
  <mergeCells count="16">
    <mergeCell ref="U12:V12"/>
    <mergeCell ref="B2:E2"/>
    <mergeCell ref="B11:B13"/>
    <mergeCell ref="C11:D11"/>
    <mergeCell ref="E11:J11"/>
    <mergeCell ref="K11:T11"/>
    <mergeCell ref="U11:V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conditionalFormatting sqref="C14:V25">
    <cfRule type="cellIs" dxfId="8" priority="1" stopIfTrue="1" operator="greaterThan">
      <formula>$E$7</formula>
    </cfRule>
  </conditionalFormatting>
  <pageMargins left="0.7" right="0.7" top="0.75" bottom="0.75" header="0.3" footer="0.3"/>
  <pageSetup paperSize="8" scale="50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showGridLines="0" zoomScale="85" zoomScaleNormal="85" workbookViewId="0">
      <selection activeCell="B3" sqref="B3"/>
    </sheetView>
  </sheetViews>
  <sheetFormatPr defaultColWidth="9.21875" defaultRowHeight="14.4" x14ac:dyDescent="0.3"/>
  <cols>
    <col min="1" max="1" width="8.5546875" customWidth="1"/>
    <col min="2" max="2" width="57.44140625" customWidth="1"/>
    <col min="3" max="9" width="15.77734375" customWidth="1"/>
  </cols>
  <sheetData>
    <row r="1" spans="1:9" s="88" customFormat="1" ht="21" x14ac:dyDescent="0.4">
      <c r="A1" s="42"/>
      <c r="B1" s="68" t="str">
        <f>AR_Name&amp;" - Colleges in Scope - EFA/SFA Funded Aims"</f>
        <v xml:space="preserve"> - Colleges in Scope - EFA/SFA Funded Aims</v>
      </c>
      <c r="C1" s="67"/>
      <c r="D1" s="67"/>
      <c r="E1" s="67"/>
      <c r="F1" s="67"/>
      <c r="G1" s="67"/>
      <c r="H1" s="67"/>
      <c r="I1" s="67"/>
    </row>
    <row r="2" spans="1:9" s="88" customFormat="1" ht="21" x14ac:dyDescent="0.4">
      <c r="A2" s="42"/>
      <c r="B2" s="284" t="s">
        <v>241</v>
      </c>
      <c r="C2" s="284"/>
      <c r="D2" s="284"/>
      <c r="E2" s="284"/>
      <c r="F2" s="108"/>
      <c r="G2" s="108"/>
      <c r="H2" s="108"/>
      <c r="I2" s="64"/>
    </row>
    <row r="3" spans="1:9" s="89" customFormat="1" ht="17.399999999999999" x14ac:dyDescent="0.25">
      <c r="A3" s="61"/>
      <c r="B3" s="62" t="s">
        <v>118</v>
      </c>
      <c r="C3" s="59"/>
      <c r="D3" s="59"/>
      <c r="E3" s="59"/>
      <c r="F3" s="59"/>
      <c r="G3" s="59"/>
      <c r="H3" s="59"/>
      <c r="I3" s="59"/>
    </row>
    <row r="4" spans="1:9" s="89" customFormat="1" ht="17.399999999999999" x14ac:dyDescent="0.25">
      <c r="A4" s="61"/>
      <c r="B4" s="60" t="s">
        <v>117</v>
      </c>
      <c r="C4" s="59"/>
      <c r="D4" s="59"/>
      <c r="E4" s="59"/>
      <c r="F4" s="59"/>
      <c r="G4" s="59"/>
      <c r="H4" s="59"/>
      <c r="I4" s="59"/>
    </row>
    <row r="5" spans="1:9" s="89" customFormat="1" ht="13.8" x14ac:dyDescent="0.25">
      <c r="A5" s="61"/>
      <c r="B5" s="90"/>
      <c r="C5" s="59"/>
      <c r="D5" s="59"/>
      <c r="E5" s="59"/>
      <c r="F5" s="59"/>
      <c r="G5" s="59"/>
      <c r="H5" s="59"/>
      <c r="I5" s="59"/>
    </row>
    <row r="6" spans="1:9" s="91" customFormat="1" ht="15.6" x14ac:dyDescent="0.3">
      <c r="A6"/>
      <c r="B6"/>
      <c r="C6" s="52" t="s">
        <v>114</v>
      </c>
      <c r="D6" s="47"/>
      <c r="F6"/>
      <c r="G6"/>
      <c r="H6"/>
      <c r="I6"/>
    </row>
    <row r="7" spans="1:9" s="91" customFormat="1" ht="15.6" x14ac:dyDescent="0.3">
      <c r="A7"/>
      <c r="B7"/>
      <c r="C7" s="49" t="s">
        <v>226</v>
      </c>
      <c r="D7" s="92">
        <v>99</v>
      </c>
      <c r="F7"/>
      <c r="G7"/>
      <c r="H7"/>
      <c r="I7"/>
    </row>
    <row r="9" spans="1:9" ht="15" thickBot="1" x14ac:dyDescent="0.35">
      <c r="B9" s="38"/>
      <c r="C9" s="38"/>
      <c r="D9" s="38"/>
      <c r="E9" s="38"/>
      <c r="F9" s="38"/>
      <c r="G9" s="38"/>
      <c r="H9" s="38"/>
      <c r="I9" s="38"/>
    </row>
    <row r="11" spans="1:9" ht="15" customHeight="1" x14ac:dyDescent="0.3">
      <c r="B11" s="285" t="s">
        <v>242</v>
      </c>
      <c r="C11" s="288" t="s">
        <v>157</v>
      </c>
      <c r="D11" s="289"/>
      <c r="E11" s="289"/>
      <c r="F11" s="290"/>
      <c r="G11" s="288" t="s">
        <v>158</v>
      </c>
      <c r="H11" s="290"/>
    </row>
    <row r="12" spans="1:9" ht="54.75" customHeight="1" x14ac:dyDescent="0.3">
      <c r="B12" s="286"/>
      <c r="C12" s="94"/>
      <c r="D12" s="94"/>
      <c r="E12" s="94"/>
      <c r="F12" s="94"/>
      <c r="G12" s="94"/>
      <c r="H12" s="94"/>
    </row>
    <row r="13" spans="1:9" ht="24" customHeight="1" x14ac:dyDescent="0.3">
      <c r="B13" s="287"/>
      <c r="C13" s="94" t="s">
        <v>243</v>
      </c>
      <c r="D13" s="94" t="s">
        <v>243</v>
      </c>
      <c r="E13" s="94" t="s">
        <v>243</v>
      </c>
      <c r="F13" s="94" t="s">
        <v>243</v>
      </c>
      <c r="G13" s="94" t="s">
        <v>243</v>
      </c>
      <c r="H13" s="94" t="s">
        <v>243</v>
      </c>
    </row>
    <row r="14" spans="1:9" x14ac:dyDescent="0.3">
      <c r="B14" s="109" t="s">
        <v>244</v>
      </c>
      <c r="C14" s="98"/>
      <c r="D14" s="98"/>
      <c r="E14" s="98"/>
      <c r="F14" s="98"/>
      <c r="G14" s="98"/>
      <c r="H14" s="98"/>
    </row>
    <row r="15" spans="1:9" x14ac:dyDescent="0.3">
      <c r="B15" s="109" t="s">
        <v>245</v>
      </c>
      <c r="C15" s="98"/>
      <c r="D15" s="98"/>
      <c r="E15" s="98"/>
      <c r="F15" s="98"/>
      <c r="G15" s="98"/>
      <c r="H15" s="98"/>
    </row>
    <row r="16" spans="1:9" x14ac:dyDescent="0.3">
      <c r="B16" s="109" t="s">
        <v>246</v>
      </c>
      <c r="C16" s="98"/>
      <c r="D16" s="98"/>
      <c r="E16" s="98"/>
      <c r="F16" s="98"/>
      <c r="G16" s="98"/>
      <c r="H16" s="98"/>
    </row>
    <row r="17" spans="2:8" x14ac:dyDescent="0.3">
      <c r="B17" s="109" t="s">
        <v>247</v>
      </c>
      <c r="C17" s="98"/>
      <c r="D17" s="98"/>
      <c r="E17" s="98"/>
      <c r="F17" s="98"/>
      <c r="G17" s="98"/>
      <c r="H17" s="98"/>
    </row>
    <row r="18" spans="2:8" x14ac:dyDescent="0.3">
      <c r="B18" s="109" t="s">
        <v>248</v>
      </c>
      <c r="C18" s="98"/>
      <c r="D18" s="98"/>
      <c r="E18" s="98"/>
      <c r="F18" s="98"/>
      <c r="G18" s="98"/>
      <c r="H18" s="98"/>
    </row>
    <row r="19" spans="2:8" x14ac:dyDescent="0.3">
      <c r="B19" s="109" t="s">
        <v>249</v>
      </c>
      <c r="C19" s="98"/>
      <c r="D19" s="98"/>
      <c r="E19" s="98"/>
      <c r="F19" s="98"/>
      <c r="G19" s="98"/>
      <c r="H19" s="98"/>
    </row>
    <row r="20" spans="2:8" x14ac:dyDescent="0.3">
      <c r="B20" s="109" t="s">
        <v>250</v>
      </c>
      <c r="C20" s="98"/>
      <c r="D20" s="98"/>
      <c r="E20" s="98"/>
      <c r="F20" s="98"/>
      <c r="G20" s="98"/>
      <c r="H20" s="98"/>
    </row>
    <row r="21" spans="2:8" ht="15" customHeight="1" x14ac:dyDescent="0.3">
      <c r="B21" s="109" t="s">
        <v>251</v>
      </c>
      <c r="C21" s="98"/>
      <c r="D21" s="98"/>
      <c r="E21" s="98"/>
      <c r="F21" s="98"/>
      <c r="G21" s="98"/>
      <c r="H21" s="98"/>
    </row>
    <row r="22" spans="2:8" x14ac:dyDescent="0.3">
      <c r="B22" s="109" t="s">
        <v>252</v>
      </c>
      <c r="C22" s="98"/>
      <c r="D22" s="98"/>
      <c r="E22" s="98"/>
      <c r="F22" s="98"/>
      <c r="G22" s="98"/>
      <c r="H22" s="98"/>
    </row>
    <row r="23" spans="2:8" x14ac:dyDescent="0.3">
      <c r="B23" s="109" t="s">
        <v>253</v>
      </c>
      <c r="C23" s="98"/>
      <c r="D23" s="98"/>
      <c r="E23" s="98"/>
      <c r="F23" s="98"/>
      <c r="G23" s="98"/>
      <c r="H23" s="98"/>
    </row>
    <row r="24" spans="2:8" x14ac:dyDescent="0.3">
      <c r="B24" s="109" t="s">
        <v>254</v>
      </c>
      <c r="C24" s="98"/>
      <c r="D24" s="98"/>
      <c r="E24" s="98"/>
      <c r="F24" s="98"/>
      <c r="G24" s="98"/>
      <c r="H24" s="98"/>
    </row>
    <row r="25" spans="2:8" x14ac:dyDescent="0.3">
      <c r="B25" s="109" t="s">
        <v>255</v>
      </c>
      <c r="C25" s="98"/>
      <c r="D25" s="98"/>
      <c r="E25" s="98"/>
      <c r="F25" s="98"/>
      <c r="G25" s="98"/>
      <c r="H25" s="98"/>
    </row>
    <row r="26" spans="2:8" x14ac:dyDescent="0.3">
      <c r="B26" s="109" t="s">
        <v>256</v>
      </c>
      <c r="C26" s="98"/>
      <c r="D26" s="98"/>
      <c r="E26" s="98"/>
      <c r="F26" s="98"/>
      <c r="G26" s="98"/>
      <c r="H26" s="98"/>
    </row>
    <row r="27" spans="2:8" x14ac:dyDescent="0.3">
      <c r="B27" s="109" t="s">
        <v>257</v>
      </c>
      <c r="C27" s="98"/>
      <c r="D27" s="98"/>
      <c r="E27" s="98"/>
      <c r="F27" s="98"/>
      <c r="G27" s="98"/>
      <c r="H27" s="98"/>
    </row>
    <row r="28" spans="2:8" x14ac:dyDescent="0.3">
      <c r="B28" s="109" t="s">
        <v>258</v>
      </c>
      <c r="C28" s="98"/>
      <c r="D28" s="98"/>
      <c r="E28" s="98"/>
      <c r="F28" s="98"/>
      <c r="G28" s="98"/>
      <c r="H28" s="98"/>
    </row>
    <row r="29" spans="2:8" x14ac:dyDescent="0.3">
      <c r="B29" s="109" t="s">
        <v>259</v>
      </c>
      <c r="C29" s="98"/>
      <c r="D29" s="98"/>
      <c r="E29" s="98"/>
      <c r="F29" s="98"/>
      <c r="G29" s="98"/>
      <c r="H29" s="98"/>
    </row>
    <row r="30" spans="2:8" x14ac:dyDescent="0.3">
      <c r="B30" s="109" t="s">
        <v>260</v>
      </c>
      <c r="C30" s="98"/>
      <c r="D30" s="98"/>
      <c r="E30" s="98"/>
      <c r="F30" s="98"/>
      <c r="G30" s="98"/>
      <c r="H30" s="98"/>
    </row>
    <row r="31" spans="2:8" x14ac:dyDescent="0.3">
      <c r="B31" s="109" t="s">
        <v>261</v>
      </c>
      <c r="C31" s="98"/>
      <c r="D31" s="98"/>
      <c r="E31" s="98"/>
      <c r="F31" s="98"/>
      <c r="G31" s="98"/>
      <c r="H31" s="98"/>
    </row>
    <row r="32" spans="2:8" x14ac:dyDescent="0.3">
      <c r="B32" s="109" t="s">
        <v>262</v>
      </c>
      <c r="C32" s="98"/>
      <c r="D32" s="98"/>
      <c r="E32" s="98"/>
      <c r="F32" s="98"/>
      <c r="G32" s="98"/>
      <c r="H32" s="98"/>
    </row>
    <row r="33" spans="2:8" x14ac:dyDescent="0.3">
      <c r="B33" s="109" t="s">
        <v>263</v>
      </c>
      <c r="C33" s="98"/>
      <c r="D33" s="98"/>
      <c r="E33" s="98"/>
      <c r="F33" s="98"/>
      <c r="G33" s="98"/>
      <c r="H33" s="98"/>
    </row>
    <row r="34" spans="2:8" x14ac:dyDescent="0.3">
      <c r="B34" s="109" t="s">
        <v>264</v>
      </c>
      <c r="C34" s="98"/>
      <c r="D34" s="98"/>
      <c r="E34" s="98"/>
      <c r="F34" s="98"/>
      <c r="G34" s="98"/>
      <c r="H34" s="98"/>
    </row>
    <row r="35" spans="2:8" x14ac:dyDescent="0.3">
      <c r="B35" s="109" t="s">
        <v>265</v>
      </c>
      <c r="C35" s="98"/>
      <c r="D35" s="98"/>
      <c r="E35" s="98"/>
      <c r="F35" s="98"/>
      <c r="G35" s="98"/>
      <c r="H35" s="98"/>
    </row>
    <row r="36" spans="2:8" x14ac:dyDescent="0.3">
      <c r="B36" s="109" t="s">
        <v>266</v>
      </c>
      <c r="C36" s="98"/>
      <c r="D36" s="98"/>
      <c r="E36" s="98"/>
      <c r="F36" s="98"/>
      <c r="G36" s="98"/>
      <c r="H36" s="98"/>
    </row>
    <row r="37" spans="2:8" x14ac:dyDescent="0.3">
      <c r="B37" s="109" t="s">
        <v>267</v>
      </c>
      <c r="C37" s="98"/>
      <c r="D37" s="98"/>
      <c r="E37" s="98"/>
      <c r="F37" s="98"/>
      <c r="G37" s="98"/>
      <c r="H37" s="98"/>
    </row>
    <row r="38" spans="2:8" x14ac:dyDescent="0.3">
      <c r="B38" s="109" t="s">
        <v>268</v>
      </c>
      <c r="C38" s="98"/>
      <c r="D38" s="98"/>
      <c r="E38" s="98"/>
      <c r="F38" s="98"/>
      <c r="G38" s="98"/>
      <c r="H38" s="98"/>
    </row>
    <row r="39" spans="2:8" x14ac:dyDescent="0.3">
      <c r="B39" s="109" t="s">
        <v>269</v>
      </c>
      <c r="C39" s="98"/>
      <c r="D39" s="98"/>
      <c r="E39" s="98"/>
      <c r="F39" s="98"/>
      <c r="G39" s="98"/>
      <c r="H39" s="98"/>
    </row>
    <row r="40" spans="2:8" x14ac:dyDescent="0.3">
      <c r="B40" s="109" t="s">
        <v>270</v>
      </c>
      <c r="C40" s="98"/>
      <c r="D40" s="98"/>
      <c r="E40" s="98"/>
      <c r="F40" s="98"/>
      <c r="G40" s="98"/>
      <c r="H40" s="98"/>
    </row>
    <row r="41" spans="2:8" x14ac:dyDescent="0.3">
      <c r="B41" s="109" t="s">
        <v>271</v>
      </c>
      <c r="C41" s="98"/>
      <c r="D41" s="98"/>
      <c r="E41" s="98"/>
      <c r="F41" s="98"/>
      <c r="G41" s="98"/>
      <c r="H41" s="98"/>
    </row>
    <row r="42" spans="2:8" x14ac:dyDescent="0.3">
      <c r="B42" s="109" t="s">
        <v>272</v>
      </c>
      <c r="C42" s="98"/>
      <c r="D42" s="98"/>
      <c r="E42" s="98"/>
      <c r="F42" s="98"/>
      <c r="G42" s="98"/>
      <c r="H42" s="98"/>
    </row>
    <row r="43" spans="2:8" x14ac:dyDescent="0.3">
      <c r="B43" s="109" t="s">
        <v>273</v>
      </c>
      <c r="C43" s="98"/>
      <c r="D43" s="98"/>
      <c r="E43" s="98"/>
      <c r="F43" s="98"/>
      <c r="G43" s="98"/>
      <c r="H43" s="98"/>
    </row>
    <row r="44" spans="2:8" x14ac:dyDescent="0.3">
      <c r="B44" s="109" t="s">
        <v>274</v>
      </c>
      <c r="C44" s="98"/>
      <c r="D44" s="98"/>
      <c r="E44" s="98"/>
      <c r="F44" s="98"/>
      <c r="G44" s="98"/>
      <c r="H44" s="98"/>
    </row>
    <row r="45" spans="2:8" x14ac:dyDescent="0.3">
      <c r="B45" s="109" t="s">
        <v>275</v>
      </c>
      <c r="C45" s="98"/>
      <c r="D45" s="98"/>
      <c r="E45" s="98"/>
      <c r="F45" s="98"/>
      <c r="G45" s="98"/>
      <c r="H45" s="98"/>
    </row>
    <row r="46" spans="2:8" x14ac:dyDescent="0.3">
      <c r="B46" s="109" t="s">
        <v>276</v>
      </c>
      <c r="C46" s="98"/>
      <c r="D46" s="98"/>
      <c r="E46" s="98"/>
      <c r="F46" s="98"/>
      <c r="G46" s="98"/>
      <c r="H46" s="98"/>
    </row>
    <row r="47" spans="2:8" x14ac:dyDescent="0.3">
      <c r="B47" s="109" t="s">
        <v>277</v>
      </c>
      <c r="C47" s="98"/>
      <c r="D47" s="98"/>
      <c r="E47" s="98"/>
      <c r="F47" s="98"/>
      <c r="G47" s="98"/>
      <c r="H47" s="98"/>
    </row>
    <row r="48" spans="2:8" x14ac:dyDescent="0.3">
      <c r="B48" s="109" t="s">
        <v>278</v>
      </c>
      <c r="C48" s="98"/>
      <c r="D48" s="98"/>
      <c r="E48" s="98"/>
      <c r="F48" s="98"/>
      <c r="G48" s="98"/>
      <c r="H48" s="98"/>
    </row>
    <row r="49" spans="2:8" x14ac:dyDescent="0.3">
      <c r="B49" s="109" t="s">
        <v>279</v>
      </c>
      <c r="C49" s="98"/>
      <c r="D49" s="98"/>
      <c r="E49" s="98"/>
      <c r="F49" s="98"/>
      <c r="G49" s="98"/>
      <c r="H49" s="98"/>
    </row>
    <row r="50" spans="2:8" x14ac:dyDescent="0.3">
      <c r="B50" s="109" t="s">
        <v>280</v>
      </c>
      <c r="C50" s="98"/>
      <c r="D50" s="98"/>
      <c r="E50" s="98"/>
      <c r="F50" s="98"/>
      <c r="G50" s="98"/>
      <c r="H50" s="98"/>
    </row>
    <row r="51" spans="2:8" x14ac:dyDescent="0.3">
      <c r="B51" s="109" t="s">
        <v>281</v>
      </c>
      <c r="C51" s="98"/>
      <c r="D51" s="98"/>
      <c r="E51" s="98"/>
      <c r="F51" s="98"/>
      <c r="G51" s="98"/>
      <c r="H51" s="98"/>
    </row>
    <row r="52" spans="2:8" x14ac:dyDescent="0.3">
      <c r="B52" s="109" t="s">
        <v>282</v>
      </c>
      <c r="C52" s="98"/>
      <c r="D52" s="98"/>
      <c r="E52" s="98"/>
      <c r="F52" s="98"/>
      <c r="G52" s="98"/>
      <c r="H52" s="98"/>
    </row>
    <row r="53" spans="2:8" x14ac:dyDescent="0.3">
      <c r="B53" s="109" t="s">
        <v>283</v>
      </c>
      <c r="C53" s="98"/>
      <c r="D53" s="98"/>
      <c r="E53" s="98"/>
      <c r="F53" s="98"/>
      <c r="G53" s="98"/>
      <c r="H53" s="98"/>
    </row>
    <row r="54" spans="2:8" x14ac:dyDescent="0.3">
      <c r="B54" s="109" t="s">
        <v>284</v>
      </c>
      <c r="C54" s="98"/>
      <c r="D54" s="98"/>
      <c r="E54" s="98"/>
      <c r="F54" s="98"/>
      <c r="G54" s="98"/>
      <c r="H54" s="98"/>
    </row>
    <row r="55" spans="2:8" x14ac:dyDescent="0.3">
      <c r="B55" s="109" t="s">
        <v>285</v>
      </c>
      <c r="C55" s="98"/>
      <c r="D55" s="98"/>
      <c r="E55" s="98"/>
      <c r="F55" s="98"/>
      <c r="G55" s="98"/>
      <c r="H55" s="98"/>
    </row>
    <row r="56" spans="2:8" x14ac:dyDescent="0.3">
      <c r="B56" s="109" t="s">
        <v>286</v>
      </c>
      <c r="C56" s="98"/>
      <c r="D56" s="98"/>
      <c r="E56" s="98"/>
      <c r="F56" s="98"/>
      <c r="G56" s="98"/>
      <c r="H56" s="98"/>
    </row>
    <row r="57" spans="2:8" x14ac:dyDescent="0.3">
      <c r="B57" s="109" t="s">
        <v>287</v>
      </c>
      <c r="C57" s="98"/>
      <c r="D57" s="98"/>
      <c r="E57" s="98"/>
      <c r="F57" s="98"/>
      <c r="G57" s="98"/>
      <c r="H57" s="98"/>
    </row>
    <row r="58" spans="2:8" x14ac:dyDescent="0.3">
      <c r="B58" s="109" t="s">
        <v>288</v>
      </c>
      <c r="C58" s="98"/>
      <c r="D58" s="98"/>
      <c r="E58" s="98"/>
      <c r="F58" s="98"/>
      <c r="G58" s="98"/>
      <c r="H58" s="98"/>
    </row>
    <row r="59" spans="2:8" x14ac:dyDescent="0.3">
      <c r="B59" s="109" t="s">
        <v>289</v>
      </c>
      <c r="C59" s="98"/>
      <c r="D59" s="98"/>
      <c r="E59" s="98"/>
      <c r="F59" s="98"/>
      <c r="G59" s="98"/>
      <c r="H59" s="98"/>
    </row>
    <row r="60" spans="2:8" x14ac:dyDescent="0.3">
      <c r="B60" s="109" t="s">
        <v>290</v>
      </c>
      <c r="C60" s="98"/>
      <c r="D60" s="98"/>
      <c r="E60" s="98"/>
      <c r="F60" s="98"/>
      <c r="G60" s="98"/>
      <c r="H60" s="98"/>
    </row>
    <row r="61" spans="2:8" x14ac:dyDescent="0.3">
      <c r="B61" s="109" t="s">
        <v>291</v>
      </c>
      <c r="C61" s="98"/>
      <c r="D61" s="98"/>
      <c r="E61" s="98"/>
      <c r="F61" s="98"/>
      <c r="G61" s="98"/>
      <c r="H61" s="98"/>
    </row>
    <row r="62" spans="2:8" x14ac:dyDescent="0.3">
      <c r="B62" s="109" t="s">
        <v>292</v>
      </c>
      <c r="C62" s="98"/>
      <c r="D62" s="98"/>
      <c r="E62" s="98"/>
      <c r="F62" s="98"/>
      <c r="G62" s="98"/>
      <c r="H62" s="98"/>
    </row>
    <row r="63" spans="2:8" x14ac:dyDescent="0.3">
      <c r="B63" s="109" t="s">
        <v>293</v>
      </c>
      <c r="C63" s="98"/>
      <c r="D63" s="98"/>
      <c r="E63" s="98"/>
      <c r="F63" s="98"/>
      <c r="G63" s="98"/>
      <c r="H63" s="98"/>
    </row>
    <row r="64" spans="2:8" x14ac:dyDescent="0.3">
      <c r="B64" s="109" t="s">
        <v>294</v>
      </c>
      <c r="C64" s="98"/>
      <c r="D64" s="98"/>
      <c r="E64" s="98"/>
      <c r="F64" s="98"/>
      <c r="G64" s="98"/>
      <c r="H64" s="98"/>
    </row>
    <row r="65" spans="2:8" x14ac:dyDescent="0.3">
      <c r="B65" s="109" t="s">
        <v>295</v>
      </c>
      <c r="C65" s="98"/>
      <c r="D65" s="98"/>
      <c r="E65" s="98"/>
      <c r="F65" s="98"/>
      <c r="G65" s="98"/>
      <c r="H65" s="98"/>
    </row>
    <row r="66" spans="2:8" x14ac:dyDescent="0.3">
      <c r="B66" s="109" t="s">
        <v>296</v>
      </c>
      <c r="C66" s="98"/>
      <c r="D66" s="98"/>
      <c r="E66" s="98"/>
      <c r="F66" s="98"/>
      <c r="G66" s="98"/>
      <c r="H66" s="98"/>
    </row>
    <row r="67" spans="2:8" x14ac:dyDescent="0.3">
      <c r="B67" s="109" t="s">
        <v>297</v>
      </c>
      <c r="C67" s="98"/>
      <c r="D67" s="98"/>
      <c r="E67" s="98"/>
      <c r="F67" s="98"/>
      <c r="G67" s="98"/>
      <c r="H67" s="98"/>
    </row>
    <row r="68" spans="2:8" x14ac:dyDescent="0.3">
      <c r="B68" s="109" t="s">
        <v>298</v>
      </c>
      <c r="C68" s="98"/>
      <c r="D68" s="98"/>
      <c r="E68" s="98"/>
      <c r="F68" s="98"/>
      <c r="G68" s="98"/>
      <c r="H68" s="98"/>
    </row>
    <row r="69" spans="2:8" x14ac:dyDescent="0.3">
      <c r="B69" s="109" t="s">
        <v>299</v>
      </c>
      <c r="C69" s="98"/>
      <c r="D69" s="98"/>
      <c r="E69" s="98"/>
      <c r="F69" s="98"/>
      <c r="G69" s="98"/>
      <c r="H69" s="98"/>
    </row>
    <row r="70" spans="2:8" x14ac:dyDescent="0.3">
      <c r="B70" s="109" t="s">
        <v>300</v>
      </c>
      <c r="C70" s="98"/>
      <c r="D70" s="98"/>
      <c r="E70" s="98"/>
      <c r="F70" s="98"/>
      <c r="G70" s="98"/>
      <c r="H70" s="98"/>
    </row>
    <row r="71" spans="2:8" x14ac:dyDescent="0.3">
      <c r="B71" s="109" t="s">
        <v>301</v>
      </c>
      <c r="C71" s="98"/>
      <c r="D71" s="98"/>
      <c r="E71" s="98"/>
      <c r="F71" s="98"/>
      <c r="G71" s="98"/>
      <c r="H71" s="98"/>
    </row>
    <row r="72" spans="2:8" x14ac:dyDescent="0.3">
      <c r="B72" s="109" t="s">
        <v>302</v>
      </c>
      <c r="C72" s="98"/>
      <c r="D72" s="98"/>
      <c r="E72" s="98"/>
      <c r="F72" s="98"/>
      <c r="G72" s="98"/>
      <c r="H72" s="98"/>
    </row>
    <row r="73" spans="2:8" x14ac:dyDescent="0.3">
      <c r="B73" s="109" t="s">
        <v>303</v>
      </c>
      <c r="C73" s="98"/>
      <c r="D73" s="98"/>
      <c r="E73" s="98"/>
      <c r="F73" s="98"/>
      <c r="G73" s="98"/>
      <c r="H73" s="98"/>
    </row>
    <row r="74" spans="2:8" x14ac:dyDescent="0.3">
      <c r="B74" s="109" t="s">
        <v>304</v>
      </c>
      <c r="C74" s="98"/>
      <c r="D74" s="98"/>
      <c r="E74" s="98"/>
      <c r="F74" s="98"/>
      <c r="G74" s="98"/>
      <c r="H74" s="98"/>
    </row>
    <row r="75" spans="2:8" x14ac:dyDescent="0.3">
      <c r="B75" s="109" t="s">
        <v>305</v>
      </c>
      <c r="C75" s="98"/>
      <c r="D75" s="98"/>
      <c r="E75" s="98"/>
      <c r="F75" s="98"/>
      <c r="G75" s="98"/>
      <c r="H75" s="98"/>
    </row>
    <row r="76" spans="2:8" x14ac:dyDescent="0.3">
      <c r="B76" s="109" t="s">
        <v>306</v>
      </c>
      <c r="C76" s="98"/>
      <c r="D76" s="98"/>
      <c r="E76" s="98"/>
      <c r="F76" s="98"/>
      <c r="G76" s="98"/>
      <c r="H76" s="98"/>
    </row>
    <row r="77" spans="2:8" x14ac:dyDescent="0.3">
      <c r="B77" s="109" t="s">
        <v>307</v>
      </c>
      <c r="C77" s="98"/>
      <c r="D77" s="98"/>
      <c r="E77" s="98"/>
      <c r="F77" s="98"/>
      <c r="G77" s="98"/>
      <c r="H77" s="98"/>
    </row>
    <row r="78" spans="2:8" x14ac:dyDescent="0.3">
      <c r="B78" s="109" t="s">
        <v>308</v>
      </c>
      <c r="C78" s="98"/>
      <c r="D78" s="98"/>
      <c r="E78" s="98"/>
      <c r="F78" s="98"/>
      <c r="G78" s="98"/>
      <c r="H78" s="98"/>
    </row>
    <row r="79" spans="2:8" x14ac:dyDescent="0.3">
      <c r="B79" s="109" t="s">
        <v>309</v>
      </c>
      <c r="C79" s="98"/>
      <c r="D79" s="98"/>
      <c r="E79" s="98"/>
      <c r="F79" s="98"/>
      <c r="G79" s="98"/>
      <c r="H79" s="98"/>
    </row>
    <row r="80" spans="2:8" x14ac:dyDescent="0.3">
      <c r="B80" s="109" t="s">
        <v>310</v>
      </c>
      <c r="C80" s="98"/>
      <c r="D80" s="98"/>
      <c r="E80" s="98"/>
      <c r="F80" s="98"/>
      <c r="G80" s="98"/>
      <c r="H80" s="98"/>
    </row>
    <row r="81" spans="2:8" x14ac:dyDescent="0.3">
      <c r="B81" s="109" t="s">
        <v>311</v>
      </c>
      <c r="C81" s="98"/>
      <c r="D81" s="98"/>
      <c r="E81" s="98"/>
      <c r="F81" s="98"/>
      <c r="G81" s="98"/>
      <c r="H81" s="98"/>
    </row>
    <row r="82" spans="2:8" x14ac:dyDescent="0.3">
      <c r="B82" s="109" t="s">
        <v>312</v>
      </c>
      <c r="C82" s="98"/>
      <c r="D82" s="98"/>
      <c r="E82" s="98"/>
      <c r="F82" s="98"/>
      <c r="G82" s="98"/>
      <c r="H82" s="98"/>
    </row>
    <row r="83" spans="2:8" x14ac:dyDescent="0.3">
      <c r="B83" s="109" t="s">
        <v>313</v>
      </c>
      <c r="C83" s="98"/>
      <c r="D83" s="98"/>
      <c r="E83" s="98"/>
      <c r="F83" s="98"/>
      <c r="G83" s="98"/>
      <c r="H83" s="98"/>
    </row>
    <row r="84" spans="2:8" x14ac:dyDescent="0.3">
      <c r="B84" s="109" t="s">
        <v>314</v>
      </c>
      <c r="C84" s="98"/>
      <c r="D84" s="98"/>
      <c r="E84" s="98"/>
      <c r="F84" s="98"/>
      <c r="G84" s="98"/>
      <c r="H84" s="98"/>
    </row>
    <row r="85" spans="2:8" x14ac:dyDescent="0.3">
      <c r="B85" s="109" t="s">
        <v>315</v>
      </c>
      <c r="C85" s="98"/>
      <c r="D85" s="98"/>
      <c r="E85" s="98"/>
      <c r="F85" s="98"/>
      <c r="G85" s="98"/>
      <c r="H85" s="98"/>
    </row>
    <row r="86" spans="2:8" x14ac:dyDescent="0.3">
      <c r="B86" s="109" t="s">
        <v>316</v>
      </c>
      <c r="C86" s="98"/>
      <c r="D86" s="98"/>
      <c r="E86" s="98"/>
      <c r="F86" s="98"/>
      <c r="G86" s="98"/>
      <c r="H86" s="98"/>
    </row>
    <row r="87" spans="2:8" x14ac:dyDescent="0.3">
      <c r="B87" s="109" t="s">
        <v>317</v>
      </c>
      <c r="C87" s="98"/>
      <c r="D87" s="98"/>
      <c r="E87" s="98"/>
      <c r="F87" s="98"/>
      <c r="G87" s="98"/>
      <c r="H87" s="98"/>
    </row>
    <row r="88" spans="2:8" x14ac:dyDescent="0.3">
      <c r="B88" s="109" t="s">
        <v>318</v>
      </c>
      <c r="C88" s="98"/>
      <c r="D88" s="98"/>
      <c r="E88" s="98"/>
      <c r="F88" s="98"/>
      <c r="G88" s="98"/>
      <c r="H88" s="98"/>
    </row>
    <row r="89" spans="2:8" x14ac:dyDescent="0.3">
      <c r="B89" s="109" t="s">
        <v>319</v>
      </c>
      <c r="C89" s="98"/>
      <c r="D89" s="98"/>
      <c r="E89" s="98"/>
      <c r="F89" s="98"/>
      <c r="G89" s="98"/>
      <c r="H89" s="98"/>
    </row>
    <row r="90" spans="2:8" x14ac:dyDescent="0.3">
      <c r="B90" s="109" t="s">
        <v>320</v>
      </c>
      <c r="C90" s="98"/>
      <c r="D90" s="98"/>
      <c r="E90" s="98"/>
      <c r="F90" s="98"/>
      <c r="G90" s="98"/>
      <c r="H90" s="98"/>
    </row>
    <row r="91" spans="2:8" x14ac:dyDescent="0.3">
      <c r="B91" s="109" t="s">
        <v>321</v>
      </c>
      <c r="C91" s="98"/>
      <c r="D91" s="98"/>
      <c r="E91" s="98"/>
      <c r="F91" s="98"/>
      <c r="G91" s="98"/>
      <c r="H91" s="98"/>
    </row>
    <row r="92" spans="2:8" x14ac:dyDescent="0.3">
      <c r="B92" s="109" t="s">
        <v>322</v>
      </c>
      <c r="C92" s="98"/>
      <c r="D92" s="98"/>
      <c r="E92" s="98"/>
      <c r="F92" s="98"/>
      <c r="G92" s="98"/>
      <c r="H92" s="98"/>
    </row>
    <row r="93" spans="2:8" x14ac:dyDescent="0.3">
      <c r="B93" s="109" t="s">
        <v>323</v>
      </c>
      <c r="C93" s="98"/>
      <c r="D93" s="98"/>
      <c r="E93" s="98"/>
      <c r="F93" s="98"/>
      <c r="G93" s="98"/>
      <c r="H93" s="98"/>
    </row>
    <row r="94" spans="2:8" x14ac:dyDescent="0.3">
      <c r="B94" s="109" t="s">
        <v>324</v>
      </c>
      <c r="C94" s="98"/>
      <c r="D94" s="98"/>
      <c r="E94" s="98"/>
      <c r="F94" s="98"/>
      <c r="G94" s="98"/>
      <c r="H94" s="98"/>
    </row>
    <row r="95" spans="2:8" x14ac:dyDescent="0.3">
      <c r="B95" s="109" t="s">
        <v>325</v>
      </c>
      <c r="C95" s="98"/>
      <c r="D95" s="98"/>
      <c r="E95" s="98"/>
      <c r="F95" s="98"/>
      <c r="G95" s="98"/>
      <c r="H95" s="98"/>
    </row>
    <row r="96" spans="2:8" x14ac:dyDescent="0.3">
      <c r="B96" s="109" t="s">
        <v>326</v>
      </c>
      <c r="C96" s="98"/>
      <c r="D96" s="98"/>
      <c r="E96" s="98"/>
      <c r="F96" s="98"/>
      <c r="G96" s="98"/>
      <c r="H96" s="98"/>
    </row>
    <row r="97" spans="2:8" x14ac:dyDescent="0.3">
      <c r="B97" s="109" t="s">
        <v>327</v>
      </c>
      <c r="C97" s="98"/>
      <c r="D97" s="98"/>
      <c r="E97" s="98"/>
      <c r="F97" s="98"/>
      <c r="G97" s="98"/>
      <c r="H97" s="98"/>
    </row>
    <row r="98" spans="2:8" x14ac:dyDescent="0.3">
      <c r="B98" s="109" t="s">
        <v>328</v>
      </c>
      <c r="C98" s="98"/>
      <c r="D98" s="98"/>
      <c r="E98" s="98"/>
      <c r="F98" s="98"/>
      <c r="G98" s="98"/>
      <c r="H98" s="98"/>
    </row>
    <row r="99" spans="2:8" x14ac:dyDescent="0.3">
      <c r="B99" s="109" t="s">
        <v>329</v>
      </c>
      <c r="C99" s="98"/>
      <c r="D99" s="98"/>
      <c r="E99" s="98"/>
      <c r="F99" s="98"/>
      <c r="G99" s="98"/>
      <c r="H99" s="98"/>
    </row>
    <row r="100" spans="2:8" x14ac:dyDescent="0.3">
      <c r="B100" s="109" t="s">
        <v>330</v>
      </c>
      <c r="C100" s="98"/>
      <c r="D100" s="98"/>
      <c r="E100" s="98"/>
      <c r="F100" s="98"/>
      <c r="G100" s="98"/>
      <c r="H100" s="98"/>
    </row>
    <row r="101" spans="2:8" x14ac:dyDescent="0.3">
      <c r="B101" s="109" t="s">
        <v>331</v>
      </c>
      <c r="C101" s="98"/>
      <c r="D101" s="98"/>
      <c r="E101" s="98"/>
      <c r="F101" s="98"/>
      <c r="G101" s="98"/>
      <c r="H101" s="98"/>
    </row>
    <row r="102" spans="2:8" x14ac:dyDescent="0.3">
      <c r="B102" s="109" t="s">
        <v>332</v>
      </c>
      <c r="C102" s="98"/>
      <c r="D102" s="98"/>
      <c r="E102" s="98"/>
      <c r="F102" s="98"/>
      <c r="G102" s="98"/>
      <c r="H102" s="98"/>
    </row>
    <row r="103" spans="2:8" x14ac:dyDescent="0.3">
      <c r="B103" s="109" t="s">
        <v>333</v>
      </c>
      <c r="C103" s="98"/>
      <c r="D103" s="98"/>
      <c r="E103" s="98"/>
      <c r="F103" s="98"/>
      <c r="G103" s="98"/>
      <c r="H103" s="98"/>
    </row>
    <row r="104" spans="2:8" x14ac:dyDescent="0.3">
      <c r="B104" s="109" t="s">
        <v>334</v>
      </c>
      <c r="C104" s="98"/>
      <c r="D104" s="98"/>
      <c r="E104" s="98"/>
      <c r="F104" s="98"/>
      <c r="G104" s="98"/>
      <c r="H104" s="98"/>
    </row>
    <row r="105" spans="2:8" x14ac:dyDescent="0.3">
      <c r="B105" s="109" t="s">
        <v>335</v>
      </c>
      <c r="C105" s="98"/>
      <c r="D105" s="98"/>
      <c r="E105" s="98"/>
      <c r="F105" s="98"/>
      <c r="G105" s="98"/>
      <c r="H105" s="98"/>
    </row>
    <row r="106" spans="2:8" x14ac:dyDescent="0.3">
      <c r="B106" s="109" t="s">
        <v>336</v>
      </c>
      <c r="C106" s="98"/>
      <c r="D106" s="98"/>
      <c r="E106" s="98"/>
      <c r="F106" s="98"/>
      <c r="G106" s="98"/>
      <c r="H106" s="98"/>
    </row>
    <row r="107" spans="2:8" x14ac:dyDescent="0.3">
      <c r="B107" s="109" t="s">
        <v>337</v>
      </c>
      <c r="C107" s="98"/>
      <c r="D107" s="98"/>
      <c r="E107" s="98"/>
      <c r="F107" s="98"/>
      <c r="G107" s="98"/>
      <c r="H107" s="98"/>
    </row>
    <row r="108" spans="2:8" x14ac:dyDescent="0.3">
      <c r="B108" s="109" t="s">
        <v>338</v>
      </c>
      <c r="C108" s="98"/>
      <c r="D108" s="98"/>
      <c r="E108" s="98"/>
      <c r="F108" s="98"/>
      <c r="G108" s="98"/>
      <c r="H108" s="98"/>
    </row>
    <row r="109" spans="2:8" x14ac:dyDescent="0.3">
      <c r="B109" s="109" t="s">
        <v>339</v>
      </c>
      <c r="C109" s="98"/>
      <c r="D109" s="98"/>
      <c r="E109" s="98"/>
      <c r="F109" s="98"/>
      <c r="G109" s="98"/>
      <c r="H109" s="98"/>
    </row>
    <row r="110" spans="2:8" x14ac:dyDescent="0.3">
      <c r="B110" s="109" t="s">
        <v>340</v>
      </c>
      <c r="C110" s="98"/>
      <c r="D110" s="98"/>
      <c r="E110" s="98"/>
      <c r="F110" s="98"/>
      <c r="G110" s="98"/>
      <c r="H110" s="98"/>
    </row>
    <row r="111" spans="2:8" x14ac:dyDescent="0.3">
      <c r="B111" s="109" t="s">
        <v>341</v>
      </c>
      <c r="C111" s="98"/>
      <c r="D111" s="98"/>
      <c r="E111" s="98"/>
      <c r="F111" s="98"/>
      <c r="G111" s="98"/>
      <c r="H111" s="98"/>
    </row>
    <row r="112" spans="2:8" x14ac:dyDescent="0.3">
      <c r="B112" s="109" t="s">
        <v>342</v>
      </c>
      <c r="C112" s="98"/>
      <c r="D112" s="98"/>
      <c r="E112" s="98"/>
      <c r="F112" s="98"/>
      <c r="G112" s="98"/>
      <c r="H112" s="98"/>
    </row>
    <row r="113" spans="2:8" x14ac:dyDescent="0.3">
      <c r="B113" s="109" t="s">
        <v>343</v>
      </c>
      <c r="C113" s="98"/>
      <c r="D113" s="98"/>
      <c r="E113" s="98"/>
      <c r="F113" s="98"/>
      <c r="G113" s="98"/>
      <c r="H113" s="98"/>
    </row>
    <row r="114" spans="2:8" x14ac:dyDescent="0.3">
      <c r="B114" s="109" t="s">
        <v>344</v>
      </c>
      <c r="C114" s="98"/>
      <c r="D114" s="98"/>
      <c r="E114" s="98"/>
      <c r="F114" s="98"/>
      <c r="G114" s="98"/>
      <c r="H114" s="98"/>
    </row>
    <row r="115" spans="2:8" x14ac:dyDescent="0.3">
      <c r="B115" s="109" t="s">
        <v>345</v>
      </c>
      <c r="C115" s="98"/>
      <c r="D115" s="98"/>
      <c r="E115" s="98"/>
      <c r="F115" s="98"/>
      <c r="G115" s="98"/>
      <c r="H115" s="98"/>
    </row>
    <row r="116" spans="2:8" x14ac:dyDescent="0.3">
      <c r="B116" s="109" t="s">
        <v>346</v>
      </c>
      <c r="C116" s="98"/>
      <c r="D116" s="98"/>
      <c r="E116" s="98"/>
      <c r="F116" s="98"/>
      <c r="G116" s="98"/>
      <c r="H116" s="98"/>
    </row>
    <row r="117" spans="2:8" x14ac:dyDescent="0.3">
      <c r="B117" s="109" t="s">
        <v>347</v>
      </c>
      <c r="C117" s="98"/>
      <c r="D117" s="98"/>
      <c r="E117" s="98"/>
      <c r="F117" s="98"/>
      <c r="G117" s="98"/>
      <c r="H117" s="98"/>
    </row>
    <row r="118" spans="2:8" x14ac:dyDescent="0.3">
      <c r="B118" s="109" t="s">
        <v>348</v>
      </c>
      <c r="C118" s="98"/>
      <c r="D118" s="98"/>
      <c r="E118" s="98"/>
      <c r="F118" s="98"/>
      <c r="G118" s="98"/>
      <c r="H118" s="98"/>
    </row>
    <row r="119" spans="2:8" x14ac:dyDescent="0.3">
      <c r="B119" s="109" t="s">
        <v>349</v>
      </c>
      <c r="C119" s="98"/>
      <c r="D119" s="98"/>
      <c r="E119" s="98"/>
      <c r="F119" s="98"/>
      <c r="G119" s="98"/>
      <c r="H119" s="98"/>
    </row>
    <row r="120" spans="2:8" x14ac:dyDescent="0.3">
      <c r="B120" s="109" t="s">
        <v>350</v>
      </c>
      <c r="C120" s="98"/>
      <c r="D120" s="98"/>
      <c r="E120" s="98"/>
      <c r="F120" s="98"/>
      <c r="G120" s="98"/>
      <c r="H120" s="98"/>
    </row>
    <row r="121" spans="2:8" x14ac:dyDescent="0.3">
      <c r="B121" s="109" t="s">
        <v>351</v>
      </c>
      <c r="C121" s="98"/>
      <c r="D121" s="98"/>
      <c r="E121" s="98"/>
      <c r="F121" s="98"/>
      <c r="G121" s="98"/>
      <c r="H121" s="98"/>
    </row>
    <row r="122" spans="2:8" x14ac:dyDescent="0.3">
      <c r="B122" s="109" t="s">
        <v>352</v>
      </c>
      <c r="C122" s="98"/>
      <c r="D122" s="98"/>
      <c r="E122" s="98"/>
      <c r="F122" s="98"/>
      <c r="G122" s="98"/>
      <c r="H122" s="98"/>
    </row>
    <row r="123" spans="2:8" x14ac:dyDescent="0.3">
      <c r="B123" s="109" t="s">
        <v>353</v>
      </c>
      <c r="C123" s="98"/>
      <c r="D123" s="98"/>
      <c r="E123" s="98"/>
      <c r="F123" s="98"/>
      <c r="G123" s="98"/>
      <c r="H123" s="98"/>
    </row>
    <row r="124" spans="2:8" x14ac:dyDescent="0.3">
      <c r="B124" s="109" t="s">
        <v>354</v>
      </c>
      <c r="C124" s="98"/>
      <c r="D124" s="98"/>
      <c r="E124" s="98"/>
      <c r="F124" s="98"/>
      <c r="G124" s="98"/>
      <c r="H124" s="98"/>
    </row>
    <row r="125" spans="2:8" x14ac:dyDescent="0.3">
      <c r="B125" s="109" t="s">
        <v>355</v>
      </c>
      <c r="C125" s="98"/>
      <c r="D125" s="98"/>
      <c r="E125" s="98"/>
      <c r="F125" s="98"/>
      <c r="G125" s="98"/>
      <c r="H125" s="98"/>
    </row>
    <row r="126" spans="2:8" x14ac:dyDescent="0.3">
      <c r="B126" s="109" t="s">
        <v>356</v>
      </c>
      <c r="C126" s="98"/>
      <c r="D126" s="98"/>
      <c r="E126" s="98"/>
      <c r="F126" s="98"/>
      <c r="G126" s="98"/>
      <c r="H126" s="98"/>
    </row>
    <row r="127" spans="2:8" x14ac:dyDescent="0.3">
      <c r="B127" s="109" t="s">
        <v>357</v>
      </c>
      <c r="C127" s="98"/>
      <c r="D127" s="98"/>
      <c r="E127" s="98"/>
      <c r="F127" s="98"/>
      <c r="G127" s="98"/>
      <c r="H127" s="98"/>
    </row>
    <row r="128" spans="2:8" x14ac:dyDescent="0.3">
      <c r="B128" s="109" t="s">
        <v>358</v>
      </c>
      <c r="C128" s="98"/>
      <c r="D128" s="98"/>
      <c r="E128" s="98"/>
      <c r="F128" s="98"/>
      <c r="G128" s="98"/>
      <c r="H128" s="98"/>
    </row>
    <row r="129" spans="2:8" x14ac:dyDescent="0.3">
      <c r="B129" s="109" t="s">
        <v>359</v>
      </c>
      <c r="C129" s="98"/>
      <c r="D129" s="98"/>
      <c r="E129" s="98"/>
      <c r="F129" s="98"/>
      <c r="G129" s="98"/>
      <c r="H129" s="98"/>
    </row>
    <row r="130" spans="2:8" x14ac:dyDescent="0.3">
      <c r="B130" s="109" t="s">
        <v>360</v>
      </c>
      <c r="C130" s="98"/>
      <c r="D130" s="98"/>
      <c r="E130" s="98"/>
      <c r="F130" s="98"/>
      <c r="G130" s="98"/>
      <c r="H130" s="98"/>
    </row>
    <row r="131" spans="2:8" x14ac:dyDescent="0.3">
      <c r="B131" s="109" t="s">
        <v>361</v>
      </c>
      <c r="C131" s="98"/>
      <c r="D131" s="98"/>
      <c r="E131" s="98"/>
      <c r="F131" s="98"/>
      <c r="G131" s="98"/>
      <c r="H131" s="98"/>
    </row>
    <row r="132" spans="2:8" x14ac:dyDescent="0.3">
      <c r="B132" s="109" t="s">
        <v>362</v>
      </c>
      <c r="C132" s="98"/>
      <c r="D132" s="98"/>
      <c r="E132" s="98"/>
      <c r="F132" s="98"/>
      <c r="G132" s="98"/>
      <c r="H132" s="98"/>
    </row>
    <row r="133" spans="2:8" x14ac:dyDescent="0.3">
      <c r="B133" s="109" t="s">
        <v>363</v>
      </c>
      <c r="C133" s="98"/>
      <c r="D133" s="98"/>
      <c r="E133" s="98"/>
      <c r="F133" s="98"/>
      <c r="G133" s="98"/>
      <c r="H133" s="98"/>
    </row>
    <row r="134" spans="2:8" x14ac:dyDescent="0.3">
      <c r="B134" s="109" t="s">
        <v>364</v>
      </c>
      <c r="C134" s="98"/>
      <c r="D134" s="98"/>
      <c r="E134" s="98"/>
      <c r="F134" s="98"/>
      <c r="G134" s="98"/>
      <c r="H134" s="98"/>
    </row>
    <row r="135" spans="2:8" x14ac:dyDescent="0.3">
      <c r="B135" s="109" t="s">
        <v>365</v>
      </c>
      <c r="C135" s="98"/>
      <c r="D135" s="98"/>
      <c r="E135" s="98"/>
      <c r="F135" s="98"/>
      <c r="G135" s="98"/>
      <c r="H135" s="98"/>
    </row>
    <row r="136" spans="2:8" x14ac:dyDescent="0.3">
      <c r="B136" s="109" t="s">
        <v>366</v>
      </c>
      <c r="C136" s="98"/>
      <c r="D136" s="98"/>
      <c r="E136" s="98"/>
      <c r="F136" s="98"/>
      <c r="G136" s="98"/>
      <c r="H136" s="98"/>
    </row>
    <row r="137" spans="2:8" x14ac:dyDescent="0.3">
      <c r="B137" s="109" t="s">
        <v>367</v>
      </c>
      <c r="C137" s="98"/>
      <c r="D137" s="98"/>
      <c r="E137" s="98"/>
      <c r="F137" s="98"/>
      <c r="G137" s="98"/>
      <c r="H137" s="98"/>
    </row>
    <row r="138" spans="2:8" x14ac:dyDescent="0.3">
      <c r="B138" s="109" t="s">
        <v>368</v>
      </c>
      <c r="C138" s="98"/>
      <c r="D138" s="98"/>
      <c r="E138" s="98"/>
      <c r="F138" s="98"/>
      <c r="G138" s="98"/>
      <c r="H138" s="98"/>
    </row>
    <row r="139" spans="2:8" x14ac:dyDescent="0.3">
      <c r="B139" s="109" t="s">
        <v>369</v>
      </c>
      <c r="C139" s="98"/>
      <c r="D139" s="98"/>
      <c r="E139" s="98"/>
      <c r="F139" s="98"/>
      <c r="G139" s="98"/>
      <c r="H139" s="98"/>
    </row>
    <row r="140" spans="2:8" x14ac:dyDescent="0.3">
      <c r="B140" s="109" t="s">
        <v>370</v>
      </c>
      <c r="C140" s="98"/>
      <c r="D140" s="98"/>
      <c r="E140" s="98"/>
      <c r="F140" s="98"/>
      <c r="G140" s="98"/>
      <c r="H140" s="98"/>
    </row>
    <row r="141" spans="2:8" x14ac:dyDescent="0.3">
      <c r="B141" s="109" t="s">
        <v>371</v>
      </c>
      <c r="C141" s="98"/>
      <c r="D141" s="98"/>
      <c r="E141" s="98"/>
      <c r="F141" s="98"/>
      <c r="G141" s="98"/>
      <c r="H141" s="98"/>
    </row>
    <row r="142" spans="2:8" x14ac:dyDescent="0.3">
      <c r="B142" s="109" t="s">
        <v>372</v>
      </c>
      <c r="C142" s="98"/>
      <c r="D142" s="98"/>
      <c r="E142" s="98"/>
      <c r="F142" s="98"/>
      <c r="G142" s="98"/>
      <c r="H142" s="98"/>
    </row>
    <row r="143" spans="2:8" x14ac:dyDescent="0.3">
      <c r="B143" s="109" t="s">
        <v>373</v>
      </c>
      <c r="C143" s="98"/>
      <c r="D143" s="98"/>
      <c r="E143" s="98"/>
      <c r="F143" s="98"/>
      <c r="G143" s="98"/>
      <c r="H143" s="98"/>
    </row>
    <row r="144" spans="2:8" x14ac:dyDescent="0.3">
      <c r="B144" s="109" t="s">
        <v>374</v>
      </c>
      <c r="C144" s="98"/>
      <c r="D144" s="98"/>
      <c r="E144" s="98"/>
      <c r="F144" s="98"/>
      <c r="G144" s="98"/>
      <c r="H144" s="98"/>
    </row>
    <row r="145" spans="2:8" x14ac:dyDescent="0.3">
      <c r="B145" s="109" t="s">
        <v>375</v>
      </c>
      <c r="C145" s="98"/>
      <c r="D145" s="98"/>
      <c r="E145" s="98"/>
      <c r="F145" s="98"/>
      <c r="G145" s="98"/>
      <c r="H145" s="98"/>
    </row>
    <row r="146" spans="2:8" x14ac:dyDescent="0.3">
      <c r="B146" s="109" t="s">
        <v>376</v>
      </c>
      <c r="C146" s="98"/>
      <c r="D146" s="98"/>
      <c r="E146" s="98"/>
      <c r="F146" s="98"/>
      <c r="G146" s="98"/>
      <c r="H146" s="98"/>
    </row>
    <row r="147" spans="2:8" x14ac:dyDescent="0.3">
      <c r="B147" s="109" t="s">
        <v>377</v>
      </c>
      <c r="C147" s="98"/>
      <c r="D147" s="98"/>
      <c r="E147" s="98"/>
      <c r="F147" s="98"/>
      <c r="G147" s="98"/>
      <c r="H147" s="98"/>
    </row>
    <row r="148" spans="2:8" x14ac:dyDescent="0.3">
      <c r="B148" s="109" t="s">
        <v>378</v>
      </c>
      <c r="C148" s="98"/>
      <c r="D148" s="98"/>
      <c r="E148" s="98"/>
      <c r="F148" s="98"/>
      <c r="G148" s="98"/>
      <c r="H148" s="98"/>
    </row>
    <row r="149" spans="2:8" x14ac:dyDescent="0.3">
      <c r="B149" s="110" t="s">
        <v>128</v>
      </c>
      <c r="C149" s="100"/>
      <c r="D149" s="100"/>
      <c r="E149" s="100"/>
      <c r="F149" s="100"/>
      <c r="G149" s="100"/>
      <c r="H149" s="100"/>
    </row>
  </sheetData>
  <autoFilter ref="B11:B13"/>
  <mergeCells count="4">
    <mergeCell ref="B2:E2"/>
    <mergeCell ref="B11:B13"/>
    <mergeCell ref="C11:F11"/>
    <mergeCell ref="G11:H11"/>
  </mergeCells>
  <conditionalFormatting sqref="C14:H148">
    <cfRule type="cellIs" dxfId="7" priority="1" stopIfTrue="1" operator="greaterThan">
      <formula>$D$7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Contents</vt:lpstr>
      <vt:lpstr>Notes</vt:lpstr>
      <vt:lpstr>1.1</vt:lpstr>
      <vt:lpstr>1.2</vt:lpstr>
      <vt:lpstr>2.1</vt:lpstr>
      <vt:lpstr>2.2</vt:lpstr>
      <vt:lpstr>2.3</vt:lpstr>
      <vt:lpstr>2.4</vt:lpstr>
      <vt:lpstr>2.5</vt:lpstr>
      <vt:lpstr>2.6</vt:lpstr>
      <vt:lpstr>3.1</vt:lpstr>
      <vt:lpstr>4.1</vt:lpstr>
      <vt:lpstr>5.1</vt:lpstr>
      <vt:lpstr>6.1</vt:lpstr>
      <vt:lpstr>7.1</vt:lpstr>
      <vt:lpstr>8.1</vt:lpstr>
      <vt:lpstr>8.2</vt:lpstr>
      <vt:lpstr>AR_Date</vt:lpstr>
      <vt:lpstr>AR_Name</vt:lpstr>
      <vt:lpstr>'2.5'!Print_Area</vt:lpstr>
      <vt:lpstr>'5.1'!Print_Area</vt:lpstr>
      <vt:lpstr>'6.1'!Print_Area</vt:lpstr>
      <vt:lpstr>'8.1'!Print_Area</vt:lpstr>
      <vt:lpstr>'8.2'!Print_Area</vt:lpstr>
      <vt:lpstr>Contents!Print_Area</vt:lpstr>
      <vt:lpstr>'2.5'!Print_Titles</vt:lpstr>
      <vt:lpstr>'6.1'!Print_Titles</vt:lpstr>
      <vt:lpstr>Source</vt:lpstr>
    </vt:vector>
  </TitlesOfParts>
  <Company>BIS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Grady</dc:creator>
  <cp:lastModifiedBy>Pete Grady</cp:lastModifiedBy>
  <dcterms:created xsi:type="dcterms:W3CDTF">2016-11-08T11:48:47Z</dcterms:created>
  <dcterms:modified xsi:type="dcterms:W3CDTF">2016-11-28T14:45:26Z</dcterms:modified>
</cp:coreProperties>
</file>