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95" yWindow="4650" windowWidth="14865" windowHeight="4380" tabRatio="796" activeTab="2"/>
  </bookViews>
  <sheets>
    <sheet name="Front page" sheetId="11" r:id="rId1"/>
    <sheet name="2016-17 prudential system info" sheetId="1" r:id="rId2"/>
    <sheet name="2016-17 prudential info by LA" sheetId="7" r:id="rId3"/>
    <sheet name="Col Refs" sheetId="10" state="hidden" r:id="rId4"/>
  </sheets>
  <definedNames>
    <definedName name="CERDATA">'2016-17 prudential system info'!#REF!</definedName>
    <definedName name="Data1">'2016-17 prudential info by LA'!$B$3:$AD$467</definedName>
    <definedName name="Data2">#REF!</definedName>
    <definedName name="Data3">#REF!</definedName>
    <definedName name="LALIST">'2016-17 prudential system info'!$BC$298:$BC$756</definedName>
    <definedName name="_xlnm.Print_Area" localSheetId="2">'2016-17 prudential info by LA'!$A$3:$F$54</definedName>
    <definedName name="_xlnm.Print_Area" localSheetId="1">'2016-17 prudential system info'!$A$1:$G$47</definedName>
    <definedName name="_xlnm.Print_Area">'2016-17 prudential system info'!#REF!</definedName>
  </definedNames>
  <calcPr calcId="145621"/>
</workbook>
</file>

<file path=xl/calcChain.xml><?xml version="1.0" encoding="utf-8"?>
<calcChain xmlns="http://schemas.openxmlformats.org/spreadsheetml/2006/main">
  <c r="A1" i="1" l="1"/>
  <c r="B16" i="10" l="1"/>
  <c r="B17" i="10" s="1"/>
  <c r="B18" i="10" s="1"/>
  <c r="B19" i="10" s="1"/>
  <c r="B21" i="10" s="1"/>
  <c r="B22" i="10" s="1"/>
  <c r="B23" i="10" s="1"/>
  <c r="B25" i="10" s="1"/>
  <c r="B26" i="10" s="1"/>
  <c r="B27" i="10" s="1"/>
  <c r="B29" i="10" s="1"/>
  <c r="B30" i="10" s="1"/>
  <c r="B34" i="10" s="1"/>
  <c r="B35" i="10" s="1"/>
  <c r="B39" i="10" s="1"/>
  <c r="B8" i="10"/>
  <c r="B9" i="10" s="1"/>
  <c r="B10" i="10" s="1"/>
  <c r="B11" i="10" s="1"/>
  <c r="B12" i="10" s="1"/>
  <c r="B13" i="10" s="1"/>
  <c r="B4" i="10"/>
  <c r="B5" i="10" s="1"/>
  <c r="Z20" i="1"/>
  <c r="AA21" i="1"/>
  <c r="AA22" i="1"/>
  <c r="AA40" i="1"/>
  <c r="Z40" i="1"/>
  <c r="AA14" i="1"/>
  <c r="Z21" i="1"/>
  <c r="Z14" i="1"/>
  <c r="Z22" i="1"/>
  <c r="E9" i="1" l="1"/>
  <c r="E10" i="1"/>
  <c r="E16" i="1"/>
  <c r="E14" i="1"/>
  <c r="E11" i="1"/>
  <c r="E15" i="1"/>
  <c r="E12" i="1"/>
  <c r="E17" i="1"/>
  <c r="E19" i="1" l="1"/>
  <c r="E21" i="1" l="1"/>
  <c r="E22" i="1" l="1"/>
  <c r="E23" i="1" l="1"/>
  <c r="E24" i="1" l="1"/>
  <c r="E25" i="1"/>
  <c r="E27" i="1" l="1"/>
  <c r="E28" i="1" l="1"/>
  <c r="E29" i="1" l="1"/>
  <c r="E31" i="1" l="1"/>
  <c r="E32" i="1"/>
  <c r="E33" i="1" l="1"/>
  <c r="E35" i="1" l="1"/>
  <c r="E36" i="1" l="1"/>
  <c r="E40" i="1" l="1"/>
  <c r="E45" i="1" l="1"/>
  <c r="E41" i="1"/>
  <c r="E18" i="1"/>
</calcChain>
</file>

<file path=xl/sharedStrings.xml><?xml version="1.0" encoding="utf-8"?>
<sst xmlns="http://schemas.openxmlformats.org/spreadsheetml/2006/main" count="2369" uniqueCount="1446">
  <si>
    <t>£ thousand</t>
  </si>
  <si>
    <t>Adur</t>
  </si>
  <si>
    <t>E3831</t>
  </si>
  <si>
    <t>Allerdale</t>
  </si>
  <si>
    <t>E0931</t>
  </si>
  <si>
    <t>Amber Valley</t>
  </si>
  <si>
    <t>E1031</t>
  </si>
  <si>
    <t>Arun</t>
  </si>
  <si>
    <t>E3832</t>
  </si>
  <si>
    <t>Ashfield</t>
  </si>
  <si>
    <t>E3031</t>
  </si>
  <si>
    <t>Ashford</t>
  </si>
  <si>
    <t>E2231</t>
  </si>
  <si>
    <t>Avon Combined Fire Authority</t>
  </si>
  <si>
    <t>E6101</t>
  </si>
  <si>
    <t>Aylesbury Vale</t>
  </si>
  <si>
    <t>E0431</t>
  </si>
  <si>
    <t>Babergh</t>
  </si>
  <si>
    <t>E3531</t>
  </si>
  <si>
    <t>Barking &amp; Dagenham</t>
  </si>
  <si>
    <t>E5030</t>
  </si>
  <si>
    <t>Barnet</t>
  </si>
  <si>
    <t>E5031</t>
  </si>
  <si>
    <t>Barnsley</t>
  </si>
  <si>
    <t>E4401</t>
  </si>
  <si>
    <t>Barrow-in-Furness</t>
  </si>
  <si>
    <t>E0932</t>
  </si>
  <si>
    <t>Basildon</t>
  </si>
  <si>
    <t>E1531</t>
  </si>
  <si>
    <t>Basingstoke &amp; Deane</t>
  </si>
  <si>
    <t>E1731</t>
  </si>
  <si>
    <t>Bassetlaw</t>
  </si>
  <si>
    <t>E3032</t>
  </si>
  <si>
    <t>Bath &amp; NE Somerset UA</t>
  </si>
  <si>
    <t>E0101</t>
  </si>
  <si>
    <t>Bedfordshire Combined Fire Authority</t>
  </si>
  <si>
    <t>E6102</t>
  </si>
  <si>
    <t>Bexley</t>
  </si>
  <si>
    <t>E5032</t>
  </si>
  <si>
    <t>Birmingham</t>
  </si>
  <si>
    <t>E4601</t>
  </si>
  <si>
    <t>Blaby</t>
  </si>
  <si>
    <t>E2431</t>
  </si>
  <si>
    <t>Blackburn with Darwen UA</t>
  </si>
  <si>
    <t>E2301</t>
  </si>
  <si>
    <t>Blackpool UA</t>
  </si>
  <si>
    <t>E2302</t>
  </si>
  <si>
    <t>Bolsover</t>
  </si>
  <si>
    <t>E1032</t>
  </si>
  <si>
    <t>Bolton</t>
  </si>
  <si>
    <t>E4201</t>
  </si>
  <si>
    <t>Boston</t>
  </si>
  <si>
    <t>E2531</t>
  </si>
  <si>
    <t>Bracknell Forest UA</t>
  </si>
  <si>
    <t>E0301</t>
  </si>
  <si>
    <t>Bradford</t>
  </si>
  <si>
    <t>E4701</t>
  </si>
  <si>
    <t>Braintree</t>
  </si>
  <si>
    <t>E1532</t>
  </si>
  <si>
    <t>Breckland</t>
  </si>
  <si>
    <t>E2631</t>
  </si>
  <si>
    <t>Brent</t>
  </si>
  <si>
    <t>E5033</t>
  </si>
  <si>
    <t>Brentwood</t>
  </si>
  <si>
    <t>E1533</t>
  </si>
  <si>
    <t>Brighton &amp; Hove UA</t>
  </si>
  <si>
    <t>E1401</t>
  </si>
  <si>
    <t>Bristol UA</t>
  </si>
  <si>
    <t>E0102</t>
  </si>
  <si>
    <t>Broadland</t>
  </si>
  <si>
    <t>E2632</t>
  </si>
  <si>
    <t>Bromley</t>
  </si>
  <si>
    <t>E5034</t>
  </si>
  <si>
    <t>Bromsgrove</t>
  </si>
  <si>
    <t>E1831</t>
  </si>
  <si>
    <t>Broxbourne</t>
  </si>
  <si>
    <t>E1931</t>
  </si>
  <si>
    <t>Broxtowe</t>
  </si>
  <si>
    <t>E3033</t>
  </si>
  <si>
    <t>Buckinghamshire</t>
  </si>
  <si>
    <t>E0421</t>
  </si>
  <si>
    <t>Buckinghamshire Combined Fire Authority</t>
  </si>
  <si>
    <t>E6104</t>
  </si>
  <si>
    <t>Burnley</t>
  </si>
  <si>
    <t>E2333</t>
  </si>
  <si>
    <t>Bury</t>
  </si>
  <si>
    <t>E4202</t>
  </si>
  <si>
    <t>Calderdale</t>
  </si>
  <si>
    <t>E4702</t>
  </si>
  <si>
    <t>Cambridge</t>
  </si>
  <si>
    <t>E0531</t>
  </si>
  <si>
    <t>Cambridgeshire</t>
  </si>
  <si>
    <t>E0521</t>
  </si>
  <si>
    <t>Cambridgeshire Combined Fire Authority</t>
  </si>
  <si>
    <t>E6105</t>
  </si>
  <si>
    <t>Camden</t>
  </si>
  <si>
    <t>E5011</t>
  </si>
  <si>
    <t>Cannock Chase</t>
  </si>
  <si>
    <t>E3431</t>
  </si>
  <si>
    <t>Canterbury</t>
  </si>
  <si>
    <t>E2232</t>
  </si>
  <si>
    <t>Carlisle</t>
  </si>
  <si>
    <t>E0933</t>
  </si>
  <si>
    <t>Castle Point</t>
  </si>
  <si>
    <t>E1534</t>
  </si>
  <si>
    <t>Charnwood</t>
  </si>
  <si>
    <t>E2432</t>
  </si>
  <si>
    <t>Chelmsford</t>
  </si>
  <si>
    <t>E1535</t>
  </si>
  <si>
    <t>Cheltenham</t>
  </si>
  <si>
    <t>E1631</t>
  </si>
  <si>
    <t>Cherwell</t>
  </si>
  <si>
    <t>E3131</t>
  </si>
  <si>
    <t>Cheshire Combined Fire Authority</t>
  </si>
  <si>
    <t>E6106</t>
  </si>
  <si>
    <t>Chesterfield</t>
  </si>
  <si>
    <t>E1033</t>
  </si>
  <si>
    <t>Chichester</t>
  </si>
  <si>
    <t>E3833</t>
  </si>
  <si>
    <t>Chiltern</t>
  </si>
  <si>
    <t>E0432</t>
  </si>
  <si>
    <t>Chorley</t>
  </si>
  <si>
    <t>E2334</t>
  </si>
  <si>
    <t>Christchurch</t>
  </si>
  <si>
    <t>E1232</t>
  </si>
  <si>
    <t>City of London</t>
  </si>
  <si>
    <t>E5010</t>
  </si>
  <si>
    <t>Cleveland Combined Fire Authority</t>
  </si>
  <si>
    <t>E6107</t>
  </si>
  <si>
    <t>Colchester</t>
  </si>
  <si>
    <t>E1536</t>
  </si>
  <si>
    <t>Copeland</t>
  </si>
  <si>
    <t>E0934</t>
  </si>
  <si>
    <t>Corby</t>
  </si>
  <si>
    <t>E2831</t>
  </si>
  <si>
    <t>Cotswold</t>
  </si>
  <si>
    <t>E1632</t>
  </si>
  <si>
    <t>Coventry</t>
  </si>
  <si>
    <t>E4602</t>
  </si>
  <si>
    <t>Craven</t>
  </si>
  <si>
    <t>E2731</t>
  </si>
  <si>
    <t>Crawley</t>
  </si>
  <si>
    <t>E3834</t>
  </si>
  <si>
    <t>Croydon</t>
  </si>
  <si>
    <t>E5035</t>
  </si>
  <si>
    <t>Cumbria</t>
  </si>
  <si>
    <t>E0920</t>
  </si>
  <si>
    <t>Dacorum</t>
  </si>
  <si>
    <t>E1932</t>
  </si>
  <si>
    <t>Darlington UA</t>
  </si>
  <si>
    <t>E1301</t>
  </si>
  <si>
    <t>Dartford</t>
  </si>
  <si>
    <t>E2233</t>
  </si>
  <si>
    <t>Dartmoor National Park Authority</t>
  </si>
  <si>
    <t>E6401</t>
  </si>
  <si>
    <t>Daventry</t>
  </si>
  <si>
    <t>E2832</t>
  </si>
  <si>
    <t>Derby City UA</t>
  </si>
  <si>
    <t>E1001</t>
  </si>
  <si>
    <t>Derbyshire</t>
  </si>
  <si>
    <t>E1021</t>
  </si>
  <si>
    <t>Derbyshire Combined Fire Authority</t>
  </si>
  <si>
    <t>E6110</t>
  </si>
  <si>
    <t>Derbyshire Dales</t>
  </si>
  <si>
    <t>E1035</t>
  </si>
  <si>
    <t>Devon</t>
  </si>
  <si>
    <t>E1121</t>
  </si>
  <si>
    <t>Doncaster</t>
  </si>
  <si>
    <t>E4402</t>
  </si>
  <si>
    <t>Dorset</t>
  </si>
  <si>
    <t>E1221</t>
  </si>
  <si>
    <t>Dover</t>
  </si>
  <si>
    <t>E2234</t>
  </si>
  <si>
    <t>Dudley</t>
  </si>
  <si>
    <t>E4603</t>
  </si>
  <si>
    <t>Durham Combined Fire Authority</t>
  </si>
  <si>
    <t>E6113</t>
  </si>
  <si>
    <t>Ealing</t>
  </si>
  <si>
    <t>E5036</t>
  </si>
  <si>
    <t>East Cambridgeshire</t>
  </si>
  <si>
    <t>E0532</t>
  </si>
  <si>
    <t>East Devon</t>
  </si>
  <si>
    <t>E1131</t>
  </si>
  <si>
    <t>East Dorset</t>
  </si>
  <si>
    <t>E1233</t>
  </si>
  <si>
    <t>East Hampshire</t>
  </si>
  <si>
    <t>E1732</t>
  </si>
  <si>
    <t>East Hertfordshire</t>
  </si>
  <si>
    <t>E1933</t>
  </si>
  <si>
    <t>East Lindsey</t>
  </si>
  <si>
    <t>E2532</t>
  </si>
  <si>
    <t>East London Waste Authority</t>
  </si>
  <si>
    <t>E6201</t>
  </si>
  <si>
    <t>East Northamptonshire</t>
  </si>
  <si>
    <t>E2833</t>
  </si>
  <si>
    <t>East Riding of Yorkshire UA</t>
  </si>
  <si>
    <t>E2001</t>
  </si>
  <si>
    <t>East Staffordshire</t>
  </si>
  <si>
    <t>E3432</t>
  </si>
  <si>
    <t>East Sussex</t>
  </si>
  <si>
    <t>E1421</t>
  </si>
  <si>
    <t>East Sussex Combined Fire Authority</t>
  </si>
  <si>
    <t>E6114</t>
  </si>
  <si>
    <t>Eastbourne</t>
  </si>
  <si>
    <t>E1432</t>
  </si>
  <si>
    <t>Eastleigh</t>
  </si>
  <si>
    <t>E1733</t>
  </si>
  <si>
    <t>Eden</t>
  </si>
  <si>
    <t>E0935</t>
  </si>
  <si>
    <t>Elmbridge</t>
  </si>
  <si>
    <t>E3631</t>
  </si>
  <si>
    <t>Enfield</t>
  </si>
  <si>
    <t>E5037</t>
  </si>
  <si>
    <t>Epping Forest</t>
  </si>
  <si>
    <t>E1537</t>
  </si>
  <si>
    <t>Epsom &amp; Ewell</t>
  </si>
  <si>
    <t>E3632</t>
  </si>
  <si>
    <t>Erewash</t>
  </si>
  <si>
    <t>E1036</t>
  </si>
  <si>
    <t>Essex</t>
  </si>
  <si>
    <t>E1521</t>
  </si>
  <si>
    <t>Essex Combined Fire Authority</t>
  </si>
  <si>
    <t>E6115</t>
  </si>
  <si>
    <t>Exeter</t>
  </si>
  <si>
    <t>E1132</t>
  </si>
  <si>
    <t>Exmoor National Park Authority</t>
  </si>
  <si>
    <t>E6402</t>
  </si>
  <si>
    <t>Fareham</t>
  </si>
  <si>
    <t>E1734</t>
  </si>
  <si>
    <t>Fenland</t>
  </si>
  <si>
    <t>E0533</t>
  </si>
  <si>
    <t>Forest Heath</t>
  </si>
  <si>
    <t>E3532</t>
  </si>
  <si>
    <t>Forest of Dean</t>
  </si>
  <si>
    <t>E1633</t>
  </si>
  <si>
    <t>Fylde</t>
  </si>
  <si>
    <t>E2335</t>
  </si>
  <si>
    <t>Gateshead</t>
  </si>
  <si>
    <t>E4501</t>
  </si>
  <si>
    <t>Gedling</t>
  </si>
  <si>
    <t>E3034</t>
  </si>
  <si>
    <t>Gloucester</t>
  </si>
  <si>
    <t>E1634</t>
  </si>
  <si>
    <t>Gloucestershire</t>
  </si>
  <si>
    <t>E1620</t>
  </si>
  <si>
    <t>Gosport</t>
  </si>
  <si>
    <t>E1735</t>
  </si>
  <si>
    <t>Gravesham</t>
  </si>
  <si>
    <t>E2236</t>
  </si>
  <si>
    <t>Great Yarmouth</t>
  </si>
  <si>
    <t>E2633</t>
  </si>
  <si>
    <t>E5100</t>
  </si>
  <si>
    <t>Greater Manchester Fire &amp; CD Authority</t>
  </si>
  <si>
    <t>E6142</t>
  </si>
  <si>
    <t>Greater Manchester Waste Disposal Authority</t>
  </si>
  <si>
    <t>E6202</t>
  </si>
  <si>
    <t>Greenwich</t>
  </si>
  <si>
    <t>E5012</t>
  </si>
  <si>
    <t>Guildford</t>
  </si>
  <si>
    <t>E3633</t>
  </si>
  <si>
    <t>Hackney</t>
  </si>
  <si>
    <t>E5013</t>
  </si>
  <si>
    <t>Halton UA</t>
  </si>
  <si>
    <t>E0601</t>
  </si>
  <si>
    <t>Hambleton</t>
  </si>
  <si>
    <t>E2732</t>
  </si>
  <si>
    <t>Hammersmith &amp; Fulham</t>
  </si>
  <si>
    <t>E5014</t>
  </si>
  <si>
    <t>Hampshire</t>
  </si>
  <si>
    <t>E1721</t>
  </si>
  <si>
    <t>Hampshire Combined Fire Authority</t>
  </si>
  <si>
    <t>E6117</t>
  </si>
  <si>
    <t>Harborough</t>
  </si>
  <si>
    <t>E2433</t>
  </si>
  <si>
    <t>Haringey</t>
  </si>
  <si>
    <t>E5038</t>
  </si>
  <si>
    <t>Harlow</t>
  </si>
  <si>
    <t>E1538</t>
  </si>
  <si>
    <t>Harrogate</t>
  </si>
  <si>
    <t>E2753</t>
  </si>
  <si>
    <t>Harrow</t>
  </si>
  <si>
    <t>E5039</t>
  </si>
  <si>
    <t>Hart</t>
  </si>
  <si>
    <t>E1736</t>
  </si>
  <si>
    <t>Hartlepool UA</t>
  </si>
  <si>
    <t>E0701</t>
  </si>
  <si>
    <t>Hastings</t>
  </si>
  <si>
    <t>E1433</t>
  </si>
  <si>
    <t>Havant</t>
  </si>
  <si>
    <t>E1737</t>
  </si>
  <si>
    <t>Havering</t>
  </si>
  <si>
    <t>E5040</t>
  </si>
  <si>
    <t>Hereford &amp; Worcester Combined Fire Authority</t>
  </si>
  <si>
    <t>E6118</t>
  </si>
  <si>
    <t>E1801</t>
  </si>
  <si>
    <t>Hertfordshire</t>
  </si>
  <si>
    <t>E1920</t>
  </si>
  <si>
    <t>Hertsmere</t>
  </si>
  <si>
    <t>E1934</t>
  </si>
  <si>
    <t>High Peak</t>
  </si>
  <si>
    <t>E1037</t>
  </si>
  <si>
    <t>Hillingdon</t>
  </si>
  <si>
    <t>E5041</t>
  </si>
  <si>
    <t>Hinckley &amp; Bosworth</t>
  </si>
  <si>
    <t>E2434</t>
  </si>
  <si>
    <t>Horsham</t>
  </si>
  <si>
    <t>E3835</t>
  </si>
  <si>
    <t>Hounslow</t>
  </si>
  <si>
    <t>E5042</t>
  </si>
  <si>
    <t>Humberside Combined Fire Authority</t>
  </si>
  <si>
    <t>E6120</t>
  </si>
  <si>
    <t>Huntingdonshire</t>
  </si>
  <si>
    <t>E0551</t>
  </si>
  <si>
    <t>Hyndburn</t>
  </si>
  <si>
    <t>E2336</t>
  </si>
  <si>
    <t>Ipswich</t>
  </si>
  <si>
    <t>E3533</t>
  </si>
  <si>
    <t>Isle of Wight UA</t>
  </si>
  <si>
    <t>E2101</t>
  </si>
  <si>
    <t>Isles of Scilly</t>
  </si>
  <si>
    <t>E4001</t>
  </si>
  <si>
    <t>Islington</t>
  </si>
  <si>
    <t>E5015</t>
  </si>
  <si>
    <t>Kensington &amp; Chelsea</t>
  </si>
  <si>
    <t>E5016</t>
  </si>
  <si>
    <t>Kent</t>
  </si>
  <si>
    <t>E2221</t>
  </si>
  <si>
    <t>Kent Combined Fire Authority</t>
  </si>
  <si>
    <t>E6122</t>
  </si>
  <si>
    <t>Kettering</t>
  </si>
  <si>
    <t>E2834</t>
  </si>
  <si>
    <t>King's Lynn &amp; West Norfolk</t>
  </si>
  <si>
    <t>E2634</t>
  </si>
  <si>
    <t>Kingston upon Hull UA</t>
  </si>
  <si>
    <t>E2002</t>
  </si>
  <si>
    <t>Kingston upon Thames</t>
  </si>
  <si>
    <t>E5043</t>
  </si>
  <si>
    <t>Kirklees</t>
  </si>
  <si>
    <t>E4703</t>
  </si>
  <si>
    <t>Knowsley</t>
  </si>
  <si>
    <t>E4301</t>
  </si>
  <si>
    <t>Lake District National Park</t>
  </si>
  <si>
    <t>E6403</t>
  </si>
  <si>
    <t>Lambeth</t>
  </si>
  <si>
    <t>E5017</t>
  </si>
  <si>
    <t>Lancashire</t>
  </si>
  <si>
    <t>E2321</t>
  </si>
  <si>
    <t>Lancashire Combined Fire Authority</t>
  </si>
  <si>
    <t>E6123</t>
  </si>
  <si>
    <t>Lancaster</t>
  </si>
  <si>
    <t>E2337</t>
  </si>
  <si>
    <t>Lee Valley Park Authority</t>
  </si>
  <si>
    <t>E6803</t>
  </si>
  <si>
    <t>Leeds</t>
  </si>
  <si>
    <t>E4704</t>
  </si>
  <si>
    <t>Leicester City UA</t>
  </si>
  <si>
    <t>E2401</t>
  </si>
  <si>
    <t>Leicestershire</t>
  </si>
  <si>
    <t>E2421</t>
  </si>
  <si>
    <t>Leicestershire Combined Fire Authority</t>
  </si>
  <si>
    <t>E6124</t>
  </si>
  <si>
    <t>Lewes</t>
  </si>
  <si>
    <t>E1435</t>
  </si>
  <si>
    <t>Lewisham</t>
  </si>
  <si>
    <t>E5018</t>
  </si>
  <si>
    <t>Lichfield</t>
  </si>
  <si>
    <t>E3433</t>
  </si>
  <si>
    <t>Lincoln</t>
  </si>
  <si>
    <t>E2533</t>
  </si>
  <si>
    <t>Lincolnshire</t>
  </si>
  <si>
    <t>E2520</t>
  </si>
  <si>
    <t>Liverpool</t>
  </si>
  <si>
    <t>E4302</t>
  </si>
  <si>
    <t>Luton UA</t>
  </si>
  <si>
    <t>E0201</t>
  </si>
  <si>
    <t>Maidstone</t>
  </si>
  <si>
    <t>E2237</t>
  </si>
  <si>
    <t>Maldon</t>
  </si>
  <si>
    <t>E1539</t>
  </si>
  <si>
    <t>Malvern Hills</t>
  </si>
  <si>
    <t>E1851</t>
  </si>
  <si>
    <t>Manchester</t>
  </si>
  <si>
    <t>E4203</t>
  </si>
  <si>
    <t>Mansfield</t>
  </si>
  <si>
    <t>E3035</t>
  </si>
  <si>
    <t>Medway UA</t>
  </si>
  <si>
    <t>E2201</t>
  </si>
  <si>
    <t>Melton</t>
  </si>
  <si>
    <t>E2436</t>
  </si>
  <si>
    <t>Mendip</t>
  </si>
  <si>
    <t>E3331</t>
  </si>
  <si>
    <t>Merseyside Fire &amp; CD Authority</t>
  </si>
  <si>
    <t>E6143</t>
  </si>
  <si>
    <t>Merseyside Waste Disposal Authority</t>
  </si>
  <si>
    <t>E6204</t>
  </si>
  <si>
    <t>Merton</t>
  </si>
  <si>
    <t>E5044</t>
  </si>
  <si>
    <t>Mid Devon</t>
  </si>
  <si>
    <t>E1133</t>
  </si>
  <si>
    <t>Mid Suffolk</t>
  </si>
  <si>
    <t>E3534</t>
  </si>
  <si>
    <t>Mid Sussex</t>
  </si>
  <si>
    <t>E3836</t>
  </si>
  <si>
    <t>Middlesbrough UA</t>
  </si>
  <si>
    <t>E0702</t>
  </si>
  <si>
    <t>Milton Keynes UA</t>
  </si>
  <si>
    <t>E0401</t>
  </si>
  <si>
    <t>Mole Valley</t>
  </si>
  <si>
    <t>E3634</t>
  </si>
  <si>
    <t>New Forest</t>
  </si>
  <si>
    <t>E1738</t>
  </si>
  <si>
    <t>Newark &amp; Sherwood</t>
  </si>
  <si>
    <t>E3036</t>
  </si>
  <si>
    <t>Newcastle upon Tyne</t>
  </si>
  <si>
    <t>E4502</t>
  </si>
  <si>
    <t>Newcastle-under-Lyme</t>
  </si>
  <si>
    <t>E3434</t>
  </si>
  <si>
    <t>Newham</t>
  </si>
  <si>
    <t>E5045</t>
  </si>
  <si>
    <t>Norfolk</t>
  </si>
  <si>
    <t>E2620</t>
  </si>
  <si>
    <t>North Devon</t>
  </si>
  <si>
    <t>E1134</t>
  </si>
  <si>
    <t>North Dorset</t>
  </si>
  <si>
    <t>E1234</t>
  </si>
  <si>
    <t>North East Derbyshire</t>
  </si>
  <si>
    <t>E1038</t>
  </si>
  <si>
    <t>North East Lincolnshire UA</t>
  </si>
  <si>
    <t>E2003</t>
  </si>
  <si>
    <t>North Hertfordshire</t>
  </si>
  <si>
    <t>E1935</t>
  </si>
  <si>
    <t>North Kesteven</t>
  </si>
  <si>
    <t>E2534</t>
  </si>
  <si>
    <t>North Lincolnshire UA</t>
  </si>
  <si>
    <t>E2004</t>
  </si>
  <si>
    <t>North London Waste Authority</t>
  </si>
  <si>
    <t>E6205</t>
  </si>
  <si>
    <t>North Norfolk</t>
  </si>
  <si>
    <t>E2635</t>
  </si>
  <si>
    <t>North Somerset UA</t>
  </si>
  <si>
    <t>E0104</t>
  </si>
  <si>
    <t>North Tyneside</t>
  </si>
  <si>
    <t>E4503</t>
  </si>
  <si>
    <t>North Warwickshire</t>
  </si>
  <si>
    <t>E3731</t>
  </si>
  <si>
    <t>North West Leicestershire</t>
  </si>
  <si>
    <t>E2437</t>
  </si>
  <si>
    <t>North York Moors National Park Authority</t>
  </si>
  <si>
    <t>E6404</t>
  </si>
  <si>
    <t>North Yorkshire</t>
  </si>
  <si>
    <t>E2721</t>
  </si>
  <si>
    <t>North Yorkshire Combined Fire Authority</t>
  </si>
  <si>
    <t>E6127</t>
  </si>
  <si>
    <t>Northampton</t>
  </si>
  <si>
    <t>E2835</t>
  </si>
  <si>
    <t>Northamptonshire</t>
  </si>
  <si>
    <t>E2820</t>
  </si>
  <si>
    <t>Northumberland National Park Authority</t>
  </si>
  <si>
    <t>E6405</t>
  </si>
  <si>
    <t>Norwich</t>
  </si>
  <si>
    <t>E2636</t>
  </si>
  <si>
    <t>Nottingham UA</t>
  </si>
  <si>
    <t>E3001</t>
  </si>
  <si>
    <t>Nottinghamshire</t>
  </si>
  <si>
    <t>E3021</t>
  </si>
  <si>
    <t>Nottinghamshire Combined Fire Authority</t>
  </si>
  <si>
    <t>E6130</t>
  </si>
  <si>
    <t>Nuneaton &amp; Bedworth</t>
  </si>
  <si>
    <t>E3732</t>
  </si>
  <si>
    <t>Oadby &amp; Wigston</t>
  </si>
  <si>
    <t>E2438</t>
  </si>
  <si>
    <t>Oldham</t>
  </si>
  <si>
    <t>E4204</t>
  </si>
  <si>
    <t>Oxford</t>
  </si>
  <si>
    <t>E3132</t>
  </si>
  <si>
    <t>Oxfordshire</t>
  </si>
  <si>
    <t>E3120</t>
  </si>
  <si>
    <t>Peak National Park</t>
  </si>
  <si>
    <t>E6406</t>
  </si>
  <si>
    <t>Pendle</t>
  </si>
  <si>
    <t>E2338</t>
  </si>
  <si>
    <t>Peterborough UA</t>
  </si>
  <si>
    <t>E0501</t>
  </si>
  <si>
    <t>Plymouth UA</t>
  </si>
  <si>
    <t>E1101</t>
  </si>
  <si>
    <t>Poole UA</t>
  </si>
  <si>
    <t>E1201</t>
  </si>
  <si>
    <t>Portsmouth UA</t>
  </si>
  <si>
    <t>E1701</t>
  </si>
  <si>
    <t>Preston</t>
  </si>
  <si>
    <t>E2339</t>
  </si>
  <si>
    <t>Purbeck</t>
  </si>
  <si>
    <t>E1236</t>
  </si>
  <si>
    <t>Reading UA</t>
  </si>
  <si>
    <t>E0303</t>
  </si>
  <si>
    <t>Redbridge</t>
  </si>
  <si>
    <t>E5046</t>
  </si>
  <si>
    <t>Redcar and Cleveland UA</t>
  </si>
  <si>
    <t>E0703</t>
  </si>
  <si>
    <t>Redditch</t>
  </si>
  <si>
    <t>E1835</t>
  </si>
  <si>
    <t>Reigate &amp; Banstead</t>
  </si>
  <si>
    <t>E3635</t>
  </si>
  <si>
    <t>Ribble Valley</t>
  </si>
  <si>
    <t>E2340</t>
  </si>
  <si>
    <t>Richmond upon Thames</t>
  </si>
  <si>
    <t>E5047</t>
  </si>
  <si>
    <t>Richmondshire</t>
  </si>
  <si>
    <t>E2734</t>
  </si>
  <si>
    <t>Rochdale</t>
  </si>
  <si>
    <t>E4205</t>
  </si>
  <si>
    <t>Rochford</t>
  </si>
  <si>
    <t>E1540</t>
  </si>
  <si>
    <t>Rossendale</t>
  </si>
  <si>
    <t>E2341</t>
  </si>
  <si>
    <t>Rother</t>
  </si>
  <si>
    <t>E1436</t>
  </si>
  <si>
    <t>Rotherham</t>
  </si>
  <si>
    <t>E4403</t>
  </si>
  <si>
    <t>Rugby</t>
  </si>
  <si>
    <t>E3733</t>
  </si>
  <si>
    <t>Runnymede</t>
  </si>
  <si>
    <t>E3636</t>
  </si>
  <si>
    <t>Rushcliffe</t>
  </si>
  <si>
    <t>E3038</t>
  </si>
  <si>
    <t>Rushmoor</t>
  </si>
  <si>
    <t>E1740</t>
  </si>
  <si>
    <t>Rutland UA</t>
  </si>
  <si>
    <t>E2402</t>
  </si>
  <si>
    <t>Ryedale</t>
  </si>
  <si>
    <t>E2755</t>
  </si>
  <si>
    <t>Salford</t>
  </si>
  <si>
    <t>E4206</t>
  </si>
  <si>
    <t>Sandwell</t>
  </si>
  <si>
    <t>E4604</t>
  </si>
  <si>
    <t>Scarborough</t>
  </si>
  <si>
    <t>E2736</t>
  </si>
  <si>
    <t>Sedgemoor</t>
  </si>
  <si>
    <t>E3332</t>
  </si>
  <si>
    <t>Sefton</t>
  </si>
  <si>
    <t>E4304</t>
  </si>
  <si>
    <t>Selby</t>
  </si>
  <si>
    <t>E2757</t>
  </si>
  <si>
    <t>Sevenoaks</t>
  </si>
  <si>
    <t>E2239</t>
  </si>
  <si>
    <t>Sheffield</t>
  </si>
  <si>
    <t>E4404</t>
  </si>
  <si>
    <t>Shepway</t>
  </si>
  <si>
    <t>E2240</t>
  </si>
  <si>
    <t>Shropshire Combined Fire Authority</t>
  </si>
  <si>
    <t>E6132</t>
  </si>
  <si>
    <t>Slough UA</t>
  </si>
  <si>
    <t>E0304</t>
  </si>
  <si>
    <t>Solihull</t>
  </si>
  <si>
    <t>E4605</t>
  </si>
  <si>
    <t>Somerset</t>
  </si>
  <si>
    <t>E3320</t>
  </si>
  <si>
    <t>South Bucks</t>
  </si>
  <si>
    <t>E0434</t>
  </si>
  <si>
    <t>South Cambridgeshire</t>
  </si>
  <si>
    <t>E0536</t>
  </si>
  <si>
    <t>South Derbyshire</t>
  </si>
  <si>
    <t>E1039</t>
  </si>
  <si>
    <t>South Gloucestershire UA</t>
  </si>
  <si>
    <t>E0103</t>
  </si>
  <si>
    <t>South Hams</t>
  </si>
  <si>
    <t>E1136</t>
  </si>
  <si>
    <t>South Holland</t>
  </si>
  <si>
    <t>E2535</t>
  </si>
  <si>
    <t>South Kesteven</t>
  </si>
  <si>
    <t>E2536</t>
  </si>
  <si>
    <t>South Lakeland</t>
  </si>
  <si>
    <t>E0936</t>
  </si>
  <si>
    <t>South Norfolk</t>
  </si>
  <si>
    <t>E2637</t>
  </si>
  <si>
    <t>South Northamptonshire</t>
  </si>
  <si>
    <t>E2836</t>
  </si>
  <si>
    <t>South Oxfordshire</t>
  </si>
  <si>
    <t>E3133</t>
  </si>
  <si>
    <t>South Ribble</t>
  </si>
  <si>
    <t>E2342</t>
  </si>
  <si>
    <t>South Somerset</t>
  </si>
  <si>
    <t>E3334</t>
  </si>
  <si>
    <t>South Staffordshire</t>
  </si>
  <si>
    <t>E3435</t>
  </si>
  <si>
    <t>South Tyneside</t>
  </si>
  <si>
    <t>E4504</t>
  </si>
  <si>
    <t>South Yorkshire Fire &amp; CD Authority</t>
  </si>
  <si>
    <t>E6144</t>
  </si>
  <si>
    <t>Southampton UA</t>
  </si>
  <si>
    <t>E1702</t>
  </si>
  <si>
    <t>Southend on Sea UA</t>
  </si>
  <si>
    <t>E1501</t>
  </si>
  <si>
    <t>Southwark</t>
  </si>
  <si>
    <t>E5019</t>
  </si>
  <si>
    <t>Spelthorne</t>
  </si>
  <si>
    <t>E3637</t>
  </si>
  <si>
    <t>St Albans</t>
  </si>
  <si>
    <t>E1936</t>
  </si>
  <si>
    <t>St Edmundsbury</t>
  </si>
  <si>
    <t>E3535</t>
  </si>
  <si>
    <t>St Helens</t>
  </si>
  <si>
    <t>E4303</t>
  </si>
  <si>
    <t>Stafford</t>
  </si>
  <si>
    <t>E3436</t>
  </si>
  <si>
    <t>Staffordshire</t>
  </si>
  <si>
    <t>E3421</t>
  </si>
  <si>
    <t>Staffordshire Combined Fire Authority</t>
  </si>
  <si>
    <t>E6134</t>
  </si>
  <si>
    <t>Staffordshire Moorlands</t>
  </si>
  <si>
    <t>E3437</t>
  </si>
  <si>
    <t>Stevenage</t>
  </si>
  <si>
    <t>E1937</t>
  </si>
  <si>
    <t>Stockport</t>
  </si>
  <si>
    <t>E4207</t>
  </si>
  <si>
    <t>Stockton-on-Tees UA</t>
  </si>
  <si>
    <t>E0704</t>
  </si>
  <si>
    <t>Stoke-on-Trent UA</t>
  </si>
  <si>
    <t>E3401</t>
  </si>
  <si>
    <t>Stratford-on-Avon</t>
  </si>
  <si>
    <t>E3734</t>
  </si>
  <si>
    <t>Stroud</t>
  </si>
  <si>
    <t>E1635</t>
  </si>
  <si>
    <t>Suffolk</t>
  </si>
  <si>
    <t>E3520</t>
  </si>
  <si>
    <t>Suffolk Coastal</t>
  </si>
  <si>
    <t>E3536</t>
  </si>
  <si>
    <t>Sunderland</t>
  </si>
  <si>
    <t>E4505</t>
  </si>
  <si>
    <t>Surrey</t>
  </si>
  <si>
    <t>E3620</t>
  </si>
  <si>
    <t>Surrey Heath</t>
  </si>
  <si>
    <t>E3638</t>
  </si>
  <si>
    <t>Sutton</t>
  </si>
  <si>
    <t>E5048</t>
  </si>
  <si>
    <t>Swale</t>
  </si>
  <si>
    <t>E2241</t>
  </si>
  <si>
    <t>Swindon UA</t>
  </si>
  <si>
    <t>E3901</t>
  </si>
  <si>
    <t>Tameside</t>
  </si>
  <si>
    <t>E4208</t>
  </si>
  <si>
    <t>Tamworth</t>
  </si>
  <si>
    <t>E3439</t>
  </si>
  <si>
    <t>Tandridge</t>
  </si>
  <si>
    <t>E3639</t>
  </si>
  <si>
    <t>Taunton Deane</t>
  </si>
  <si>
    <t>E3333</t>
  </si>
  <si>
    <t>Teignbridge</t>
  </si>
  <si>
    <t>E1137</t>
  </si>
  <si>
    <t>Telford and Wrekin UA</t>
  </si>
  <si>
    <t>E3201</t>
  </si>
  <si>
    <t>Tendring</t>
  </si>
  <si>
    <t>E1542</t>
  </si>
  <si>
    <t>Test Valley</t>
  </si>
  <si>
    <t>E1742</t>
  </si>
  <si>
    <t>Tewkesbury</t>
  </si>
  <si>
    <t>E1636</t>
  </si>
  <si>
    <t>Thanet</t>
  </si>
  <si>
    <t>E2242</t>
  </si>
  <si>
    <t>The Broads Authority</t>
  </si>
  <si>
    <t>E6408</t>
  </si>
  <si>
    <t>Three Rivers</t>
  </si>
  <si>
    <t>E1938</t>
  </si>
  <si>
    <t>Thurrock UA</t>
  </si>
  <si>
    <t>E1502</t>
  </si>
  <si>
    <t>Tonbridge &amp; Malling</t>
  </si>
  <si>
    <t>E2243</t>
  </si>
  <si>
    <t>Torbay UA</t>
  </si>
  <si>
    <t>E1102</t>
  </si>
  <si>
    <t>Torridge</t>
  </si>
  <si>
    <t>E1139</t>
  </si>
  <si>
    <t>Tower Hamlets</t>
  </si>
  <si>
    <t>E5020</t>
  </si>
  <si>
    <t>Trafford</t>
  </si>
  <si>
    <t>E4209</t>
  </si>
  <si>
    <t>Tunbridge Wells</t>
  </si>
  <si>
    <t>E2244</t>
  </si>
  <si>
    <t>Tyne and Wear Fire &amp; CD Authority</t>
  </si>
  <si>
    <t>E6145</t>
  </si>
  <si>
    <t>Uttlesford</t>
  </si>
  <si>
    <t>E1544</t>
  </si>
  <si>
    <t>Vale of White Horse</t>
  </si>
  <si>
    <t>E3134</t>
  </si>
  <si>
    <t>Wakefield</t>
  </si>
  <si>
    <t>E4705</t>
  </si>
  <si>
    <t>Walsall</t>
  </si>
  <si>
    <t>E4606</t>
  </si>
  <si>
    <t>Waltham Forest</t>
  </si>
  <si>
    <t>E5049</t>
  </si>
  <si>
    <t>Wandsworth</t>
  </si>
  <si>
    <t>E5021</t>
  </si>
  <si>
    <t>Warrington UA</t>
  </si>
  <si>
    <t>E0602</t>
  </si>
  <si>
    <t>Warwick</t>
  </si>
  <si>
    <t>E3735</t>
  </si>
  <si>
    <t>Warwickshire</t>
  </si>
  <si>
    <t>E3720</t>
  </si>
  <si>
    <t>Watford</t>
  </si>
  <si>
    <t>E1939</t>
  </si>
  <si>
    <t>Waveney</t>
  </si>
  <si>
    <t>E3537</t>
  </si>
  <si>
    <t>Waverley</t>
  </si>
  <si>
    <t>E3640</t>
  </si>
  <si>
    <t>Wealden</t>
  </si>
  <si>
    <t>E1437</t>
  </si>
  <si>
    <t>Wellingborough</t>
  </si>
  <si>
    <t>E2837</t>
  </si>
  <si>
    <t>Welwyn Hatfield</t>
  </si>
  <si>
    <t>E1940</t>
  </si>
  <si>
    <t>West Berkshire UA</t>
  </si>
  <si>
    <t>E0302</t>
  </si>
  <si>
    <t>West Devon</t>
  </si>
  <si>
    <t>E1140</t>
  </si>
  <si>
    <t>West Dorset</t>
  </si>
  <si>
    <t>E1237</t>
  </si>
  <si>
    <t>West Lancashire</t>
  </si>
  <si>
    <t>E2343</t>
  </si>
  <si>
    <t>West Lindsey</t>
  </si>
  <si>
    <t>E2537</t>
  </si>
  <si>
    <t>West London Waste Authority</t>
  </si>
  <si>
    <t>E6207</t>
  </si>
  <si>
    <t>West Midlands Fire &amp; CD Authority</t>
  </si>
  <si>
    <t>E6146</t>
  </si>
  <si>
    <t>E6346</t>
  </si>
  <si>
    <t>West Oxfordshire</t>
  </si>
  <si>
    <t>E3135</t>
  </si>
  <si>
    <t>West Somerset</t>
  </si>
  <si>
    <t>E3335</t>
  </si>
  <si>
    <t>West Sussex</t>
  </si>
  <si>
    <t>E3820</t>
  </si>
  <si>
    <t>West Yorkshire Fire &amp; CD Authority</t>
  </si>
  <si>
    <t>E6147</t>
  </si>
  <si>
    <t>Western Riverside Waste Authority</t>
  </si>
  <si>
    <t>E6206</t>
  </si>
  <si>
    <t>Westminster</t>
  </si>
  <si>
    <t>E5022</t>
  </si>
  <si>
    <t>Weymouth &amp; Portland</t>
  </si>
  <si>
    <t>E1238</t>
  </si>
  <si>
    <t>Wigan</t>
  </si>
  <si>
    <t>E4210</t>
  </si>
  <si>
    <t>Winchester</t>
  </si>
  <si>
    <t>E1743</t>
  </si>
  <si>
    <t>Windsor &amp; Maidenhead UA</t>
  </si>
  <si>
    <t>E0305</t>
  </si>
  <si>
    <t>Wirral</t>
  </si>
  <si>
    <t>E4305</t>
  </si>
  <si>
    <t>Woking</t>
  </si>
  <si>
    <t>E3641</t>
  </si>
  <si>
    <t>Wokingham UA</t>
  </si>
  <si>
    <t>E0306</t>
  </si>
  <si>
    <t>Wolverhampton</t>
  </si>
  <si>
    <t>E4607</t>
  </si>
  <si>
    <t>Worcester</t>
  </si>
  <si>
    <t>E1837</t>
  </si>
  <si>
    <t>Worcestershire</t>
  </si>
  <si>
    <t>E1821</t>
  </si>
  <si>
    <t>Worthing</t>
  </si>
  <si>
    <t>E3837</t>
  </si>
  <si>
    <t>Wychavon</t>
  </si>
  <si>
    <t>E1838</t>
  </si>
  <si>
    <t>Wycombe</t>
  </si>
  <si>
    <t>E0435</t>
  </si>
  <si>
    <t>Wyre</t>
  </si>
  <si>
    <t>E2344</t>
  </si>
  <si>
    <t>Wyre Forest</t>
  </si>
  <si>
    <t>E1839</t>
  </si>
  <si>
    <t>York UA</t>
  </si>
  <si>
    <t>E2701</t>
  </si>
  <si>
    <t>Yorkshire Dales National Park Authority</t>
  </si>
  <si>
    <t>E6407</t>
  </si>
  <si>
    <t>M1</t>
  </si>
  <si>
    <t>M2</t>
  </si>
  <si>
    <t>E6103</t>
  </si>
  <si>
    <t>Berkshire Combined Fire Authority</t>
  </si>
  <si>
    <t>E1202</t>
  </si>
  <si>
    <t>Bournemouth UA</t>
  </si>
  <si>
    <t>E code</t>
  </si>
  <si>
    <t>LA</t>
  </si>
  <si>
    <t>M3</t>
  </si>
  <si>
    <t>E6409</t>
  </si>
  <si>
    <t>Bedford UA</t>
  </si>
  <si>
    <t>E0202</t>
  </si>
  <si>
    <t>Central Bedfordshire UA</t>
  </si>
  <si>
    <t>E0203</t>
  </si>
  <si>
    <t>Cheshire East UA</t>
  </si>
  <si>
    <t>E0603</t>
  </si>
  <si>
    <t>E0604</t>
  </si>
  <si>
    <t>Cornwall UA</t>
  </si>
  <si>
    <t>E0801</t>
  </si>
  <si>
    <t>County Durham UA</t>
  </si>
  <si>
    <t>E1302</t>
  </si>
  <si>
    <t>Northumberland UA</t>
  </si>
  <si>
    <t>E2901</t>
  </si>
  <si>
    <t>Shropshire UA</t>
  </si>
  <si>
    <t>E3202</t>
  </si>
  <si>
    <t>Wiltshire UA</t>
  </si>
  <si>
    <t>E3902</t>
  </si>
  <si>
    <t>New Forest National Park</t>
  </si>
  <si>
    <t>E6161</t>
  </si>
  <si>
    <t>Devon and Somerset Combined Fire Authority</t>
  </si>
  <si>
    <t>SD</t>
  </si>
  <si>
    <t>L</t>
  </si>
  <si>
    <t>MD</t>
  </si>
  <si>
    <t>UA</t>
  </si>
  <si>
    <t>SC</t>
  </si>
  <si>
    <t>West Midlands Integrated Transport Authority</t>
  </si>
  <si>
    <t>Select local authority by clicking on the box below and using the drop-down button</t>
  </si>
  <si>
    <t>Yorkshire and Humber</t>
  </si>
  <si>
    <t>North East</t>
  </si>
  <si>
    <t>North West</t>
  </si>
  <si>
    <t>East Midlands</t>
  </si>
  <si>
    <t>West Midlands</t>
  </si>
  <si>
    <t>East of England</t>
  </si>
  <si>
    <t>London</t>
  </si>
  <si>
    <t>South East</t>
  </si>
  <si>
    <t>South West</t>
  </si>
  <si>
    <t>London boroughs</t>
  </si>
  <si>
    <t>Metropolitan districts</t>
  </si>
  <si>
    <t>Unitary authorities</t>
  </si>
  <si>
    <t>Shire Counties</t>
  </si>
  <si>
    <t>Shire Districts</t>
  </si>
  <si>
    <t>Class</t>
  </si>
  <si>
    <t>SW</t>
  </si>
  <si>
    <t>EE</t>
  </si>
  <si>
    <t>SE</t>
  </si>
  <si>
    <t>NW</t>
  </si>
  <si>
    <t>NE</t>
  </si>
  <si>
    <t>EM</t>
  </si>
  <si>
    <t>WM</t>
  </si>
  <si>
    <t>YH</t>
  </si>
  <si>
    <t>O</t>
  </si>
  <si>
    <t>REGIONAL BREAKDOWN</t>
  </si>
  <si>
    <t>CLASS BREAKDOWN</t>
  </si>
  <si>
    <t>Shire counties</t>
  </si>
  <si>
    <t>Shire districts</t>
  </si>
  <si>
    <t>E</t>
  </si>
  <si>
    <t>Prudential system information</t>
  </si>
  <si>
    <t>Total planned expenditure</t>
  </si>
  <si>
    <t xml:space="preserve">Total in-year capital receipts </t>
  </si>
  <si>
    <t>Housing capital receipts (included in line 2 above) expected to be paid to the Secretary of State under regulations 12 and 13</t>
  </si>
  <si>
    <t>Resources to be used to finance capital expenditure:</t>
  </si>
  <si>
    <t>Capital grants from central government</t>
  </si>
  <si>
    <t>Capital grants and contributions from other sources</t>
  </si>
  <si>
    <t>Use of capital receipts to finance capital expenditure</t>
  </si>
  <si>
    <t>Revenue and MRR financing</t>
  </si>
  <si>
    <t>Borrowing and credit arrangements that attract central government support</t>
  </si>
  <si>
    <t>Other borrowing and credit arrangements</t>
  </si>
  <si>
    <t>Total resources to be used to finance capital expenditure (Total lines 4 to 9) and equal to Line 1</t>
  </si>
  <si>
    <t>Capital Financing Requirement as at start of year (1 April)</t>
  </si>
  <si>
    <t>Capital expenditure to be resourced by means of credit (Total lines 8 and 9)</t>
  </si>
  <si>
    <t>MRP, contributions from revenue, MRR or use of receipts to repay credit liabilities</t>
  </si>
  <si>
    <t>Change in Capital Financing Requirement (Line 12 less Line 13)</t>
  </si>
  <si>
    <t>Capital Financing Requirement as at end of year (31 March) (Line 11 plus Line 14)</t>
  </si>
  <si>
    <t>Borrowing, credit and investments at start of year</t>
  </si>
  <si>
    <t>Gross borrowing as at start of year (1 April)</t>
  </si>
  <si>
    <t>Other long-term liabilities as at start of year (1 April)</t>
  </si>
  <si>
    <t>Investments as at start of year (1 April)</t>
  </si>
  <si>
    <t>Borrowing, credit and investments at end of year</t>
  </si>
  <si>
    <t>Gross borrowing as at end of year (31 March)</t>
  </si>
  <si>
    <t>Other long-term liabilities as at end of year (31 March)</t>
  </si>
  <si>
    <t>Investments as at end of year (31 March)</t>
  </si>
  <si>
    <t>Operational boundary and authorised limit</t>
  </si>
  <si>
    <t>Forecast operational boundary for external debt during year</t>
  </si>
  <si>
    <t>Forecast authorised limit for external debt during year</t>
  </si>
  <si>
    <t>LOCAL AUTHORITY COMPANIES ONLY</t>
  </si>
  <si>
    <t>Memorandum item on borrowing and other long term liabilities of local authority companies ONLY</t>
  </si>
  <si>
    <t>Gross borrowing and other long-term liabilities as at start of year (1 April)</t>
  </si>
  <si>
    <t>Gross borrowing and other long-term liabilities as at end of year (31 March)</t>
  </si>
  <si>
    <t xml:space="preserve">M3 to be completed by the GLA only </t>
  </si>
  <si>
    <t>GLA expenditure for capital purposes on grants to other local authorities</t>
  </si>
  <si>
    <t>E1 - Total planned capital expenditure</t>
  </si>
  <si>
    <t>E2 -Total in-year capital receipts</t>
  </si>
  <si>
    <t>E3 - Housing capital receipts (included in line 42 above) expected to be paid to the Secretary of State under regulations 12 and 13</t>
  </si>
  <si>
    <t>E9 - Other borrowing and credit arrangements</t>
  </si>
  <si>
    <t>E10 - TOTAL RESOURCES TO BE USED TO FINANCE CAPITAL EXPENDITURE</t>
  </si>
  <si>
    <t>E11 - Capital Financing Requirement as at start of year (1 April)</t>
  </si>
  <si>
    <t>E12 - Capital expenditure to be resourced by means of credit</t>
  </si>
  <si>
    <t>E13 - MRP contributions from revenue MRR or use of receipts to repay credit liabilities</t>
  </si>
  <si>
    <t>E14 - Change in Capital Financing Requirement</t>
  </si>
  <si>
    <t>E15 - Capital Financing Requirement as at end of year (31 March)</t>
  </si>
  <si>
    <t>E16 - Gross borrowing as at start of year (1 April)</t>
  </si>
  <si>
    <t>E17 - Other long-term liabilities as at start of year (1 April)</t>
  </si>
  <si>
    <t>E18 - Investments as at start of year (1 April)</t>
  </si>
  <si>
    <t>E19 - Gross borrowing as at end of year (31 March)</t>
  </si>
  <si>
    <t>E20 - Other long-term liabilties as at end of year (31 March)</t>
  </si>
  <si>
    <t>E21 - Investments as at end of year (31 March)</t>
  </si>
  <si>
    <t>E22 - Forecast operational boundary for external debt during year</t>
  </si>
  <si>
    <t>E23 - Forecast authorised limit for external debt during year</t>
  </si>
  <si>
    <t>M1- Gross borrowing and other long-term liabilities as at start of year (1 April)</t>
  </si>
  <si>
    <t>M2- Gross borrowing and other long-term liabilities as at end of year (31 March)</t>
  </si>
  <si>
    <t>Resources to be used to finance capital expenditure</t>
  </si>
  <si>
    <t>http://www.communities.gov.uk/localgovernment/localregional/localgovernmentfinance/statistics/capitalexpenditure/</t>
  </si>
  <si>
    <t>We welcome comments and suggestions for further improvement or about your experiences with this product.  This may include comments on data quality, timing and the format of the statistics.  Please contact us at:</t>
  </si>
  <si>
    <t>capital.receipts@communities.gsi.gov.uk</t>
  </si>
  <si>
    <t>South Downs National Park</t>
  </si>
  <si>
    <t>E6410</t>
  </si>
  <si>
    <t>Greater Manchester Combined Authority</t>
  </si>
  <si>
    <t>E6348</t>
  </si>
  <si>
    <t>PRUDENTIAL SYSTEM FORECAST</t>
  </si>
  <si>
    <t>Cheshire West and Chester UA</t>
  </si>
  <si>
    <t>Herefordshire UA</t>
  </si>
  <si>
    <t>E7002</t>
  </si>
  <si>
    <t>Bedfordshire Police and Crime Commissioner and Chief Constab</t>
  </si>
  <si>
    <t>E7005</t>
  </si>
  <si>
    <t>Cambridgeshire Police and Crime Commissioner and Chief Const</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</si>
  <si>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</si>
  <si>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</si>
  <si>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</si>
  <si>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</si>
  <si>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</si>
  <si>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</si>
  <si>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</si>
  <si>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</si>
  <si>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</si>
  <si>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</si>
  <si>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</si>
  <si>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</si>
  <si>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</si>
  <si>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</si>
  <si>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</si>
  <si>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</si>
  <si>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</si>
  <si>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</si>
  <si>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</si>
  <si>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</si>
  <si>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</si>
  <si>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</si>
  <si>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</si>
  <si>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</si>
  <si>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</si>
  <si>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</si>
  <si>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</si>
  <si>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</si>
  <si>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</si>
  <si>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</si>
  <si>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</si>
  <si>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</si>
  <si>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</si>
  <si>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</si>
  <si>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</si>
  <si>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</si>
  <si>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</si>
  <si>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</si>
  <si>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</si>
  <si>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</si>
  <si>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</si>
  <si>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</si>
  <si>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</si>
  <si>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</si>
  <si>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</si>
  <si>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</si>
  <si>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</si>
  <si>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</si>
  <si>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</si>
  <si>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</si>
  <si>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</si>
  <si>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</si>
  <si>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</si>
  <si>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</si>
  <si>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</si>
  <si>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</si>
  <si>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</si>
  <si>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</si>
  <si>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</si>
  <si>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</si>
  <si>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</si>
  <si>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</si>
  <si>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</si>
  <si>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</si>
  <si>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</si>
  <si>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</si>
  <si>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</si>
  <si>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</si>
  <si>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</si>
  <si>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</si>
  <si>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E6349</t>
  </si>
  <si>
    <t>The Halton Knowsley Liverpool St Helens Sefton and Wirra</t>
  </si>
  <si>
    <t>E6350</t>
  </si>
  <si>
    <t>The Barnsley Doncaster Rotherham and Sheffield Combined Au</t>
  </si>
  <si>
    <t>E6351</t>
  </si>
  <si>
    <t>The Durham Gateshead Newcastle North Tyneside Northumber</t>
  </si>
  <si>
    <t>E6353</t>
  </si>
  <si>
    <t>The West Yorkshire Combined Authority</t>
  </si>
  <si>
    <t>E6162</t>
  </si>
  <si>
    <t>2016-17 Prudential forecast by LA</t>
  </si>
  <si>
    <t>2016-17</t>
  </si>
  <si>
    <t>Dorset and Wiltshire Fire and Rescue Authority</t>
  </si>
  <si>
    <t>CAPITAL ESTIMATES RETURNS 2016-17 SUMMARY</t>
  </si>
  <si>
    <t>The data are subjected to rigorous pre-defined validation tests both within the capital forms completed by the authority and by the Department of Communities and Local Government as the data are received and stored.  These are supplied to the Office for National Statistics (ONS) and HM Treasury and are used in compiling the National Accounts and the Public Sector Finances.</t>
  </si>
  <si>
    <t>The spreadsheet has been compiled by the Data, Analytics and Statistics Division of the Department of Communities and Local Government.</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</si>
  <si>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</si>
  <si>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</si>
  <si>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</si>
  <si>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</si>
  <si>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</si>
  <si>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</si>
  <si>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</si>
  <si>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</si>
  <si>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</si>
  <si>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</si>
  <si>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</si>
  <si>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</si>
  <si>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</si>
  <si>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</si>
  <si>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</si>
  <si>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</si>
  <si>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</si>
  <si>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</si>
  <si>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</si>
  <si>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</si>
  <si>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</si>
  <si>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</si>
  <si>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</si>
  <si>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</si>
  <si>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</si>
  <si>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</si>
  <si>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</si>
  <si>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</si>
  <si>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</si>
  <si>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</si>
  <si>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</si>
  <si>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</si>
  <si>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</si>
  <si>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</si>
  <si>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</si>
  <si>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</si>
  <si>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</si>
  <si>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</si>
  <si>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</si>
  <si>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</si>
  <si>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</si>
  <si>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</si>
  <si>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</si>
  <si>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</si>
  <si>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</si>
  <si>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</si>
  <si>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</si>
  <si>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</si>
  <si>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</si>
  <si>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</si>
  <si>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</si>
  <si>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</si>
  <si>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</si>
  <si>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</si>
  <si>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</si>
  <si>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</si>
  <si>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</si>
  <si>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</si>
  <si>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</si>
  <si>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</si>
  <si>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</si>
  <si>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</si>
  <si>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</si>
  <si>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</si>
  <si>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E06000029</t>
  </si>
  <si>
    <t>E06000028</t>
  </si>
  <si>
    <t>E10000009</t>
  </si>
  <si>
    <t>E07000048</t>
  </si>
  <si>
    <t>E07000049</t>
  </si>
  <si>
    <t>E07000050</t>
  </si>
  <si>
    <t>E07000051</t>
  </si>
  <si>
    <t>E07000052</t>
  </si>
  <si>
    <t>E07000053</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</si>
  <si>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</si>
  <si>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</si>
  <si>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</si>
  <si>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</si>
  <si>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</si>
  <si>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</si>
  <si>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</si>
  <si>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</si>
  <si>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</si>
  <si>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</si>
  <si>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</si>
  <si>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</si>
  <si>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</si>
  <si>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</si>
  <si>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</si>
  <si>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</si>
  <si>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</si>
  <si>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</si>
  <si>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</si>
  <si>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</si>
  <si>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</si>
  <si>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</si>
  <si>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</si>
  <si>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</si>
  <si>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</si>
  <si>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</si>
  <si>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</si>
  <si>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</si>
  <si>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</si>
  <si>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</si>
  <si>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</si>
  <si>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</si>
  <si>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</si>
  <si>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</si>
  <si>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</si>
  <si>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</si>
  <si>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</si>
  <si>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</si>
  <si>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</si>
  <si>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</si>
  <si>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</si>
  <si>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</si>
  <si>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</si>
  <si>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</si>
  <si>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</si>
  <si>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</si>
  <si>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</si>
  <si>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</si>
  <si>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</si>
  <si>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</si>
  <si>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</si>
  <si>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</si>
  <si>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</si>
  <si>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</si>
  <si>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</si>
  <si>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</si>
  <si>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</si>
  <si>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</si>
  <si>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</si>
  <si>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</si>
  <si>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</si>
  <si>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</si>
  <si>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</si>
  <si>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</si>
  <si>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</si>
  <si>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</si>
  <si>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</si>
  <si>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</si>
  <si>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</si>
  <si>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</si>
  <si>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</si>
  <si>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</si>
  <si>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</si>
  <si>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</si>
  <si>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</si>
  <si>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</si>
  <si>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</si>
  <si>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</si>
  <si>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</si>
  <si>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</si>
  <si>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</si>
  <si>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</si>
  <si>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</si>
  <si>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</si>
  <si>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</si>
  <si>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</si>
  <si>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</si>
  <si>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</si>
  <si>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</si>
  <si>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</si>
  <si>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</si>
  <si>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</si>
  <si>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</si>
  <si>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</si>
  <si>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</si>
  <si>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</si>
  <si>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</si>
  <si>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</si>
  <si>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</si>
  <si>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</si>
  <si>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</si>
  <si>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</si>
  <si>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</si>
  <si>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</si>
  <si>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</si>
  <si>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</si>
  <si>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</si>
  <si>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</si>
  <si>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</si>
  <si>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</si>
  <si>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</si>
  <si>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</si>
  <si>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</si>
  <si>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</si>
  <si>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</si>
  <si>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</si>
  <si>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</si>
  <si>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</si>
  <si>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</si>
  <si>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</si>
  <si>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</si>
  <si>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</si>
  <si>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</si>
  <si>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</si>
  <si>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</si>
  <si>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E10000022</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</si>
  <si>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</si>
  <si>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</si>
  <si>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</si>
  <si>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</si>
  <si>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</si>
  <si>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</si>
  <si>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</si>
  <si>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</si>
  <si>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</si>
  <si>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</si>
  <si>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</si>
  <si>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</si>
  <si>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</si>
  <si>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</si>
  <si>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</si>
  <si>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</si>
  <si>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</si>
  <si>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</si>
  <si>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</si>
  <si>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</si>
  <si>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</si>
  <si>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</si>
  <si>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</si>
  <si>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</si>
  <si>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</si>
  <si>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</si>
  <si>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</si>
  <si>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</si>
  <si>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</si>
  <si>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</si>
  <si>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</si>
  <si>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</si>
  <si>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</si>
  <si>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</si>
  <si>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</si>
  <si>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</si>
  <si>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E07000190</t>
  </si>
  <si>
    <t>E07000189</t>
  </si>
  <si>
    <t>E07000191</t>
  </si>
  <si>
    <t>E06000021</t>
  </si>
  <si>
    <t>E10000028</t>
  </si>
  <si>
    <t>E07000192</t>
  </si>
  <si>
    <t>E07000193</t>
  </si>
  <si>
    <t>E07000194</t>
  </si>
  <si>
    <t>E07000195</t>
  </si>
  <si>
    <t>E07000196</t>
  </si>
  <si>
    <t>E07000197</t>
  </si>
  <si>
    <t>E07000198</t>
  </si>
  <si>
    <t>E07000199</t>
  </si>
  <si>
    <t>E10000029</t>
  </si>
  <si>
    <t>E07000200</t>
  </si>
  <si>
    <t>E07000201</t>
  </si>
  <si>
    <t>E07000202</t>
  </si>
  <si>
    <t>E07000203</t>
  </si>
  <si>
    <t>E07000204</t>
  </si>
  <si>
    <t>E07000205</t>
  </si>
  <si>
    <t>E07000206</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</si>
  <si>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</si>
  <si>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</si>
  <si>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</si>
  <si>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</si>
  <si>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</si>
  <si>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</si>
  <si>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</si>
  <si>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</si>
  <si>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</si>
  <si>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</si>
  <si>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</si>
  <si>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</si>
  <si>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</si>
  <si>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</si>
  <si>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</si>
  <si>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</si>
  <si>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</si>
  <si>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</si>
  <si>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</si>
  <si>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</si>
  <si>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</si>
  <si>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</si>
  <si>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</si>
  <si>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</si>
  <si>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</si>
  <si>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</si>
  <si>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</si>
  <si>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</si>
  <si>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</si>
  <si>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</si>
  <si>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</si>
  <si>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</si>
  <si>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</si>
  <si>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</si>
  <si>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</si>
  <si>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</si>
  <si>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</si>
  <si>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</si>
  <si>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</si>
  <si>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</si>
  <si>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</si>
  <si>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</si>
  <si>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</si>
  <si>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</si>
  <si>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</si>
  <si>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</si>
  <si>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</si>
  <si>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</si>
  <si>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</si>
  <si>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</si>
  <si>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</si>
  <si>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</si>
  <si>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</si>
  <si>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</si>
  <si>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</si>
  <si>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</si>
  <si>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</si>
  <si>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</si>
  <si>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</si>
  <si>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</si>
  <si>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</si>
  <si>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</si>
  <si>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</si>
  <si>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</si>
  <si>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</si>
  <si>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</si>
  <si>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</si>
  <si>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</si>
  <si>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</si>
  <si>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</si>
  <si>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</si>
  <si>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</si>
  <si>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</si>
  <si>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</si>
  <si>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</si>
  <si>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</si>
  <si>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</si>
  <si>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</si>
  <si>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</si>
  <si>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</si>
  <si>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</si>
  <si>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</si>
  <si>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</si>
  <si>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</si>
  <si>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</si>
  <si>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</si>
  <si>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</si>
  <si>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</si>
  <si>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</si>
  <si>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</si>
  <si>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</si>
  <si>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</si>
  <si>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</si>
  <si>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</si>
  <si>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</si>
  <si>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</si>
  <si>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</si>
  <si>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</si>
  <si>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</si>
  <si>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</si>
  <si>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</si>
  <si>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</si>
  <si>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</si>
  <si>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</si>
  <si>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</si>
  <si>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</si>
  <si>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</si>
  <si>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</si>
  <si>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</si>
  <si>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</si>
  <si>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</si>
  <si>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</si>
  <si>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</si>
  <si>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</si>
  <si>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</si>
  <si>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</si>
  <si>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</si>
  <si>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</si>
  <si>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</si>
  <si>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</si>
  <si>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E31000040</t>
  </si>
  <si>
    <t>E31000041</t>
  </si>
  <si>
    <t>E31000042</t>
  </si>
  <si>
    <t>E31000043</t>
  </si>
  <si>
    <t>E31000044</t>
  </si>
  <si>
    <t>E31000045</t>
  </si>
  <si>
    <t>E31000011</t>
  </si>
  <si>
    <t>E50000001</t>
  </si>
  <si>
    <t>E50000005</t>
  </si>
  <si>
    <t>E50000006</t>
  </si>
  <si>
    <t>E50000002</t>
  </si>
  <si>
    <t>E50000004</t>
  </si>
  <si>
    <t>E50000003</t>
  </si>
  <si>
    <t>E47000001</t>
  </si>
  <si>
    <t>E47000004</t>
  </si>
  <si>
    <t>E47000002</t>
  </si>
  <si>
    <t>E47000005</t>
  </si>
  <si>
    <t>E47000003</t>
  </si>
  <si>
    <t>E26000001</t>
  </si>
  <si>
    <t>E26000002</t>
  </si>
  <si>
    <t>E26000003</t>
  </si>
  <si>
    <t>E26000005</t>
  </si>
  <si>
    <t>E26000004</t>
  </si>
  <si>
    <t>E26000006</t>
  </si>
  <si>
    <t>E26000008</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</si>
  <si>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</si>
  <si>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</si>
  <si>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</si>
  <si>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</si>
  <si>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</si>
  <si>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</si>
  <si>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</si>
  <si>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</si>
  <si>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</si>
  <si>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</si>
  <si>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</si>
  <si>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</si>
  <si>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</si>
  <si>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</si>
  <si>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</si>
  <si>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</si>
  <si>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</si>
  <si>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</si>
  <si>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</si>
  <si>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</si>
  <si>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</si>
  <si>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</si>
  <si>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</si>
  <si>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</si>
  <si>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</si>
  <si>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</si>
  <si>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</si>
  <si>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</si>
  <si>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E23000005</t>
  </si>
  <si>
    <t>E23000004</t>
  </si>
  <si>
    <t>E23000011</t>
  </si>
  <si>
    <t>E23000007</t>
  </si>
  <si>
    <t>E23000014</t>
  </si>
  <si>
    <t>E23000010</t>
  </si>
  <si>
    <t>E23000036</t>
  </si>
  <si>
    <t>E23000035</t>
  </si>
  <si>
    <t>E23000030</t>
  </si>
  <si>
    <t>E23000033</t>
  </si>
  <si>
    <t>E23000029</t>
  </si>
  <si>
    <t>E23000016</t>
  </si>
  <si>
    <t>England (R)</t>
  </si>
  <si>
    <t>Greater London Authority (R)</t>
  </si>
  <si>
    <t>Other authorities (R)</t>
  </si>
  <si>
    <r>
      <t xml:space="preserve">Other borrowing and credit arrangements </t>
    </r>
    <r>
      <rPr>
        <vertAlign val="superscript"/>
        <sz val="10"/>
        <rFont val="Arial"/>
        <family val="2"/>
      </rPr>
      <t>(a)</t>
    </r>
  </si>
  <si>
    <t>Flexible use of capital receipts under the purview of Local Government Act 2003 sections 16(2)(b) and 20</t>
  </si>
  <si>
    <t>Source: DCLG Capital Estimates Return 2016-17 (CER) data</t>
  </si>
  <si>
    <t>E4 - Flexible use of capital receipts under the purview of Local Government Act 2003 sections 16(2)(b) and 20</t>
  </si>
  <si>
    <t>E5 - Capital grants from central government</t>
  </si>
  <si>
    <t xml:space="preserve">E6 - Capital grants and contributions from other sources </t>
  </si>
  <si>
    <t xml:space="preserve">E7 - Use of capital receipts to finance capital expenditure </t>
  </si>
  <si>
    <t xml:space="preserve">E8 - Revenue and MRR financing </t>
  </si>
  <si>
    <t>Total resources to be used to finance capital expenditure (Total lines 5 to 9) and equal to Line 1 (b)</t>
  </si>
  <si>
    <t>(a) Borrowing and other credit arrangements are inclusive of PFI so may be greater than the equivalent line reported exclusive of PFI in Section D</t>
  </si>
  <si>
    <t>(b) Total capital expenditure and resourcing used to finance capital expenditure may differ slightly due to rounding error and incomplete information available to authorities at this provisional reporting stage</t>
  </si>
  <si>
    <t>The data from this spreadsheet have been used to compile the 2016-17 forecast tables in the National Statistics release "Local authority capital expenditure and receipts England: 2015-16 Provisional Outturn &amp; 2016-17 Forecast" which was first published on 16 June 2016 and revised on 06 July 2016.  This is found at: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</si>
</sst>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numFmt numFmtId="165" formatCode="#,##0_);\(#,##0\)"/>
  </numFmts>
  <fonts count="47" x14ac:knownFonts="1">
    <font>
      <sz val="12"/>
      <color indexed="8"/>
      <name val="Arial"/>
    </font>
    <font>
      <sz val="12"/>
      <color indexed="8"/>
      <name val="Arial"/>
      <family val="2"/>
    </font>
    <font>
      <sz val="14"/>
      <color indexed="8"/>
      <name val="Arial"/>
      <family val="2"/>
    </font>
    <font>
      <sz val="12"/>
      <color indexed="8"/>
      <name val="Arial"/>
      <family val="2"/>
    </font>
    <font>
      <sz val="12"/>
      <color indexed="8"/>
      <name val="Arial"/>
      <family val="2"/>
    </font>
    <font>
      <sz val="12"/>
      <color indexed="8"/>
      <name val="Arial"/>
      <family val="2"/>
    </font>
    <font>
      <b/>
      <sz val="12"/>
      <color indexed="8"/>
      <name val="Arial"/>
      <family val="2"/>
    </font>
    <font>
      <sz val="12"/>
      <color indexed="12"/>
      <name val="Courier"/>
      <family val="3"/>
    </font>
    <font>
      <sz val="12"/>
      <color indexed="8"/>
      <name val="Arial"/>
      <family val="2"/>
    </font>
    <font>
      <b/>
      <sz val="14"/>
      <color indexed="8"/>
      <name val="Arial"/>
      <family val="2"/>
    </font>
    <font>
      <b/>
      <sz val="16"/>
      <color indexed="8"/>
      <name val="Arial"/>
      <family val="2"/>
    </font>
    <font>
      <sz val="14"/>
      <color indexed="8"/>
      <name val="Arial"/>
      <family val="2"/>
    </font>
    <font>
      <b/>
      <sz val="10"/>
      <color indexed="8"/>
      <name val="Arial"/>
      <family val="2"/>
    </font>
    <font>
      <sz val="12"/>
      <color indexed="8"/>
      <name val="Arial"/>
      <family val="2"/>
    </font>
    <font>
      <sz val="12"/>
      <color indexed="12"/>
      <name val="Courier"/>
      <family val="3"/>
    </font>
    <font>
      <u/>
      <sz val="9"/>
      <color indexed="12"/>
      <name val="Arial"/>
      <family val="2"/>
    </font>
    <font>
      <sz val="14"/>
      <name val="Arial"/>
      <family val="2"/>
    </font>
    <font>
      <b/>
      <sz val="12"/>
      <name val="Arial"/>
      <family val="2"/>
    </font>
    <font>
      <sz val="10"/>
      <name val="Arial"/>
      <family val="2"/>
    </font>
    <font>
      <b/>
      <sz val="14"/>
      <name val="Arial"/>
      <family val="2"/>
    </font>
    <font>
      <sz val="10"/>
      <name val="Arial"/>
      <family val="2"/>
    </font>
    <font>
      <sz val="8"/>
      <name val="Arial"/>
      <family val="2"/>
    </font>
    <font>
      <sz val="14"/>
      <color indexed="10"/>
      <name val="Arial"/>
      <family val="2"/>
    </font>
    <font>
      <sz val="12"/>
      <name val="Arial"/>
      <family val="2"/>
    </font>
    <font>
      <b/>
      <sz val="10"/>
      <name val="Arial"/>
      <family val="2"/>
    </font>
    <font>
      <sz val="10"/>
      <name val="Courier"/>
      <family val="3"/>
    </font>
    <font>
      <b/>
      <sz val="18"/>
      <color indexed="8"/>
      <name val="Arial"/>
      <family val="2"/>
    </font>
    <font>
      <sz val="12"/>
      <color indexed="9"/>
      <name val="Arial"/>
      <family val="2"/>
    </font>
    <font>
      <b/>
      <sz val="13"/>
      <color indexed="9"/>
      <name val="Arial"/>
      <family val="2"/>
    </font>
    <font>
      <sz val="10"/>
      <color indexed="8"/>
      <name val="Arial"/>
      <family val="2"/>
    </font>
    <font>
      <sz val="14"/>
      <name val="Arial"/>
      <family val="2"/>
    </font>
    <font>
      <sz val="10"/>
      <color indexed="9"/>
      <name val="Arial"/>
      <family val="2"/>
    </font>
    <font>
      <b/>
      <sz val="10"/>
      <color indexed="9"/>
      <name val="Arial"/>
      <family val="2"/>
    </font>
    <font>
      <b/>
      <sz val="12"/>
      <color indexed="9"/>
      <name val="Arial"/>
      <family val="2"/>
    </font>
    <font>
      <sz val="12"/>
      <name val="Arial"/>
      <family val="2"/>
    </font>
    <font>
      <sz val="11"/>
      <color indexed="18"/>
      <name val="Arial"/>
      <family val="2"/>
    </font>
    <font>
      <u/>
      <sz val="10"/>
      <color indexed="12"/>
      <name val="Arial"/>
      <family val="2"/>
    </font>
    <font>
      <b/>
      <i/>
      <sz val="12"/>
      <color indexed="8"/>
      <name val="Arial"/>
      <family val="2"/>
    </font>
    <font>
      <sz val="9"/>
      <color indexed="8"/>
      <name val="Arial"/>
      <family val="2"/>
    </font>
    <font>
      <b/>
      <sz val="9"/>
      <name val="Arial"/>
      <family val="2"/>
    </font>
    <font>
      <sz val="9"/>
      <name val="Arial"/>
      <family val="2"/>
    </font>
    <font>
      <sz val="10"/>
      <color indexed="10"/>
      <name val="Arial"/>
      <family val="2"/>
    </font>
    <font>
      <b/>
      <sz val="12"/>
      <color indexed="13"/>
      <name val="Arial"/>
      <family val="2"/>
    </font>
    <font>
      <sz val="12"/>
      <color theme="0"/>
      <name val="Arial"/>
      <family val="2"/>
    </font>
    <font>
      <sz val="10"/>
      <color theme="0"/>
      <name val="Arial"/>
      <family val="2"/>
    </font>
    <font>
      <vertAlign val="superscript"/>
      <sz val="10"/>
      <name val="Arial"/>
      <family val="2"/>
    </font>
    <font>
      <sz val="8"/>
      <color indexed="8"/>
      <name val="Arial"/>
      <family val="2"/>
    </font>
  </fonts>
  <fills count="9">
    <fill>
      <patternFill patternType="none"/>
    </fill>
    <fill>
      <patternFill patternType="gray125"/>
    </fill>
    <fill>
      <patternFill patternType="solid">
        <fgColor indexed="22"/>
        <bgColor indexed="64"/>
      </patternFill>
    </fill>
    <fill>
      <patternFill patternType="solid">
        <fgColor indexed="46"/>
        <bgColor indexed="64"/>
      </patternFill>
    </fill>
    <fill>
      <patternFill patternType="solid">
        <fgColor indexed="9"/>
        <bgColor indexed="64"/>
      </patternFill>
    </fill>
    <fill>
      <patternFill patternType="solid">
        <fgColor indexed="19"/>
        <bgColor indexed="64"/>
      </patternFill>
    </fill>
    <fill>
      <patternFill patternType="solid">
        <fgColor indexed="18"/>
        <bgColor indexed="64"/>
      </patternFill>
    </fill>
    <fill>
      <patternFill patternType="solid">
        <fgColor indexed="60"/>
        <bgColor indexed="64"/>
      </patternFill>
    </fill>
    <fill>
      <patternFill patternType="solid">
        <fgColor theme="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1" fontId="0" fillId="0" borderId="0"/>
    <xf numFmtId="0" fontId="15"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25" fillId="0" borderId="0" applyBorder="0"/>
    <xf numFmtId="1" fontId="1" fillId="0" borderId="0"/>
    <xf numFmtId="164" fontId="25" fillId="0" borderId="0"/>
    <xf numFmtId="0" fontId="18" fillId="0" borderId="0"/>
    <xf numFmtId="9" fontId="18" fillId="0" borderId="0" applyFont="0" applyFill="0" applyBorder="0" applyAlignment="0" applyProtection="0"/>
  </cellStyleXfs>
  <cellXfs count="191">
    <xf numFmtId="1" fontId="0" fillId="0" borderId="0" xfId="0" applyNumberFormat="1" applyFill="1"/>
    <xf numFmtId="0" fontId="0" fillId="0" borderId="0" xfId="0" applyNumberFormat="1" applyFill="1"/>
    <xf numFmtId="0" fontId="3" fillId="0" borderId="0" xfId="0" applyNumberFormat="1" applyFont="1" applyFill="1"/>
    <xf numFmtId="1" fontId="0" fillId="0" borderId="0" xfId="0" applyNumberFormat="1" applyFill="1" applyBorder="1"/>
    <xf numFmtId="1" fontId="4" fillId="0" borderId="0" xfId="0" applyNumberFormat="1" applyFont="1" applyFill="1" applyProtection="1">
      <protection locked="0"/>
    </xf>
    <xf numFmtId="0" fontId="5" fillId="0" borderId="0" xfId="0" applyNumberFormat="1" applyFont="1" applyFill="1" applyProtection="1">
      <protection locked="0"/>
    </xf>
    <xf numFmtId="0" fontId="4" fillId="0" borderId="0" xfId="0" applyNumberFormat="1" applyFont="1" applyFill="1" applyProtection="1">
      <protection locked="0"/>
    </xf>
    <xf numFmtId="0" fontId="10" fillId="0" borderId="0" xfId="0" applyNumberFormat="1" applyFont="1" applyFill="1" applyAlignment="1" applyProtection="1">
      <alignment vertical="center"/>
      <protection locked="0"/>
    </xf>
    <xf numFmtId="0" fontId="8" fillId="0" borderId="0" xfId="0" applyNumberFormat="1" applyFont="1" applyFill="1" applyProtection="1">
      <protection locked="0"/>
    </xf>
    <xf numFmtId="0" fontId="9" fillId="0" borderId="0" xfId="0" applyNumberFormat="1" applyFont="1" applyFill="1" applyBorder="1"/>
    <xf numFmtId="0" fontId="9" fillId="0" borderId="0" xfId="0" applyNumberFormat="1" applyFont="1" applyFill="1" applyAlignment="1">
      <alignment horizontal="right"/>
    </xf>
    <xf numFmtId="1" fontId="9" fillId="0" borderId="0" xfId="0" applyNumberFormat="1" applyFont="1" applyFill="1" applyBorder="1"/>
    <xf numFmtId="1" fontId="18" fillId="0" borderId="0" xfId="0" applyFont="1" applyBorder="1"/>
    <xf numFmtId="1" fontId="22" fillId="0" borderId="0" xfId="0" applyNumberFormat="1" applyFont="1" applyBorder="1" applyProtection="1">
      <protection locked="0"/>
    </xf>
    <xf numFmtId="1" fontId="19" fillId="0" borderId="0" xfId="0" applyFont="1" applyBorder="1"/>
    <xf numFmtId="1" fontId="16" fillId="2" borderId="0" xfId="0" applyNumberFormat="1" applyFont="1" applyFill="1" applyBorder="1" applyProtection="1"/>
    <xf numFmtId="1" fontId="18" fillId="0" borderId="0" xfId="0" applyNumberFormat="1" applyFont="1" applyBorder="1"/>
    <xf numFmtId="1" fontId="6" fillId="0" borderId="0" xfId="0" quotePrefix="1" applyFont="1" applyFill="1" applyBorder="1" applyAlignment="1" applyProtection="1">
      <alignment horizontal="center"/>
    </xf>
    <xf numFmtId="1" fontId="13" fillId="0" borderId="0" xfId="0" applyFont="1" applyBorder="1" applyAlignment="1" applyProtection="1">
      <alignment horizontal="left"/>
    </xf>
    <xf numFmtId="1" fontId="18" fillId="2" borderId="0" xfId="0" applyFont="1" applyFill="1" applyBorder="1" applyAlignment="1" applyProtection="1">
      <alignment horizontal="center"/>
    </xf>
    <xf numFmtId="1" fontId="18" fillId="3" borderId="0" xfId="0" applyFont="1" applyFill="1" applyBorder="1" applyAlignment="1" applyProtection="1">
      <alignment horizontal="center"/>
    </xf>
    <xf numFmtId="1" fontId="0" fillId="0" borderId="0" xfId="0" applyAlignment="1">
      <alignment horizontal="left"/>
    </xf>
    <xf numFmtId="1" fontId="26" fillId="0" borderId="0" xfId="0" applyNumberFormat="1" applyFont="1" applyFill="1" applyBorder="1" applyAlignment="1">
      <alignment horizontal="center"/>
    </xf>
    <xf numFmtId="0" fontId="3" fillId="0" borderId="0" xfId="0" applyNumberFormat="1" applyFont="1" applyFill="1" applyBorder="1"/>
    <xf numFmtId="1" fontId="0" fillId="0" borderId="0" xfId="0" applyNumberFormat="1" applyFill="1" applyAlignment="1">
      <alignment horizontal="center"/>
    </xf>
    <xf numFmtId="1" fontId="18" fillId="0" borderId="0" xfId="0" applyNumberFormat="1" applyFont="1" applyBorder="1" applyAlignment="1" applyProtection="1">
      <alignment horizontal="center"/>
    </xf>
    <xf numFmtId="0" fontId="6" fillId="4" borderId="0" xfId="0" applyNumberFormat="1" applyFont="1" applyFill="1" applyBorder="1" applyAlignment="1">
      <alignment horizontal="center" vertical="top" wrapText="1"/>
    </xf>
    <xf numFmtId="0" fontId="6" fillId="4" borderId="0" xfId="0" applyNumberFormat="1" applyFont="1" applyFill="1" applyBorder="1" applyAlignment="1">
      <alignment horizontal="left" vertical="top"/>
    </xf>
    <xf numFmtId="0" fontId="6" fillId="4" borderId="0" xfId="0" applyNumberFormat="1" applyFont="1" applyFill="1" applyBorder="1" applyAlignment="1">
      <alignment horizontal="center" vertical="top"/>
    </xf>
    <xf numFmtId="49" fontId="0" fillId="4" borderId="0" xfId="0" applyNumberFormat="1" applyFill="1" applyBorder="1" applyAlignment="1">
      <alignment horizontal="center"/>
    </xf>
    <xf numFmtId="0" fontId="0" fillId="4" borderId="0" xfId="0" quotePrefix="1" applyNumberFormat="1" applyFill="1" applyBorder="1" applyAlignment="1">
      <alignment horizontal="center"/>
    </xf>
    <xf numFmtId="0" fontId="0" fillId="4" borderId="0" xfId="0" applyNumberFormat="1" applyFill="1" applyBorder="1" applyAlignment="1">
      <alignment horizontal="center"/>
    </xf>
    <xf numFmtId="0" fontId="11" fillId="4" borderId="0" xfId="0" applyNumberFormat="1" applyFont="1" applyFill="1" applyBorder="1" applyAlignment="1" applyProtection="1">
      <alignment horizontal="center" vertical="center"/>
      <protection locked="0"/>
    </xf>
    <xf numFmtId="0" fontId="11" fillId="4" borderId="0" xfId="0" applyNumberFormat="1" applyFont="1" applyFill="1" applyBorder="1" applyAlignment="1" applyProtection="1">
      <alignment horizontal="center" vertical="center"/>
    </xf>
    <xf numFmtId="0" fontId="1" fillId="4" borderId="0" xfId="0" applyNumberFormat="1" applyFont="1" applyFill="1" applyBorder="1" applyAlignment="1">
      <alignment horizontal="center" vertical="center"/>
    </xf>
    <xf numFmtId="1" fontId="0" fillId="4" borderId="0" xfId="0" applyNumberFormat="1" applyFill="1" applyBorder="1"/>
    <xf numFmtId="0" fontId="2" fillId="4" borderId="0" xfId="0" applyNumberFormat="1" applyFont="1" applyFill="1" applyBorder="1" applyAlignment="1" applyProtection="1">
      <alignment horizontal="center" vertical="center"/>
    </xf>
    <xf numFmtId="1" fontId="2" fillId="4" borderId="0" xfId="0" applyNumberFormat="1" applyFont="1" applyFill="1" applyBorder="1" applyAlignment="1" applyProtection="1">
      <alignment horizontal="center" vertical="center"/>
    </xf>
    <xf numFmtId="0" fontId="2" fillId="4" borderId="0" xfId="0" applyNumberFormat="1" applyFont="1" applyFill="1" applyBorder="1" applyAlignment="1" applyProtection="1">
      <alignment horizontal="center" vertical="center" wrapText="1"/>
    </xf>
    <xf numFmtId="1" fontId="2" fillId="4" borderId="0" xfId="0" applyNumberFormat="1" applyFont="1" applyFill="1" applyBorder="1" applyAlignment="1" applyProtection="1">
      <alignment horizontal="center" vertical="center" wrapText="1"/>
    </xf>
    <xf numFmtId="1" fontId="24" fillId="4" borderId="0" xfId="0" applyFont="1" applyFill="1" applyBorder="1" applyAlignment="1" applyProtection="1">
      <alignment horizontal="right" wrapText="1"/>
      <protection hidden="1"/>
    </xf>
    <xf numFmtId="0" fontId="3" fillId="0" borderId="0" xfId="0" applyNumberFormat="1" applyFont="1" applyFill="1" applyBorder="1" applyAlignment="1">
      <alignment vertical="top"/>
    </xf>
    <xf numFmtId="1" fontId="29" fillId="4" borderId="0" xfId="0" applyNumberFormat="1" applyFont="1" applyFill="1" applyBorder="1"/>
    <xf numFmtId="164" fontId="18" fillId="4" borderId="0" xfId="6" applyNumberFormat="1" applyFont="1" applyFill="1" applyBorder="1" applyAlignment="1" applyProtection="1">
      <alignment horizontal="left" vertical="center"/>
    </xf>
    <xf numFmtId="3" fontId="24" fillId="4" borderId="0" xfId="0" applyNumberFormat="1" applyFont="1" applyFill="1"/>
    <xf numFmtId="3" fontId="18" fillId="4" borderId="0" xfId="0" applyNumberFormat="1" applyFont="1" applyFill="1" applyBorder="1"/>
    <xf numFmtId="3" fontId="18" fillId="4" borderId="0" xfId="0" applyNumberFormat="1" applyFont="1" applyFill="1"/>
    <xf numFmtId="3" fontId="24" fillId="4" borderId="0" xfId="0" applyNumberFormat="1" applyFont="1" applyFill="1" applyBorder="1"/>
    <xf numFmtId="1" fontId="24" fillId="4" borderId="0" xfId="0" applyFont="1" applyFill="1" applyBorder="1" applyAlignment="1" applyProtection="1">
      <alignment horizontal="left"/>
    </xf>
    <xf numFmtId="0" fontId="18" fillId="4" borderId="0" xfId="5" applyFont="1" applyFill="1" applyBorder="1"/>
    <xf numFmtId="0" fontId="18" fillId="4" borderId="0" xfId="5" applyFont="1" applyFill="1"/>
    <xf numFmtId="3" fontId="24" fillId="4" borderId="0" xfId="0" applyNumberFormat="1" applyFont="1" applyFill="1" applyBorder="1" applyAlignment="1">
      <alignment horizontal="left"/>
    </xf>
    <xf numFmtId="0" fontId="18" fillId="4" borderId="0" xfId="3" applyFont="1" applyFill="1"/>
    <xf numFmtId="1" fontId="29" fillId="4" borderId="0" xfId="0" applyNumberFormat="1" applyFont="1" applyFill="1" applyAlignment="1">
      <alignment horizontal="left"/>
    </xf>
    <xf numFmtId="1" fontId="29" fillId="4" borderId="0" xfId="0" applyNumberFormat="1" applyFont="1" applyFill="1"/>
    <xf numFmtId="1" fontId="29" fillId="4" borderId="0" xfId="0" applyFont="1" applyFill="1" applyAlignment="1" applyProtection="1">
      <alignment horizontal="left"/>
    </xf>
    <xf numFmtId="0" fontId="29" fillId="4" borderId="0" xfId="0" applyNumberFormat="1" applyFont="1" applyFill="1" applyBorder="1" applyAlignment="1" applyProtection="1">
      <alignment horizontal="right" vertical="top"/>
      <protection locked="0"/>
    </xf>
    <xf numFmtId="0" fontId="29" fillId="4" borderId="0" xfId="0" applyNumberFormat="1" applyFont="1" applyFill="1" applyBorder="1" applyAlignment="1" applyProtection="1">
      <alignment horizontal="right" vertical="top"/>
    </xf>
    <xf numFmtId="0" fontId="29" fillId="4" borderId="0" xfId="0" applyNumberFormat="1" applyFont="1" applyFill="1" applyBorder="1" applyAlignment="1">
      <alignment horizontal="right" vertical="top"/>
    </xf>
    <xf numFmtId="1" fontId="29" fillId="4" borderId="0" xfId="0" applyNumberFormat="1" applyFont="1" applyFill="1" applyBorder="1" applyAlignment="1">
      <alignment horizontal="right" vertical="top"/>
    </xf>
    <xf numFmtId="1" fontId="29" fillId="0" borderId="0" xfId="0" applyNumberFormat="1" applyFont="1" applyFill="1" applyBorder="1" applyAlignment="1">
      <alignment horizontal="right" vertical="top"/>
    </xf>
    <xf numFmtId="1" fontId="3" fillId="0" borderId="0" xfId="0" applyNumberFormat="1" applyFont="1" applyBorder="1" applyAlignment="1">
      <alignment horizontal="center"/>
    </xf>
    <xf numFmtId="1" fontId="9"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xf>
    <xf numFmtId="1" fontId="6" fillId="0" borderId="0" xfId="0" applyNumberFormat="1" applyFont="1" applyBorder="1" applyAlignment="1">
      <alignment vertical="center"/>
    </xf>
    <xf numFmtId="164" fontId="18" fillId="4" borderId="0" xfId="6" applyNumberFormat="1" applyFont="1" applyFill="1" applyBorder="1" applyAlignment="1" applyProtection="1">
      <alignment horizontal="center" vertical="center"/>
    </xf>
    <xf numFmtId="164" fontId="18" fillId="4" borderId="0" xfId="6" applyNumberFormat="1" applyFont="1" applyFill="1" applyBorder="1" applyAlignment="1" applyProtection="1">
      <alignment vertical="center"/>
    </xf>
    <xf numFmtId="164" fontId="24" fillId="4" borderId="0" xfId="6" applyNumberFormat="1" applyFont="1" applyFill="1" applyBorder="1" applyAlignment="1" applyProtection="1">
      <alignment horizontal="left" vertical="center"/>
    </xf>
    <xf numFmtId="1" fontId="6" fillId="0" borderId="0" xfId="0" applyNumberFormat="1" applyFont="1" applyBorder="1" applyAlignment="1">
      <alignment horizontal="right" vertical="center"/>
    </xf>
    <xf numFmtId="1" fontId="11" fillId="4" borderId="0" xfId="0" applyNumberFormat="1" applyFont="1" applyFill="1" applyBorder="1" applyAlignment="1" applyProtection="1">
      <alignment horizontal="center" vertical="center"/>
      <protection locked="0"/>
    </xf>
    <xf numFmtId="165" fontId="16" fillId="4" borderId="0" xfId="6" applyNumberFormat="1" applyFont="1" applyFill="1" applyBorder="1" applyAlignment="1" applyProtection="1">
      <alignment horizontal="center" vertical="center"/>
      <protection locked="0"/>
    </xf>
    <xf numFmtId="1" fontId="11" fillId="4" borderId="0" xfId="0" applyNumberFormat="1" applyFont="1" applyFill="1" applyBorder="1" applyAlignment="1" applyProtection="1">
      <alignment horizontal="center" vertical="center"/>
    </xf>
    <xf numFmtId="1" fontId="11" fillId="4" borderId="0" xfId="0" applyNumberFormat="1" applyFont="1" applyFill="1" applyBorder="1" applyAlignment="1">
      <alignment horizontal="center" vertical="center"/>
    </xf>
    <xf numFmtId="1" fontId="11" fillId="4" borderId="0" xfId="0" applyNumberFormat="1" applyFont="1" applyFill="1" applyBorder="1" applyAlignment="1" applyProtection="1">
      <alignment horizontal="center"/>
      <protection locked="0"/>
    </xf>
    <xf numFmtId="1" fontId="11" fillId="4" borderId="0" xfId="0" applyNumberFormat="1" applyFont="1" applyFill="1" applyBorder="1" applyAlignment="1" applyProtection="1">
      <alignment horizontal="center" vertical="center" wrapText="1"/>
    </xf>
    <xf numFmtId="0" fontId="11" fillId="4" borderId="0" xfId="0" applyNumberFormat="1" applyFont="1" applyFill="1" applyBorder="1" applyAlignment="1">
      <alignment horizontal="center" vertical="center"/>
    </xf>
    <xf numFmtId="1" fontId="16" fillId="4" borderId="0" xfId="0" applyNumberFormat="1" applyFont="1" applyFill="1" applyBorder="1" applyAlignment="1" applyProtection="1">
      <alignment horizontal="center" vertical="center"/>
    </xf>
    <xf numFmtId="1" fontId="1" fillId="4" borderId="0" xfId="0" applyNumberFormat="1" applyFont="1" applyFill="1" applyBorder="1" applyAlignment="1">
      <alignment horizontal="center" vertical="center"/>
    </xf>
    <xf numFmtId="1" fontId="1" fillId="4" borderId="0" xfId="0" applyNumberFormat="1" applyFont="1" applyFill="1" applyBorder="1" applyAlignment="1">
      <alignment horizontal="center"/>
    </xf>
    <xf numFmtId="1" fontId="11" fillId="4" borderId="0" xfId="0" applyNumberFormat="1" applyFont="1" applyFill="1" applyBorder="1" applyAlignment="1">
      <alignment horizontal="center"/>
    </xf>
    <xf numFmtId="1" fontId="30" fillId="4" borderId="0" xfId="0" applyNumberFormat="1" applyFont="1" applyFill="1" applyBorder="1" applyAlignment="1" applyProtection="1">
      <alignment horizontal="center" vertical="center"/>
    </xf>
    <xf numFmtId="3" fontId="18" fillId="4" borderId="0" xfId="6" applyNumberFormat="1" applyFont="1" applyFill="1" applyBorder="1" applyAlignment="1" applyProtection="1">
      <alignment horizontal="right" vertical="center"/>
    </xf>
    <xf numFmtId="3" fontId="18" fillId="4" borderId="0" xfId="6" applyNumberFormat="1" applyFont="1" applyFill="1" applyBorder="1" applyAlignment="1" applyProtection="1">
      <alignment horizontal="left" vertical="center"/>
    </xf>
    <xf numFmtId="164" fontId="18" fillId="4" borderId="0" xfId="8" applyFont="1" applyFill="1" applyBorder="1" applyAlignment="1" applyProtection="1">
      <alignment vertical="center"/>
      <protection locked="0" hidden="1"/>
    </xf>
    <xf numFmtId="3" fontId="18" fillId="4" borderId="0" xfId="6" applyNumberFormat="1" applyFont="1" applyFill="1" applyBorder="1" applyAlignment="1" applyProtection="1">
      <alignment vertical="center"/>
    </xf>
    <xf numFmtId="3" fontId="24" fillId="4" borderId="0" xfId="6" applyNumberFormat="1" applyFont="1" applyFill="1" applyBorder="1" applyAlignment="1" applyProtection="1">
      <alignment horizontal="right" vertical="center"/>
    </xf>
    <xf numFmtId="1" fontId="0" fillId="4" borderId="0" xfId="0" applyNumberFormat="1" applyFill="1" applyBorder="1" applyAlignment="1" applyProtection="1">
      <alignment vertical="center"/>
      <protection locked="0" hidden="1"/>
    </xf>
    <xf numFmtId="0" fontId="5" fillId="4" borderId="0" xfId="0" applyNumberFormat="1" applyFont="1" applyFill="1" applyBorder="1" applyProtection="1">
      <protection locked="0" hidden="1"/>
    </xf>
    <xf numFmtId="0" fontId="7" fillId="4" borderId="0" xfId="0" applyNumberFormat="1" applyFont="1" applyFill="1" applyBorder="1" applyProtection="1">
      <protection locked="0" hidden="1"/>
    </xf>
    <xf numFmtId="0" fontId="7" fillId="4" borderId="0" xfId="0" applyNumberFormat="1" applyFont="1" applyFill="1" applyBorder="1" applyAlignment="1" applyProtection="1">
      <alignment horizontal="center"/>
      <protection locked="0" hidden="1"/>
    </xf>
    <xf numFmtId="0" fontId="14" fillId="4" borderId="0" xfId="0" applyNumberFormat="1" applyFont="1" applyFill="1" applyBorder="1" applyProtection="1">
      <protection locked="0" hidden="1"/>
    </xf>
    <xf numFmtId="1" fontId="34" fillId="4" borderId="1" xfId="0" applyFont="1" applyFill="1" applyBorder="1" applyProtection="1">
      <protection hidden="1"/>
    </xf>
    <xf numFmtId="1" fontId="34" fillId="4" borderId="2" xfId="0" applyFont="1" applyFill="1" applyBorder="1" applyProtection="1">
      <protection hidden="1"/>
    </xf>
    <xf numFmtId="1" fontId="34" fillId="4" borderId="3" xfId="0" applyFont="1" applyFill="1" applyBorder="1" applyProtection="1">
      <protection hidden="1"/>
    </xf>
    <xf numFmtId="1" fontId="34" fillId="4" borderId="0" xfId="0" applyFont="1" applyFill="1" applyProtection="1">
      <protection hidden="1"/>
    </xf>
    <xf numFmtId="1" fontId="0" fillId="4" borderId="0" xfId="0" applyFill="1"/>
    <xf numFmtId="1" fontId="34" fillId="4" borderId="4" xfId="0" applyFont="1" applyFill="1" applyBorder="1" applyProtection="1">
      <protection hidden="1"/>
    </xf>
    <xf numFmtId="1" fontId="34" fillId="4" borderId="0" xfId="0" applyFont="1" applyFill="1" applyBorder="1" applyProtection="1">
      <protection hidden="1"/>
    </xf>
    <xf numFmtId="1" fontId="34" fillId="4" borderId="5" xfId="0" applyFont="1" applyFill="1" applyBorder="1" applyProtection="1">
      <protection hidden="1"/>
    </xf>
    <xf numFmtId="1" fontId="34" fillId="4" borderId="0" xfId="0" applyFont="1" applyFill="1" applyBorder="1" applyAlignment="1" applyProtection="1">
      <alignment wrapText="1"/>
      <protection hidden="1"/>
    </xf>
    <xf numFmtId="1" fontId="23" fillId="4" borderId="4" xfId="0" applyFont="1" applyFill="1" applyBorder="1" applyProtection="1">
      <protection hidden="1"/>
    </xf>
    <xf numFmtId="1" fontId="34" fillId="4" borderId="6" xfId="0" applyFont="1" applyFill="1" applyBorder="1" applyProtection="1">
      <protection hidden="1"/>
    </xf>
    <xf numFmtId="1" fontId="34" fillId="4" borderId="7" xfId="0" applyFont="1" applyFill="1" applyBorder="1" applyProtection="1">
      <protection hidden="1"/>
    </xf>
    <xf numFmtId="1" fontId="34" fillId="4" borderId="8" xfId="0" applyFont="1" applyFill="1" applyBorder="1" applyProtection="1">
      <protection hidden="1"/>
    </xf>
    <xf numFmtId="1" fontId="31" fillId="5" borderId="0" xfId="0" applyFont="1" applyFill="1"/>
    <xf numFmtId="1" fontId="31" fillId="5" borderId="0" xfId="0" applyFont="1" applyFill="1" applyAlignment="1"/>
    <xf numFmtId="1" fontId="32" fillId="5" borderId="0" xfId="0" applyFont="1" applyFill="1"/>
    <xf numFmtId="164" fontId="31" fillId="5" borderId="0" xfId="6" applyNumberFormat="1" applyFont="1" applyFill="1" applyBorder="1" applyAlignment="1" applyProtection="1">
      <alignment horizontal="left" vertical="center"/>
    </xf>
    <xf numFmtId="164" fontId="31" fillId="5" borderId="0" xfId="6" applyNumberFormat="1" applyFont="1" applyFill="1" applyBorder="1" applyAlignment="1" applyProtection="1">
      <alignment vertical="center"/>
    </xf>
    <xf numFmtId="164" fontId="31" fillId="5" borderId="0" xfId="6" applyNumberFormat="1" applyFont="1" applyFill="1" applyBorder="1" applyAlignment="1" applyProtection="1">
      <alignment horizontal="left" vertical="center" wrapText="1"/>
    </xf>
    <xf numFmtId="164" fontId="32" fillId="5" borderId="0" xfId="6" applyNumberFormat="1" applyFont="1" applyFill="1" applyBorder="1" applyAlignment="1" applyProtection="1">
      <alignment horizontal="left" vertical="center"/>
    </xf>
    <xf numFmtId="1" fontId="33" fillId="5" borderId="0" xfId="0" applyNumberFormat="1" applyFont="1" applyFill="1" applyBorder="1" applyAlignment="1">
      <alignment vertical="center"/>
    </xf>
    <xf numFmtId="164" fontId="31" fillId="5" borderId="0" xfId="6" applyNumberFormat="1" applyFont="1" applyFill="1" applyBorder="1" applyAlignment="1" applyProtection="1">
      <alignment horizontal="right" vertical="center"/>
    </xf>
    <xf numFmtId="164" fontId="32" fillId="5" borderId="0" xfId="6" applyNumberFormat="1" applyFont="1" applyFill="1" applyBorder="1" applyAlignment="1" applyProtection="1">
      <alignment horizontal="left" vertical="center" wrapText="1"/>
    </xf>
    <xf numFmtId="1" fontId="31" fillId="5" borderId="0" xfId="0" applyFont="1" applyFill="1" applyBorder="1" applyAlignment="1" applyProtection="1">
      <alignment horizontal="left"/>
    </xf>
    <xf numFmtId="1" fontId="32" fillId="5" borderId="0" xfId="0" applyFont="1" applyFill="1" applyBorder="1" applyAlignment="1" applyProtection="1">
      <alignment horizontal="left"/>
    </xf>
    <xf numFmtId="3" fontId="24" fillId="0" borderId="0" xfId="0" applyNumberFormat="1" applyFont="1" applyFill="1"/>
    <xf numFmtId="1" fontId="29" fillId="0" borderId="0" xfId="0" applyNumberFormat="1" applyFont="1" applyFill="1"/>
    <xf numFmtId="0" fontId="18" fillId="0" borderId="0" xfId="5" applyFont="1" applyFill="1" applyBorder="1"/>
    <xf numFmtId="0" fontId="18" fillId="0" borderId="0" xfId="3" applyFont="1" applyFill="1"/>
    <xf numFmtId="1" fontId="37" fillId="4" borderId="0" xfId="0" applyNumberFormat="1" applyFont="1" applyFill="1" applyAlignment="1">
      <alignment horizontal="left"/>
    </xf>
    <xf numFmtId="1" fontId="12" fillId="4" borderId="10" xfId="0" applyNumberFormat="1" applyFont="1" applyFill="1" applyBorder="1" applyAlignment="1">
      <alignment horizontal="left"/>
    </xf>
    <xf numFmtId="3" fontId="24" fillId="4" borderId="10" xfId="0" applyNumberFormat="1" applyFont="1" applyFill="1" applyBorder="1"/>
    <xf numFmtId="0" fontId="24" fillId="0" borderId="11" xfId="4" applyFont="1" applyBorder="1" applyAlignment="1">
      <alignment horizontal="right" wrapText="1"/>
    </xf>
    <xf numFmtId="0" fontId="24" fillId="0" borderId="10" xfId="4" applyFont="1" applyBorder="1" applyAlignment="1">
      <alignment horizontal="right" wrapText="1"/>
    </xf>
    <xf numFmtId="0" fontId="24" fillId="0" borderId="10" xfId="4" applyFont="1" applyFill="1" applyBorder="1" applyAlignment="1">
      <alignment horizontal="right" wrapText="1"/>
    </xf>
    <xf numFmtId="0" fontId="24" fillId="0" borderId="12" xfId="4" applyFont="1" applyBorder="1" applyAlignment="1">
      <alignment horizontal="right" wrapText="1"/>
    </xf>
    <xf numFmtId="1" fontId="38" fillId="0" borderId="0" xfId="0" applyNumberFormat="1" applyFont="1" applyFill="1"/>
    <xf numFmtId="1" fontId="38" fillId="0" borderId="0" xfId="0" applyNumberFormat="1" applyFont="1" applyFill="1" applyAlignment="1">
      <alignment horizontal="center"/>
    </xf>
    <xf numFmtId="1" fontId="39" fillId="0" borderId="0" xfId="0" applyFont="1" applyBorder="1"/>
    <xf numFmtId="1" fontId="38" fillId="0" borderId="0" xfId="0" applyFont="1" applyBorder="1" applyAlignment="1">
      <alignment horizontal="center"/>
    </xf>
    <xf numFmtId="1" fontId="38" fillId="0" borderId="0" xfId="0" applyFont="1" applyAlignment="1">
      <alignment horizontal="center"/>
    </xf>
    <xf numFmtId="1" fontId="38" fillId="0" borderId="0" xfId="0" applyFont="1"/>
    <xf numFmtId="1" fontId="40" fillId="0" borderId="0" xfId="0" applyFont="1" applyBorder="1"/>
    <xf numFmtId="1" fontId="40" fillId="0" borderId="0" xfId="0" applyNumberFormat="1" applyFont="1" applyBorder="1" applyAlignment="1" applyProtection="1">
      <alignment horizontal="left"/>
    </xf>
    <xf numFmtId="1" fontId="40" fillId="0" borderId="0" xfId="0" applyNumberFormat="1" applyFont="1" applyBorder="1" applyAlignment="1" applyProtection="1">
      <alignment horizontal="center"/>
    </xf>
    <xf numFmtId="1" fontId="40" fillId="0" borderId="0" xfId="0" applyNumberFormat="1" applyFont="1" applyBorder="1"/>
    <xf numFmtId="1" fontId="39" fillId="0" borderId="0" xfId="0" applyNumberFormat="1" applyFont="1" applyBorder="1" applyAlignment="1" applyProtection="1">
      <alignment horizontal="center"/>
    </xf>
    <xf numFmtId="1" fontId="38" fillId="0" borderId="0" xfId="0" applyNumberFormat="1" applyFont="1" applyFill="1" applyBorder="1"/>
    <xf numFmtId="1" fontId="38" fillId="0" borderId="0" xfId="0" applyNumberFormat="1" applyFont="1" applyFill="1" applyBorder="1" applyAlignment="1">
      <alignment horizontal="center"/>
    </xf>
    <xf numFmtId="1" fontId="38" fillId="0" borderId="0" xfId="0" applyNumberFormat="1" applyFont="1" applyFill="1" applyBorder="1" applyAlignment="1">
      <alignment horizontal="right" vertical="top"/>
    </xf>
    <xf numFmtId="0" fontId="38" fillId="0" borderId="0" xfId="0" applyNumberFormat="1" applyFont="1" applyFill="1" applyBorder="1" applyAlignment="1">
      <alignment horizontal="right" vertical="top"/>
    </xf>
    <xf numFmtId="0" fontId="12" fillId="0" borderId="0" xfId="0" applyNumberFormat="1" applyFont="1" applyFill="1" applyBorder="1" applyAlignment="1">
      <alignment horizontal="center"/>
    </xf>
    <xf numFmtId="0" fontId="12" fillId="0" borderId="0" xfId="0" applyNumberFormat="1" applyFont="1" applyFill="1" applyBorder="1" applyAlignment="1">
      <alignment horizontal="left"/>
    </xf>
    <xf numFmtId="0" fontId="12" fillId="0" borderId="0" xfId="0" applyNumberFormat="1" applyFont="1" applyFill="1" applyBorder="1" applyAlignment="1">
      <alignment horizontal="left" vertical="center"/>
    </xf>
    <xf numFmtId="0" fontId="29" fillId="0" borderId="0" xfId="0" applyNumberFormat="1" applyFont="1" applyFill="1" applyBorder="1" applyAlignment="1">
      <alignment vertical="center"/>
    </xf>
    <xf numFmtId="0" fontId="29" fillId="0" borderId="0" xfId="0" applyNumberFormat="1" applyFont="1" applyFill="1"/>
    <xf numFmtId="1" fontId="12" fillId="0" borderId="0" xfId="0" applyNumberFormat="1" applyFont="1" applyFill="1" applyBorder="1" applyAlignment="1">
      <alignment horizontal="center"/>
    </xf>
    <xf numFmtId="0" fontId="12" fillId="0" borderId="0" xfId="0" applyNumberFormat="1" applyFont="1" applyFill="1" applyBorder="1" applyAlignment="1">
      <alignment horizontal="right"/>
    </xf>
    <xf numFmtId="0" fontId="29" fillId="0" borderId="0" xfId="0" applyNumberFormat="1" applyFont="1" applyFill="1" applyBorder="1"/>
    <xf numFmtId="1" fontId="29" fillId="0" borderId="0" xfId="0" applyNumberFormat="1" applyFont="1" applyFill="1" applyBorder="1"/>
    <xf numFmtId="1" fontId="18" fillId="0" borderId="0" xfId="0" applyNumberFormat="1" applyFont="1" applyBorder="1" applyAlignment="1" applyProtection="1">
      <alignment horizontal="left"/>
    </xf>
    <xf numFmtId="1" fontId="41" fillId="0" borderId="0" xfId="0" applyNumberFormat="1" applyFont="1" applyBorder="1" applyProtection="1">
      <protection locked="0"/>
    </xf>
    <xf numFmtId="0" fontId="4" fillId="0" borderId="0" xfId="0" applyNumberFormat="1" applyFont="1" applyFill="1" applyBorder="1" applyAlignment="1" applyProtection="1">
      <alignment horizontal="center"/>
      <protection locked="0"/>
    </xf>
    <xf numFmtId="0" fontId="4" fillId="0" borderId="0" xfId="0" applyNumberFormat="1" applyFont="1" applyFill="1" applyBorder="1" applyProtection="1">
      <protection locked="0"/>
    </xf>
    <xf numFmtId="1" fontId="24" fillId="0" borderId="0" xfId="0" applyFont="1" applyFill="1" applyAlignment="1" applyProtection="1">
      <alignment horizontal="right"/>
      <protection hidden="1"/>
    </xf>
    <xf numFmtId="1" fontId="21" fillId="4" borderId="9" xfId="0" quotePrefix="1" applyFont="1" applyFill="1" applyBorder="1" applyAlignment="1" applyProtection="1">
      <alignment horizontal="left"/>
      <protection hidden="1"/>
    </xf>
    <xf numFmtId="1" fontId="43" fillId="0" borderId="0" xfId="0" applyNumberFormat="1" applyFont="1" applyFill="1"/>
    <xf numFmtId="1" fontId="43" fillId="0" borderId="0" xfId="0" applyNumberFormat="1" applyFont="1" applyFill="1" applyBorder="1"/>
    <xf numFmtId="1" fontId="44" fillId="0" borderId="0" xfId="0" applyNumberFormat="1" applyFont="1" applyFill="1" applyBorder="1" applyAlignment="1">
      <alignment horizontal="right" vertical="top"/>
    </xf>
    <xf numFmtId="1" fontId="43" fillId="0" borderId="0" xfId="7" applyFont="1" applyFill="1" applyBorder="1" applyAlignment="1">
      <alignment horizontal="left"/>
    </xf>
    <xf numFmtId="0" fontId="44" fillId="0" borderId="0" xfId="2" applyFont="1" applyFill="1"/>
    <xf numFmtId="1" fontId="0" fillId="8" borderId="0" xfId="0" applyNumberFormat="1" applyFill="1"/>
    <xf numFmtId="1" fontId="34" fillId="8" borderId="0" xfId="0" applyFont="1" applyFill="1" applyProtection="1">
      <protection hidden="1"/>
    </xf>
    <xf numFmtId="1" fontId="0" fillId="8" borderId="0" xfId="0" applyFill="1"/>
    <xf numFmtId="1" fontId="29" fillId="0" borderId="0" xfId="0" applyFont="1"/>
    <xf numFmtId="3" fontId="29" fillId="0" borderId="0" xfId="0" applyNumberFormat="1" applyFont="1" applyBorder="1"/>
    <xf numFmtId="3" fontId="29" fillId="0" borderId="0" xfId="0" applyNumberFormat="1" applyFont="1"/>
    <xf numFmtId="1" fontId="46" fillId="0" borderId="0" xfId="0" applyNumberFormat="1" applyFont="1" applyFill="1" applyAlignment="1"/>
    <xf numFmtId="1" fontId="23" fillId="4" borderId="0" xfId="0" applyFont="1" applyFill="1" applyBorder="1" applyAlignment="1" applyProtection="1">
      <alignment wrapText="1"/>
      <protection hidden="1"/>
    </xf>
    <xf numFmtId="1" fontId="34" fillId="4" borderId="0" xfId="0" applyFont="1" applyFill="1" applyBorder="1" applyAlignment="1" applyProtection="1">
      <alignment wrapText="1"/>
      <protection hidden="1"/>
    </xf>
    <xf numFmtId="0" fontId="36" fillId="4" borderId="0" xfId="1" applyFont="1" applyFill="1" applyBorder="1" applyAlignment="1" applyProtection="1">
      <protection hidden="1"/>
    </xf>
    <xf numFmtId="1" fontId="18" fillId="4" borderId="0" xfId="0" applyFont="1" applyFill="1" applyAlignment="1" applyProtection="1">
      <protection hidden="1"/>
    </xf>
    <xf numFmtId="1" fontId="17" fillId="4" borderId="0" xfId="0" applyFont="1" applyFill="1" applyBorder="1" applyAlignment="1" applyProtection="1">
      <alignment horizontal="center"/>
      <protection hidden="1"/>
    </xf>
    <xf numFmtId="1" fontId="35" fillId="4" borderId="13" xfId="0" applyFont="1" applyFill="1" applyBorder="1" applyAlignment="1" applyProtection="1">
      <alignment horizontal="center"/>
      <protection hidden="1"/>
    </xf>
    <xf numFmtId="1" fontId="35" fillId="4" borderId="14" xfId="0" applyFont="1" applyFill="1" applyBorder="1" applyAlignment="1" applyProtection="1">
      <alignment horizontal="center"/>
      <protection hidden="1"/>
    </xf>
    <xf numFmtId="1" fontId="35" fillId="4" borderId="15" xfId="0" applyFont="1" applyFill="1" applyBorder="1" applyAlignment="1" applyProtection="1">
      <alignment horizontal="center"/>
      <protection hidden="1"/>
    </xf>
    <xf numFmtId="1" fontId="39" fillId="0" borderId="0" xfId="0" applyFont="1" applyBorder="1" applyAlignment="1" applyProtection="1">
      <alignment horizontal="left" wrapText="1"/>
    </xf>
    <xf numFmtId="1" fontId="28" fillId="6" borderId="0" xfId="0" applyFont="1" applyFill="1" applyBorder="1" applyAlignment="1" applyProtection="1">
      <alignment vertical="center" wrapText="1"/>
      <protection hidden="1"/>
    </xf>
    <xf numFmtId="1" fontId="0" fillId="6" borderId="0" xfId="0" applyNumberFormat="1" applyFill="1" applyBorder="1" applyAlignment="1">
      <alignment wrapText="1"/>
    </xf>
    <xf numFmtId="164" fontId="24" fillId="4" borderId="0" xfId="6" applyNumberFormat="1" applyFont="1" applyFill="1" applyBorder="1" applyAlignment="1" applyProtection="1">
      <alignment horizontal="left" vertical="center" wrapText="1"/>
    </xf>
    <xf numFmtId="1" fontId="0" fillId="0" borderId="0" xfId="0" applyNumberFormat="1" applyFill="1" applyAlignment="1">
      <alignment horizontal="left" vertical="center" wrapText="1"/>
    </xf>
    <xf numFmtId="164" fontId="18" fillId="4" borderId="0" xfId="6" applyNumberFormat="1" applyFont="1" applyFill="1" applyBorder="1" applyAlignment="1" applyProtection="1">
      <alignment horizontal="left" vertical="center" wrapText="1"/>
    </xf>
    <xf numFmtId="0" fontId="17" fillId="4" borderId="13" xfId="0" applyNumberFormat="1" applyFont="1" applyFill="1" applyBorder="1" applyAlignment="1" applyProtection="1">
      <alignment horizontal="center" vertical="center" wrapText="1"/>
      <protection locked="0" hidden="1"/>
    </xf>
    <xf numFmtId="0" fontId="17" fillId="4" borderId="14" xfId="0" applyNumberFormat="1" applyFont="1" applyFill="1" applyBorder="1" applyAlignment="1" applyProtection="1">
      <alignment horizontal="center" vertical="center" wrapText="1"/>
      <protection locked="0" hidden="1"/>
    </xf>
    <xf numFmtId="0" fontId="17" fillId="4" borderId="15" xfId="0" applyNumberFormat="1" applyFont="1" applyFill="1" applyBorder="1" applyAlignment="1" applyProtection="1">
      <alignment horizontal="center" vertical="center" wrapText="1"/>
      <protection locked="0" hidden="1"/>
    </xf>
    <xf numFmtId="3" fontId="42" fillId="7" borderId="16" xfId="0" applyNumberFormat="1" applyFont="1" applyFill="1" applyBorder="1" applyAlignment="1">
      <alignment horizontal="center"/>
    </xf>
    <xf numFmtId="3" fontId="17" fillId="7" borderId="17" xfId="0" applyNumberFormat="1" applyFont="1" applyFill="1" applyBorder="1" applyAlignment="1">
      <alignment horizontal="center"/>
    </xf>
    <xf numFmtId="3" fontId="17" fillId="7" borderId="18" xfId="0" applyNumberFormat="1" applyFont="1" applyFill="1" applyBorder="1" applyAlignment="1">
      <alignment horizontal="center"/>
    </xf>
    <xf numFmtId="164" fontId="32" fillId="5" borderId="0" xfId="6" applyNumberFormat="1" applyFont="1" applyFill="1" applyBorder="1" applyAlignment="1" applyProtection="1">
      <alignment horizontal="left" vertical="center" wrapText="1"/>
    </xf>
    <xf numFmtId="1" fontId="27" fillId="5" borderId="0" xfId="0" applyNumberFormat="1" applyFont="1" applyFill="1" applyAlignment="1">
      <alignment horizontal="left" vertical="center" wrapText="1"/>
    </xf>
  </cellXfs>
  <cellStyles count="11">
    <cellStyle name="Hyperlink" xfId="1" builtinId="8"/>
    <cellStyle name="Normal" xfId="0" builtinId="0"/>
    <cellStyle name="Normal 2" xfId="9"/>
    <cellStyle name="Normal_2013-14 prudential info by LA" xfId="2"/>
    <cellStyle name="Normal_All Data(1)" xfId="3"/>
    <cellStyle name="Normal_All Data(2)" xfId="4"/>
    <cellStyle name="Normal_Data" xfId="5"/>
    <cellStyle name="Normal_Sheet1" xfId="6"/>
    <cellStyle name="Normal_Sheet1_1" xfId="7"/>
    <cellStyle name="Normal_TableA2_0304" xfId="8"/>
    <cellStyle name="Percent 2" xfId="10"/>
  </cellStyles>
  <dxfs count="25">
    <dxf>
      <fill>
        <patternFill>
          <bgColor indexed="34"/>
        </patternFill>
      </fill>
    </dxf>
    <dxf>
      <fill>
        <patternFill>
          <bgColor indexed="34"/>
        </patternFill>
      </fill>
    </dxf>
    <dxf>
      <fill>
        <patternFill>
          <bgColor indexed="34"/>
        </patternFill>
      </fill>
    </dxf>
    <dxf>
      <fill>
        <patternFill>
          <bgColor indexed="34"/>
        </patternFill>
      </fill>
    </dxf>
    <dxf>
      <fill>
        <patternFill>
          <bgColor indexed="13"/>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34"/>
        </patternFill>
      </fill>
    </dxf>
    <dxf>
      <fill>
        <patternFill>
          <bgColor indexed="13"/>
        </patternFill>
      </fill>
    </dxf>
    <dxf>
      <font>
        <condense val="0"/>
        <extend val="0"/>
        <color auto="1"/>
      </font>
      <fill>
        <patternFill>
          <bgColor indexed="13"/>
        </patternFill>
      </fill>
    </dxf>
    <dxf>
      <font>
        <condense val="0"/>
        <extend val="0"/>
        <color auto="1"/>
      </font>
    </dxf>
    <dxf>
      <fill>
        <patternFill>
          <bgColor indexed="13"/>
        </patternFill>
      </fill>
    </dxf>
    <dxf>
      <font>
        <condense val="0"/>
        <extend val="0"/>
        <color auto="1"/>
      </font>
      <fill>
        <patternFill>
          <bgColor indexed="13"/>
        </patternFill>
      </fill>
    </dxf>
    <dxf>
      <font>
        <condense val="0"/>
        <extend val="0"/>
        <color auto="1"/>
      </font>
    </dxf>
    <dxf>
      <fill>
        <patternFill>
          <bgColor indexed="13"/>
        </patternFill>
      </fill>
    </dxf>
    <dxf>
      <font>
        <condense val="0"/>
        <extend val="0"/>
        <color auto="1"/>
      </font>
      <fill>
        <patternFill>
          <bgColor indexed="13"/>
        </patternFill>
      </fill>
    </dxf>
    <dxf>
      <font>
        <condense val="0"/>
        <extend val="0"/>
        <color auto="1"/>
      </font>
    </dxf>
    <dxf>
      <fill>
        <patternFill>
          <bgColor indexed="13"/>
        </patternFill>
      </fill>
    </dxf>
    <dxf>
      <font>
        <condense val="0"/>
        <extend val="0"/>
        <color auto="1"/>
      </font>
      <fill>
        <patternFill>
          <bgColor indexed="13"/>
        </patternFill>
      </fill>
    </dxf>
    <dxf>
      <font>
        <condense val="0"/>
        <extend val="0"/>
        <color auto="1"/>
      </font>
    </dxf>
    <dxf>
      <fill>
        <patternFill>
          <bgColor indexed="13"/>
        </patternFill>
      </fill>
    </dxf>
    <dxf>
      <font>
        <condense val="0"/>
        <extend val="0"/>
        <color auto="1"/>
      </font>
      <fill>
        <patternFill>
          <bgColor indexed="13"/>
        </patternFill>
      </fill>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10</xdr:col>
      <xdr:colOff>142875</xdr:colOff>
      <xdr:row>2</xdr:row>
      <xdr:rowOff>28575</xdr:rowOff>
    </xdr:from>
    <xdr:to>
      <xdr:col>11</xdr:col>
      <xdr:colOff>523875</xdr:colOff>
      <xdr:row>7</xdr:row>
      <xdr:rowOff>66675</xdr:rowOff>
    </xdr:to>
    <xdr:pic>
      <xdr:nvPicPr>
        <xdr:cNvPr id="4136" name="Picture 2" descr="NS_R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409575"/>
          <a:ext cx="10477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171451</xdr:colOff>
      <xdr:row>0</xdr:row>
      <xdr:rowOff>180975</xdr:rowOff>
    </xdr:from>
    <xdr:to>
      <xdr:col>4</xdr:col>
      <xdr:colOff>142876</xdr:colOff>
      <xdr:row>7</xdr:row>
      <xdr:rowOff>91851</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1" y="180975"/>
          <a:ext cx="2228850" cy="1244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981075</xdr:colOff>
      <xdr:row>0</xdr:row>
      <xdr:rowOff>0</xdr:rowOff>
    </xdr:to>
    <xdr:pic>
      <xdr:nvPicPr>
        <xdr:cNvPr id="1310" name="Picture 35" descr="Communities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372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capital.receipts@communities.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workbookViewId="0">
      <selection activeCell="R11" sqref="R11"/>
    </sheetView>
  </sheetViews>
  <sheetFormatPr defaultRowHeight="15" x14ac:dyDescent="0.2"/>
  <cols>
    <col min="1" max="1" width="3" style="162" customWidth="1"/>
    <col min="2" max="13" width="7.77734375" style="162" customWidth="1"/>
    <col min="14" max="14" width="3.109375" style="162" customWidth="1"/>
    <col min="15" max="16384" width="8.88671875" style="162"/>
  </cols>
  <sheetData>
    <row r="1" spans="1:18" x14ac:dyDescent="0.2">
      <c r="A1" s="91"/>
      <c r="B1" s="92"/>
      <c r="C1" s="92"/>
      <c r="D1" s="92"/>
      <c r="E1" s="92"/>
      <c r="F1" s="92"/>
      <c r="G1" s="92"/>
      <c r="H1" s="92"/>
      <c r="I1" s="92"/>
      <c r="J1" s="92"/>
      <c r="K1" s="92"/>
      <c r="L1" s="92"/>
      <c r="M1" s="92"/>
      <c r="N1" s="93"/>
      <c r="O1" s="94"/>
      <c r="P1" s="94"/>
      <c r="Q1" s="94"/>
      <c r="R1" s="95"/>
    </row>
    <row r="2" spans="1:18" x14ac:dyDescent="0.2">
      <c r="A2" s="96"/>
      <c r="B2" s="97"/>
      <c r="C2" s="97"/>
      <c r="D2" s="97"/>
      <c r="E2" s="97"/>
      <c r="F2" s="97"/>
      <c r="G2" s="97"/>
      <c r="H2" s="97"/>
      <c r="I2" s="97"/>
      <c r="J2" s="97"/>
      <c r="K2" s="97"/>
      <c r="L2" s="97"/>
      <c r="M2" s="97"/>
      <c r="N2" s="98"/>
      <c r="O2" s="94"/>
      <c r="P2" s="94"/>
      <c r="Q2" s="94"/>
      <c r="R2" s="95"/>
    </row>
    <row r="3" spans="1:18" x14ac:dyDescent="0.2">
      <c r="A3" s="96"/>
      <c r="B3" s="97"/>
      <c r="C3" s="97"/>
      <c r="D3" s="97"/>
      <c r="E3" s="97"/>
      <c r="F3" s="97"/>
      <c r="G3" s="97"/>
      <c r="H3" s="97"/>
      <c r="I3" s="97"/>
      <c r="J3" s="97"/>
      <c r="K3" s="97"/>
      <c r="L3" s="97"/>
      <c r="M3" s="97"/>
      <c r="N3" s="98"/>
      <c r="O3" s="94"/>
      <c r="P3" s="94"/>
      <c r="Q3" s="94"/>
      <c r="R3" s="95"/>
    </row>
    <row r="4" spans="1:18" x14ac:dyDescent="0.2">
      <c r="A4" s="96"/>
      <c r="B4" s="97"/>
      <c r="C4" s="97"/>
      <c r="D4" s="97"/>
      <c r="E4" s="97"/>
      <c r="F4" s="97"/>
      <c r="G4" s="97"/>
      <c r="H4" s="97"/>
      <c r="I4" s="97"/>
      <c r="J4" s="97"/>
      <c r="K4" s="97"/>
      <c r="L4" s="97"/>
      <c r="M4" s="97"/>
      <c r="N4" s="98"/>
      <c r="O4" s="94"/>
      <c r="P4" s="94"/>
      <c r="Q4" s="94"/>
      <c r="R4" s="95"/>
    </row>
    <row r="5" spans="1:18" x14ac:dyDescent="0.2">
      <c r="A5" s="96"/>
      <c r="B5" s="97"/>
      <c r="C5" s="97"/>
      <c r="D5" s="97"/>
      <c r="E5" s="97"/>
      <c r="F5" s="97"/>
      <c r="G5" s="97"/>
      <c r="H5" s="97"/>
      <c r="I5" s="97"/>
      <c r="J5" s="97"/>
      <c r="K5" s="97"/>
      <c r="L5" s="97"/>
      <c r="M5" s="97"/>
      <c r="N5" s="98"/>
      <c r="O5" s="94"/>
      <c r="P5" s="94"/>
      <c r="Q5" s="94"/>
      <c r="R5" s="95"/>
    </row>
    <row r="6" spans="1:18" x14ac:dyDescent="0.2">
      <c r="A6" s="96"/>
      <c r="B6" s="97"/>
      <c r="C6" s="97"/>
      <c r="D6" s="97"/>
      <c r="E6" s="97"/>
      <c r="F6" s="97"/>
      <c r="G6" s="97"/>
      <c r="H6" s="97"/>
      <c r="I6" s="97"/>
      <c r="J6" s="97"/>
      <c r="K6" s="97"/>
      <c r="L6" s="97"/>
      <c r="M6" s="97"/>
      <c r="N6" s="98"/>
      <c r="O6" s="94"/>
      <c r="P6" s="94"/>
      <c r="Q6" s="94"/>
      <c r="R6" s="95"/>
    </row>
    <row r="7" spans="1:18" x14ac:dyDescent="0.2">
      <c r="A7" s="96"/>
      <c r="B7" s="97"/>
      <c r="C7" s="97"/>
      <c r="D7" s="97"/>
      <c r="E7" s="97"/>
      <c r="F7" s="97"/>
      <c r="G7" s="97"/>
      <c r="H7" s="97"/>
      <c r="I7" s="97"/>
      <c r="J7" s="97"/>
      <c r="K7" s="97"/>
      <c r="L7" s="97"/>
      <c r="M7" s="97"/>
      <c r="N7" s="98"/>
      <c r="O7" s="94"/>
      <c r="P7" s="94"/>
      <c r="Q7" s="94"/>
      <c r="R7" s="95"/>
    </row>
    <row r="8" spans="1:18" x14ac:dyDescent="0.2">
      <c r="A8" s="96"/>
      <c r="B8" s="97"/>
      <c r="C8" s="97"/>
      <c r="D8" s="97"/>
      <c r="E8" s="97"/>
      <c r="F8" s="97"/>
      <c r="G8" s="97"/>
      <c r="H8" s="97"/>
      <c r="I8" s="97"/>
      <c r="J8" s="97"/>
      <c r="K8" s="97"/>
      <c r="L8" s="97"/>
      <c r="M8" s="97"/>
      <c r="N8" s="98"/>
      <c r="O8" s="94"/>
      <c r="P8" s="94"/>
      <c r="Q8" s="94"/>
      <c r="R8" s="95"/>
    </row>
    <row r="9" spans="1:18" x14ac:dyDescent="0.2">
      <c r="A9" s="96"/>
      <c r="B9" s="97"/>
      <c r="C9" s="97"/>
      <c r="D9" s="97"/>
      <c r="E9" s="97"/>
      <c r="F9" s="97"/>
      <c r="G9" s="97"/>
      <c r="H9" s="97"/>
      <c r="I9" s="97"/>
      <c r="J9" s="97"/>
      <c r="K9" s="97"/>
      <c r="L9" s="97"/>
      <c r="M9" s="97"/>
      <c r="N9" s="98"/>
      <c r="O9" s="94"/>
      <c r="P9" s="94"/>
      <c r="Q9" s="94"/>
      <c r="R9" s="95"/>
    </row>
    <row r="10" spans="1:18" ht="15.75" x14ac:dyDescent="0.25">
      <c r="A10" s="96"/>
      <c r="B10" s="173" t="s">
        <v>987</v>
      </c>
      <c r="C10" s="173"/>
      <c r="D10" s="173"/>
      <c r="E10" s="173"/>
      <c r="F10" s="173"/>
      <c r="G10" s="173"/>
      <c r="H10" s="173"/>
      <c r="I10" s="173"/>
      <c r="J10" s="173"/>
      <c r="K10" s="173"/>
      <c r="L10" s="173"/>
      <c r="M10" s="173"/>
      <c r="N10" s="98"/>
      <c r="O10" s="94"/>
      <c r="P10" s="94"/>
      <c r="Q10" s="94"/>
      <c r="R10" s="95"/>
    </row>
    <row r="11" spans="1:18" x14ac:dyDescent="0.2">
      <c r="A11" s="96"/>
      <c r="B11" s="97"/>
      <c r="C11" s="97"/>
      <c r="D11" s="97"/>
      <c r="E11" s="97"/>
      <c r="F11" s="97"/>
      <c r="G11" s="97"/>
      <c r="H11" s="97"/>
      <c r="I11" s="97"/>
      <c r="J11" s="97"/>
      <c r="K11" s="97"/>
      <c r="L11" s="97"/>
      <c r="M11" s="97"/>
      <c r="N11" s="98"/>
      <c r="O11" s="94"/>
      <c r="P11" s="94"/>
      <c r="Q11" s="94"/>
      <c r="R11" s="95"/>
    </row>
    <row r="12" spans="1:18" ht="66.75" customHeight="1" x14ac:dyDescent="0.2">
      <c r="A12" s="96"/>
      <c r="B12" s="169" t="s">
        <v>1445</v>
      </c>
      <c r="C12" s="170"/>
      <c r="D12" s="170"/>
      <c r="E12" s="170"/>
      <c r="F12" s="170"/>
      <c r="G12" s="170"/>
      <c r="H12" s="170"/>
      <c r="I12" s="170"/>
      <c r="J12" s="170"/>
      <c r="K12" s="170"/>
      <c r="L12" s="170"/>
      <c r="M12" s="170"/>
      <c r="N12" s="98"/>
      <c r="O12" s="94"/>
      <c r="P12" s="94"/>
      <c r="Q12" s="94"/>
      <c r="R12" s="95"/>
    </row>
    <row r="13" spans="1:18" ht="15.75" thickBot="1" x14ac:dyDescent="0.25">
      <c r="A13" s="96"/>
      <c r="B13" s="97"/>
      <c r="C13" s="97"/>
      <c r="D13" s="97"/>
      <c r="E13" s="97"/>
      <c r="F13" s="97"/>
      <c r="G13" s="97"/>
      <c r="H13" s="97"/>
      <c r="I13" s="97"/>
      <c r="J13" s="97"/>
      <c r="K13" s="97"/>
      <c r="L13" s="97"/>
      <c r="M13" s="97"/>
      <c r="N13" s="98"/>
      <c r="O13" s="94"/>
      <c r="P13" s="94"/>
      <c r="Q13" s="94"/>
      <c r="R13" s="95"/>
    </row>
    <row r="14" spans="1:18" ht="15.75" thickBot="1" x14ac:dyDescent="0.25">
      <c r="A14" s="96"/>
      <c r="B14" s="174" t="s">
        <v>891</v>
      </c>
      <c r="C14" s="175"/>
      <c r="D14" s="175"/>
      <c r="E14" s="175"/>
      <c r="F14" s="175"/>
      <c r="G14" s="175"/>
      <c r="H14" s="175"/>
      <c r="I14" s="175"/>
      <c r="J14" s="175"/>
      <c r="K14" s="175"/>
      <c r="L14" s="175"/>
      <c r="M14" s="176"/>
      <c r="N14" s="98"/>
      <c r="O14" s="94"/>
      <c r="P14" s="94"/>
      <c r="Q14" s="94"/>
      <c r="R14" s="95"/>
    </row>
    <row r="15" spans="1:18" x14ac:dyDescent="0.2">
      <c r="A15" s="96"/>
      <c r="B15" s="97"/>
      <c r="C15" s="97"/>
      <c r="D15" s="97"/>
      <c r="E15" s="97"/>
      <c r="F15" s="97"/>
      <c r="G15" s="97"/>
      <c r="H15" s="97"/>
      <c r="I15" s="97"/>
      <c r="J15" s="97"/>
      <c r="K15" s="97"/>
      <c r="L15" s="97"/>
      <c r="M15" s="97"/>
      <c r="N15" s="98"/>
      <c r="O15" s="94"/>
      <c r="P15" s="94"/>
      <c r="Q15" s="94"/>
      <c r="R15" s="95"/>
    </row>
    <row r="16" spans="1:18" ht="58.5" customHeight="1" x14ac:dyDescent="0.2">
      <c r="A16" s="96"/>
      <c r="B16" s="169" t="s">
        <v>988</v>
      </c>
      <c r="C16" s="169"/>
      <c r="D16" s="169"/>
      <c r="E16" s="169"/>
      <c r="F16" s="169"/>
      <c r="G16" s="169"/>
      <c r="H16" s="169"/>
      <c r="I16" s="169"/>
      <c r="J16" s="169"/>
      <c r="K16" s="169"/>
      <c r="L16" s="169"/>
      <c r="M16" s="169"/>
      <c r="N16" s="98"/>
      <c r="O16" s="94"/>
      <c r="P16" s="94"/>
      <c r="Q16" s="94"/>
      <c r="R16" s="95"/>
    </row>
    <row r="17" spans="1:18" ht="5.25" customHeight="1" x14ac:dyDescent="0.2">
      <c r="A17" s="96"/>
      <c r="B17" s="99"/>
      <c r="C17" s="99"/>
      <c r="D17" s="99"/>
      <c r="E17" s="99"/>
      <c r="F17" s="99"/>
      <c r="G17" s="99"/>
      <c r="H17" s="99"/>
      <c r="I17" s="99"/>
      <c r="J17" s="99"/>
      <c r="K17" s="99"/>
      <c r="L17" s="99"/>
      <c r="M17" s="99"/>
      <c r="N17" s="98"/>
      <c r="O17" s="94"/>
      <c r="P17" s="94"/>
      <c r="Q17" s="94"/>
      <c r="R17" s="95"/>
    </row>
    <row r="18" spans="1:18" ht="38.25" customHeight="1" x14ac:dyDescent="0.2">
      <c r="A18" s="96"/>
      <c r="B18" s="169" t="s">
        <v>989</v>
      </c>
      <c r="C18" s="169"/>
      <c r="D18" s="169"/>
      <c r="E18" s="169"/>
      <c r="F18" s="169"/>
      <c r="G18" s="169"/>
      <c r="H18" s="169"/>
      <c r="I18" s="169"/>
      <c r="J18" s="169"/>
      <c r="K18" s="169"/>
      <c r="L18" s="169"/>
      <c r="M18" s="169"/>
      <c r="N18" s="98"/>
      <c r="O18" s="94"/>
      <c r="P18" s="94"/>
      <c r="Q18" s="94"/>
      <c r="R18" s="95"/>
    </row>
    <row r="19" spans="1:18" ht="6.75" customHeight="1" x14ac:dyDescent="0.2">
      <c r="A19" s="96"/>
      <c r="B19" s="97"/>
      <c r="C19" s="97"/>
      <c r="D19" s="97"/>
      <c r="E19" s="97"/>
      <c r="F19" s="97"/>
      <c r="G19" s="97"/>
      <c r="H19" s="97"/>
      <c r="I19" s="97"/>
      <c r="J19" s="97"/>
      <c r="K19" s="97"/>
      <c r="L19" s="97"/>
      <c r="M19" s="97"/>
      <c r="N19" s="98"/>
      <c r="O19" s="94"/>
      <c r="P19" s="94"/>
      <c r="Q19" s="94"/>
      <c r="R19" s="95"/>
    </row>
    <row r="20" spans="1:18" ht="35.25" customHeight="1" x14ac:dyDescent="0.2">
      <c r="A20" s="96"/>
      <c r="B20" s="170" t="s">
        <v>892</v>
      </c>
      <c r="C20" s="170"/>
      <c r="D20" s="170"/>
      <c r="E20" s="170"/>
      <c r="F20" s="170"/>
      <c r="G20" s="170"/>
      <c r="H20" s="170"/>
      <c r="I20" s="170"/>
      <c r="J20" s="170"/>
      <c r="K20" s="170"/>
      <c r="L20" s="170"/>
      <c r="M20" s="170"/>
      <c r="N20" s="98"/>
      <c r="O20" s="94"/>
      <c r="P20" s="94"/>
      <c r="Q20" s="94"/>
      <c r="R20" s="95"/>
    </row>
    <row r="21" spans="1:18" ht="8.25" customHeight="1" x14ac:dyDescent="0.2">
      <c r="A21" s="96"/>
      <c r="B21" s="97"/>
      <c r="C21" s="97"/>
      <c r="D21" s="97"/>
      <c r="E21" s="97"/>
      <c r="F21" s="97"/>
      <c r="G21" s="97"/>
      <c r="H21" s="97"/>
      <c r="I21" s="97"/>
      <c r="J21" s="97"/>
      <c r="K21" s="97"/>
      <c r="L21" s="97"/>
      <c r="M21" s="97"/>
      <c r="N21" s="98"/>
      <c r="O21" s="94"/>
      <c r="P21" s="94"/>
      <c r="Q21" s="94"/>
      <c r="R21" s="95"/>
    </row>
    <row r="22" spans="1:18" x14ac:dyDescent="0.2">
      <c r="A22" s="100"/>
      <c r="B22" s="171" t="s">
        <v>893</v>
      </c>
      <c r="C22" s="172"/>
      <c r="D22" s="172"/>
      <c r="E22" s="172"/>
      <c r="F22" s="97"/>
      <c r="G22" s="97"/>
      <c r="H22" s="97"/>
      <c r="I22" s="97"/>
      <c r="J22" s="97"/>
      <c r="K22" s="97"/>
      <c r="L22" s="97"/>
      <c r="M22" s="97"/>
      <c r="N22" s="98"/>
      <c r="O22" s="94"/>
      <c r="P22" s="94"/>
      <c r="Q22" s="94"/>
      <c r="R22" s="95"/>
    </row>
    <row r="23" spans="1:18" x14ac:dyDescent="0.2">
      <c r="A23" s="96"/>
      <c r="B23" s="97"/>
      <c r="C23" s="97"/>
      <c r="D23" s="97"/>
      <c r="E23" s="97"/>
      <c r="F23" s="97"/>
      <c r="G23" s="97"/>
      <c r="H23" s="97"/>
      <c r="I23" s="97"/>
      <c r="J23" s="97"/>
      <c r="K23" s="97"/>
      <c r="L23" s="97"/>
      <c r="M23" s="97"/>
      <c r="N23" s="98"/>
      <c r="O23" s="94"/>
      <c r="P23" s="94"/>
      <c r="Q23" s="94"/>
      <c r="R23" s="95"/>
    </row>
    <row r="24" spans="1:18" ht="15.75" thickBot="1" x14ac:dyDescent="0.25">
      <c r="A24" s="101"/>
      <c r="B24" s="102"/>
      <c r="C24" s="102"/>
      <c r="D24" s="102"/>
      <c r="E24" s="102"/>
      <c r="F24" s="102"/>
      <c r="G24" s="102"/>
      <c r="H24" s="102"/>
      <c r="I24" s="102"/>
      <c r="J24" s="102"/>
      <c r="K24" s="102"/>
      <c r="L24" s="102"/>
      <c r="M24" s="102"/>
      <c r="N24" s="103"/>
      <c r="O24" s="94"/>
      <c r="P24" s="94"/>
      <c r="Q24" s="94"/>
      <c r="R24" s="95"/>
    </row>
    <row r="25" spans="1:18" x14ac:dyDescent="0.2">
      <c r="A25" s="94"/>
      <c r="B25" s="94"/>
      <c r="C25" s="94"/>
      <c r="D25" s="94"/>
      <c r="E25" s="94"/>
      <c r="F25" s="94"/>
      <c r="G25" s="94"/>
      <c r="H25" s="94"/>
      <c r="I25" s="94"/>
      <c r="J25" s="94"/>
      <c r="K25" s="94"/>
      <c r="L25" s="94"/>
      <c r="M25" s="94"/>
      <c r="N25" s="94"/>
      <c r="O25" s="94"/>
      <c r="P25" s="94"/>
      <c r="Q25" s="94"/>
      <c r="R25" s="95"/>
    </row>
    <row r="26" spans="1:18" x14ac:dyDescent="0.2">
      <c r="A26" s="94"/>
      <c r="B26" s="94"/>
      <c r="C26" s="94"/>
      <c r="D26" s="94"/>
      <c r="E26" s="94"/>
      <c r="F26" s="94"/>
      <c r="G26" s="94"/>
      <c r="H26" s="94"/>
      <c r="I26" s="94"/>
      <c r="J26" s="94"/>
      <c r="K26" s="94"/>
      <c r="L26" s="94"/>
      <c r="M26" s="94"/>
      <c r="N26" s="94"/>
      <c r="O26" s="94"/>
      <c r="P26" s="94"/>
      <c r="Q26" s="94"/>
      <c r="R26" s="95"/>
    </row>
    <row r="27" spans="1:18" x14ac:dyDescent="0.2">
      <c r="A27" s="94"/>
      <c r="B27" s="94"/>
      <c r="C27" s="94"/>
      <c r="D27" s="94"/>
      <c r="E27" s="94"/>
      <c r="F27" s="94"/>
      <c r="G27" s="94"/>
      <c r="H27" s="94"/>
      <c r="I27" s="94"/>
      <c r="J27" s="94"/>
      <c r="K27" s="94"/>
      <c r="L27" s="94"/>
      <c r="M27" s="94"/>
      <c r="N27" s="94"/>
      <c r="O27" s="94"/>
      <c r="P27" s="94"/>
      <c r="Q27" s="94"/>
      <c r="R27" s="95"/>
    </row>
    <row r="28" spans="1:18" x14ac:dyDescent="0.2">
      <c r="A28" s="94"/>
      <c r="B28" s="94"/>
      <c r="C28" s="94"/>
      <c r="D28" s="94"/>
      <c r="E28" s="94"/>
      <c r="F28" s="94"/>
      <c r="G28" s="94"/>
      <c r="H28" s="94"/>
      <c r="I28" s="94"/>
      <c r="J28" s="94"/>
      <c r="K28" s="94"/>
      <c r="L28" s="94"/>
      <c r="M28" s="94"/>
      <c r="N28" s="94"/>
      <c r="O28" s="94"/>
      <c r="P28" s="94"/>
      <c r="Q28" s="94"/>
      <c r="R28" s="95"/>
    </row>
    <row r="29" spans="1:18" x14ac:dyDescent="0.2">
      <c r="A29" s="94"/>
      <c r="B29" s="94"/>
      <c r="C29" s="94"/>
      <c r="D29" s="94"/>
      <c r="E29" s="94"/>
      <c r="F29" s="94"/>
      <c r="G29" s="94"/>
      <c r="H29" s="94"/>
      <c r="I29" s="94"/>
      <c r="J29" s="94"/>
      <c r="K29" s="94"/>
      <c r="L29" s="94"/>
      <c r="M29" s="94"/>
      <c r="N29" s="94"/>
      <c r="O29" s="94"/>
      <c r="P29" s="94"/>
      <c r="Q29" s="94"/>
      <c r="R29" s="95"/>
    </row>
    <row r="30" spans="1:18" x14ac:dyDescent="0.2">
      <c r="A30" s="94"/>
      <c r="B30" s="94"/>
      <c r="C30" s="94"/>
      <c r="D30" s="94"/>
      <c r="E30" s="94"/>
      <c r="F30" s="94"/>
      <c r="G30" s="94"/>
      <c r="H30" s="94"/>
      <c r="I30" s="94"/>
      <c r="J30" s="94"/>
      <c r="K30" s="94"/>
      <c r="L30" s="94"/>
      <c r="M30" s="94"/>
      <c r="N30" s="94"/>
      <c r="O30" s="94"/>
      <c r="P30" s="94"/>
      <c r="Q30" s="94"/>
      <c r="R30" s="95"/>
    </row>
    <row r="31" spans="1:18" x14ac:dyDescent="0.2">
      <c r="A31" s="94"/>
      <c r="B31" s="94"/>
      <c r="C31" s="94"/>
      <c r="D31" s="94"/>
      <c r="E31" s="94"/>
      <c r="F31" s="94"/>
      <c r="G31" s="94"/>
      <c r="H31" s="94"/>
      <c r="I31" s="94"/>
      <c r="J31" s="94"/>
      <c r="K31" s="94"/>
      <c r="L31" s="94"/>
      <c r="M31" s="94"/>
      <c r="N31" s="94"/>
      <c r="O31" s="94"/>
      <c r="P31" s="94"/>
      <c r="Q31" s="94"/>
      <c r="R31" s="95"/>
    </row>
    <row r="32" spans="1:18" x14ac:dyDescent="0.2">
      <c r="A32" s="94"/>
      <c r="B32" s="94"/>
      <c r="C32" s="94"/>
      <c r="D32" s="94"/>
      <c r="E32" s="94"/>
      <c r="F32" s="94"/>
      <c r="G32" s="94"/>
      <c r="H32" s="94"/>
      <c r="I32" s="94"/>
      <c r="J32" s="94"/>
      <c r="K32" s="94"/>
      <c r="L32" s="94"/>
      <c r="M32" s="94"/>
      <c r="N32" s="94"/>
      <c r="O32" s="94"/>
      <c r="P32" s="94"/>
      <c r="Q32" s="94"/>
      <c r="R32" s="95"/>
    </row>
    <row r="33" spans="1:18" x14ac:dyDescent="0.2">
      <c r="A33" s="94"/>
      <c r="B33" s="94"/>
      <c r="C33" s="94"/>
      <c r="D33" s="94"/>
      <c r="E33" s="94"/>
      <c r="F33" s="94"/>
      <c r="G33" s="94"/>
      <c r="H33" s="94"/>
      <c r="I33" s="94"/>
      <c r="J33" s="94"/>
      <c r="K33" s="94"/>
      <c r="L33" s="94"/>
      <c r="M33" s="94"/>
      <c r="N33" s="94"/>
      <c r="O33" s="94"/>
      <c r="P33" s="94"/>
      <c r="Q33" s="94"/>
      <c r="R33" s="95"/>
    </row>
    <row r="34" spans="1:18" x14ac:dyDescent="0.2">
      <c r="A34" s="94"/>
      <c r="B34" s="94"/>
      <c r="C34" s="94"/>
      <c r="D34" s="94"/>
      <c r="E34" s="94"/>
      <c r="F34" s="94"/>
      <c r="G34" s="94"/>
      <c r="H34" s="94"/>
      <c r="I34" s="94"/>
      <c r="J34" s="94"/>
      <c r="K34" s="94"/>
      <c r="L34" s="94"/>
      <c r="M34" s="94"/>
      <c r="N34" s="94"/>
      <c r="O34" s="94"/>
      <c r="P34" s="94"/>
      <c r="Q34" s="94"/>
      <c r="R34" s="95"/>
    </row>
    <row r="35" spans="1:18" x14ac:dyDescent="0.2">
      <c r="A35" s="94"/>
      <c r="B35" s="94"/>
      <c r="C35" s="94"/>
      <c r="D35" s="94"/>
      <c r="E35" s="94"/>
      <c r="F35" s="94"/>
      <c r="G35" s="94"/>
      <c r="H35" s="94"/>
      <c r="I35" s="94"/>
      <c r="J35" s="94"/>
      <c r="K35" s="94"/>
      <c r="L35" s="94"/>
      <c r="M35" s="94"/>
      <c r="N35" s="94"/>
      <c r="O35" s="94"/>
      <c r="P35" s="94"/>
      <c r="Q35" s="94"/>
      <c r="R35" s="95"/>
    </row>
    <row r="36" spans="1:18" x14ac:dyDescent="0.2">
      <c r="A36" s="94"/>
      <c r="B36" s="94"/>
      <c r="C36" s="94"/>
      <c r="D36" s="94"/>
      <c r="E36" s="94"/>
      <c r="F36" s="94"/>
      <c r="G36" s="94"/>
      <c r="H36" s="94"/>
      <c r="I36" s="94"/>
      <c r="J36" s="94"/>
      <c r="K36" s="94"/>
      <c r="L36" s="94"/>
      <c r="M36" s="94"/>
      <c r="N36" s="94"/>
      <c r="O36" s="94"/>
      <c r="P36" s="94"/>
      <c r="Q36" s="94"/>
      <c r="R36" s="95"/>
    </row>
    <row r="37" spans="1:18" x14ac:dyDescent="0.2">
      <c r="A37" s="163"/>
      <c r="B37" s="163"/>
      <c r="C37" s="163"/>
      <c r="D37" s="163"/>
      <c r="E37" s="163"/>
      <c r="F37" s="163"/>
      <c r="G37" s="163"/>
      <c r="H37" s="163"/>
      <c r="I37" s="163"/>
      <c r="J37" s="163"/>
      <c r="K37" s="163"/>
      <c r="L37" s="163"/>
      <c r="M37" s="163"/>
      <c r="N37" s="163"/>
      <c r="O37" s="163"/>
      <c r="P37" s="163"/>
      <c r="Q37" s="163"/>
      <c r="R37" s="164"/>
    </row>
    <row r="38" spans="1:18" x14ac:dyDescent="0.2">
      <c r="A38" s="163"/>
      <c r="B38" s="163"/>
      <c r="C38" s="163"/>
      <c r="D38" s="163"/>
      <c r="E38" s="163"/>
      <c r="F38" s="163"/>
      <c r="G38" s="163"/>
      <c r="H38" s="163"/>
      <c r="I38" s="163"/>
      <c r="J38" s="163"/>
      <c r="K38" s="163"/>
      <c r="L38" s="163"/>
      <c r="M38" s="163"/>
      <c r="N38" s="163"/>
      <c r="O38" s="163"/>
      <c r="P38" s="163"/>
      <c r="Q38" s="163"/>
      <c r="R38" s="164"/>
    </row>
    <row r="39" spans="1:18" x14ac:dyDescent="0.2">
      <c r="A39" s="163"/>
      <c r="B39" s="163"/>
      <c r="C39" s="163"/>
      <c r="D39" s="163"/>
      <c r="E39" s="163"/>
      <c r="F39" s="163"/>
      <c r="G39" s="163"/>
      <c r="H39" s="163"/>
      <c r="I39" s="163"/>
      <c r="J39" s="163"/>
      <c r="K39" s="163"/>
      <c r="L39" s="163"/>
      <c r="M39" s="163"/>
      <c r="N39" s="163"/>
      <c r="O39" s="163"/>
      <c r="P39" s="163"/>
      <c r="Q39" s="163"/>
      <c r="R39" s="164"/>
    </row>
    <row r="40" spans="1:18" x14ac:dyDescent="0.2">
      <c r="A40" s="163"/>
      <c r="B40" s="163"/>
      <c r="C40" s="163"/>
      <c r="D40" s="163"/>
      <c r="E40" s="163"/>
      <c r="F40" s="163"/>
      <c r="G40" s="163"/>
      <c r="H40" s="163"/>
      <c r="I40" s="163"/>
      <c r="J40" s="163"/>
      <c r="K40" s="163"/>
      <c r="L40" s="163"/>
      <c r="M40" s="163"/>
      <c r="N40" s="163"/>
      <c r="O40" s="163"/>
      <c r="P40" s="163"/>
      <c r="Q40" s="163"/>
      <c r="R40" s="164"/>
    </row>
    <row r="41" spans="1:18" x14ac:dyDescent="0.2">
      <c r="A41" s="163"/>
      <c r="B41" s="163"/>
      <c r="C41" s="163"/>
      <c r="D41" s="163"/>
      <c r="E41" s="163"/>
      <c r="F41" s="163"/>
      <c r="G41" s="163"/>
      <c r="H41" s="163"/>
      <c r="I41" s="163"/>
      <c r="J41" s="163"/>
      <c r="K41" s="163"/>
      <c r="L41" s="163"/>
      <c r="M41" s="163"/>
      <c r="N41" s="163"/>
      <c r="O41" s="163"/>
      <c r="P41" s="163"/>
      <c r="Q41" s="163"/>
      <c r="R41" s="164"/>
    </row>
    <row r="42" spans="1:18" x14ac:dyDescent="0.2">
      <c r="A42" s="163"/>
      <c r="B42" s="163"/>
      <c r="C42" s="163"/>
      <c r="D42" s="163"/>
      <c r="E42" s="163"/>
      <c r="F42" s="163"/>
      <c r="G42" s="163"/>
      <c r="H42" s="163"/>
      <c r="I42" s="163"/>
      <c r="J42" s="163"/>
      <c r="K42" s="163"/>
      <c r="L42" s="163"/>
      <c r="M42" s="163"/>
      <c r="N42" s="163"/>
      <c r="O42" s="163"/>
      <c r="P42" s="163"/>
      <c r="Q42" s="163"/>
      <c r="R42" s="164"/>
    </row>
    <row r="43" spans="1:18" x14ac:dyDescent="0.2">
      <c r="A43" s="163"/>
      <c r="B43" s="163"/>
      <c r="C43" s="163"/>
      <c r="D43" s="163"/>
      <c r="E43" s="163"/>
      <c r="F43" s="163"/>
      <c r="G43" s="163"/>
      <c r="H43" s="163"/>
      <c r="I43" s="163"/>
      <c r="J43" s="163"/>
      <c r="K43" s="163"/>
      <c r="L43" s="163"/>
      <c r="M43" s="163"/>
      <c r="N43" s="163"/>
      <c r="O43" s="163"/>
      <c r="P43" s="163"/>
      <c r="Q43" s="163"/>
      <c r="R43" s="164"/>
    </row>
    <row r="44" spans="1:18" x14ac:dyDescent="0.2">
      <c r="A44" s="163"/>
      <c r="B44" s="163"/>
      <c r="C44" s="163"/>
      <c r="D44" s="163"/>
      <c r="E44" s="163"/>
      <c r="F44" s="163"/>
      <c r="G44" s="163"/>
      <c r="H44" s="163"/>
      <c r="I44" s="163"/>
      <c r="J44" s="163"/>
      <c r="K44" s="163"/>
      <c r="L44" s="163"/>
      <c r="M44" s="163"/>
      <c r="N44" s="163"/>
      <c r="O44" s="163"/>
      <c r="P44" s="163"/>
      <c r="Q44" s="163"/>
      <c r="R44" s="164"/>
    </row>
  </sheetData>
  <mergeCells count="7">
    <mergeCell ref="B18:M18"/>
    <mergeCell ref="B20:M20"/>
    <mergeCell ref="B22:E22"/>
    <mergeCell ref="B10:M10"/>
    <mergeCell ref="B12:M12"/>
    <mergeCell ref="B14:M14"/>
    <mergeCell ref="B16:M16"/>
  </mergeCells>
  <phoneticPr fontId="21" type="noConversion"/>
  <hyperlinks>
    <hyperlink ref="B22" r:id="rId1"/>
  </hyperlinks>
  <pageMargins left="0.75" right="0.75" top="1" bottom="1" header="0.5" footer="0.5"/>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51"/>
  </sheetPr>
  <dimension ref="A1:BE1349"/>
  <sheetViews>
    <sheetView showGridLines="0" showOutlineSymbols="0" topLeftCell="A31" zoomScale="90" zoomScaleNormal="90" zoomScaleSheetLayoutView="75" workbookViewId="0">
      <selection activeCell="A50" sqref="A50"/>
    </sheetView>
  </sheetViews>
  <sheetFormatPr defaultColWidth="8.6640625" defaultRowHeight="15" x14ac:dyDescent="0.2"/>
  <cols>
    <col min="1" max="1" width="5" style="24" customWidth="1"/>
    <col min="2" max="2" width="31.77734375" customWidth="1"/>
    <col min="3" max="3" width="14.44140625" customWidth="1"/>
    <col min="4" max="4" width="12.44140625" customWidth="1"/>
    <col min="5" max="5" width="11.33203125" customWidth="1"/>
    <col min="6" max="6" width="12.5546875" customWidth="1"/>
    <col min="7" max="7" width="11.88671875" customWidth="1"/>
    <col min="8" max="8" width="12.77734375" customWidth="1"/>
    <col min="9" max="9" width="13.5546875" bestFit="1" customWidth="1"/>
    <col min="10" max="10" width="11.77734375" customWidth="1"/>
    <col min="11" max="11" width="20.5546875" customWidth="1"/>
    <col min="12" max="12" width="12.88671875" customWidth="1"/>
    <col min="13" max="13" width="14.88671875" customWidth="1"/>
    <col min="14" max="14" width="15.109375" customWidth="1"/>
    <col min="15" max="15" width="12.33203125" style="3" customWidth="1"/>
    <col min="16" max="16" width="15.44140625" customWidth="1"/>
    <col min="17" max="17" width="10.77734375" customWidth="1"/>
    <col min="18" max="18" width="5.77734375" style="3" customWidth="1"/>
    <col min="19" max="19" width="11.77734375" customWidth="1"/>
    <col min="20" max="20" width="13.21875" customWidth="1"/>
    <col min="21" max="21" width="15.21875" customWidth="1"/>
    <col min="22" max="22" width="14.109375" customWidth="1"/>
    <col min="25" max="25" width="19.6640625" style="127" customWidth="1"/>
    <col min="26" max="26" width="22.6640625" style="128" hidden="1" customWidth="1"/>
    <col min="27" max="27" width="21.33203125" style="128" hidden="1" customWidth="1"/>
    <col min="28" max="28" width="30" style="127" customWidth="1"/>
    <col min="29" max="29" width="14.44140625" customWidth="1"/>
    <col min="31" max="31" width="2.5546875" customWidth="1"/>
    <col min="32" max="32" width="15.33203125" customWidth="1"/>
    <col min="37" max="37" width="10" customWidth="1"/>
    <col min="38" max="38" width="13.109375" customWidth="1"/>
    <col min="39" max="39" width="17.21875" customWidth="1"/>
    <col min="40" max="44" width="10" customWidth="1"/>
    <col min="55" max="55" width="28.21875" style="157" customWidth="1"/>
  </cols>
  <sheetData>
    <row r="1" spans="1:55" ht="36.75" customHeight="1" x14ac:dyDescent="0.2">
      <c r="A1" s="178" t="str">
        <f>CONCATENATE("Capital Estimates Return (CER) 2016-17: Prudential System Information for ",$A$4)</f>
        <v>Capital Estimates Return (CER) 2016-17: Prudential System Information for England (R)</v>
      </c>
      <c r="B1" s="179"/>
      <c r="C1" s="179"/>
      <c r="D1" s="179"/>
      <c r="E1" s="179"/>
      <c r="F1" s="179"/>
      <c r="G1" s="179"/>
      <c r="H1" s="4"/>
      <c r="I1" s="4"/>
      <c r="J1" s="4"/>
    </row>
    <row r="2" spans="1:55" ht="20.100000000000001" customHeight="1" x14ac:dyDescent="0.2">
      <c r="A2" s="153"/>
      <c r="B2" s="154"/>
      <c r="C2" s="154"/>
      <c r="E2" s="6"/>
      <c r="F2" s="7"/>
      <c r="G2" s="155" t="s">
        <v>0</v>
      </c>
      <c r="H2" s="5"/>
      <c r="I2" s="5"/>
      <c r="J2" s="5"/>
      <c r="K2" s="1"/>
    </row>
    <row r="3" spans="1:55" ht="15.75" thickBot="1" x14ac:dyDescent="0.25">
      <c r="A3" s="83" t="s">
        <v>806</v>
      </c>
      <c r="B3" s="86"/>
      <c r="C3" s="87"/>
      <c r="D3" s="87"/>
      <c r="E3" s="5"/>
      <c r="F3" s="5"/>
      <c r="G3" s="5"/>
      <c r="H3" s="5"/>
      <c r="I3" s="5"/>
      <c r="J3" s="5"/>
      <c r="K3" s="1"/>
    </row>
    <row r="4" spans="1:55" ht="18.75" customHeight="1" thickBot="1" x14ac:dyDescent="0.3">
      <c r="A4" s="183" t="s">
        <v>1431</v>
      </c>
      <c r="B4" s="184"/>
      <c r="C4" s="184"/>
      <c r="D4" s="184"/>
      <c r="E4" s="185"/>
      <c r="F4" s="8"/>
      <c r="G4" s="8"/>
      <c r="H4" s="8"/>
      <c r="I4" s="8"/>
      <c r="J4" s="8"/>
      <c r="K4" s="1"/>
      <c r="Y4" s="129"/>
      <c r="Z4" s="130"/>
      <c r="AA4" s="131"/>
      <c r="AB4" s="132"/>
      <c r="AC4" s="14"/>
    </row>
    <row r="5" spans="1:55" ht="15" customHeight="1" x14ac:dyDescent="0.2">
      <c r="A5" s="89"/>
      <c r="B5" s="90"/>
      <c r="C5" s="88"/>
      <c r="D5" s="88"/>
      <c r="E5" s="8"/>
      <c r="F5" s="8"/>
      <c r="G5" s="8"/>
      <c r="H5" s="8"/>
      <c r="I5" s="8"/>
      <c r="J5" s="8"/>
      <c r="K5" s="1"/>
      <c r="Y5" s="133"/>
      <c r="Z5" s="177"/>
      <c r="AA5" s="177"/>
      <c r="AB5" s="177"/>
      <c r="AC5" s="12"/>
    </row>
    <row r="6" spans="1:55" s="150" customFormat="1" x14ac:dyDescent="0.2">
      <c r="A6" s="142"/>
      <c r="B6" s="143"/>
      <c r="C6" s="144"/>
      <c r="D6" s="144"/>
      <c r="E6" s="145"/>
      <c r="F6" s="146"/>
      <c r="G6" s="147"/>
      <c r="H6" s="148"/>
      <c r="I6" s="149"/>
      <c r="N6" s="147"/>
      <c r="Y6" s="151"/>
      <c r="Z6" s="25"/>
      <c r="AA6" s="25"/>
      <c r="AB6" s="16"/>
      <c r="AC6" s="152"/>
      <c r="BC6" s="158"/>
    </row>
    <row r="7" spans="1:55" s="3" customFormat="1" ht="21" customHeight="1" x14ac:dyDescent="0.35">
      <c r="A7" s="61"/>
      <c r="B7" s="41"/>
      <c r="C7" s="9"/>
      <c r="D7" s="23"/>
      <c r="E7" s="23"/>
      <c r="F7" s="2"/>
      <c r="G7" s="2"/>
      <c r="H7" s="23"/>
      <c r="I7" s="9"/>
      <c r="J7" s="10"/>
      <c r="K7" s="11"/>
      <c r="U7" s="22"/>
      <c r="Y7" s="134"/>
      <c r="Z7" s="135"/>
      <c r="AA7" s="135"/>
      <c r="AB7" s="136"/>
      <c r="AC7" s="13"/>
      <c r="BC7" s="158"/>
    </row>
    <row r="8" spans="1:55" s="3" customFormat="1" ht="23.25" customHeight="1" x14ac:dyDescent="0.25">
      <c r="A8" s="63" t="s">
        <v>835</v>
      </c>
      <c r="B8" s="64" t="s">
        <v>836</v>
      </c>
      <c r="E8" s="68" t="s">
        <v>985</v>
      </c>
      <c r="F8" s="68"/>
      <c r="G8" s="68"/>
      <c r="I8" s="62"/>
      <c r="J8" s="62"/>
      <c r="K8" s="26"/>
      <c r="L8" s="26"/>
      <c r="M8" s="26"/>
      <c r="N8" s="26"/>
      <c r="O8" s="26"/>
      <c r="P8" s="26"/>
      <c r="Q8" s="26"/>
      <c r="R8" s="26"/>
      <c r="S8" s="27"/>
      <c r="T8" s="27"/>
      <c r="U8" s="27"/>
      <c r="V8" s="28"/>
      <c r="Y8" s="134"/>
      <c r="Z8" s="137"/>
      <c r="AA8" s="137"/>
      <c r="AB8" s="136"/>
      <c r="AC8" s="15"/>
      <c r="BC8" s="158"/>
    </row>
    <row r="9" spans="1:55" s="3" customFormat="1" ht="15" customHeight="1" x14ac:dyDescent="0.25">
      <c r="A9" s="65">
        <v>1</v>
      </c>
      <c r="B9" s="43" t="s">
        <v>837</v>
      </c>
      <c r="C9" s="43"/>
      <c r="D9" s="43"/>
      <c r="E9" s="84">
        <f>(VLOOKUP($A$4, Data1,'Col Refs'!B3,FALSE))/1000</f>
        <v>29920.811000000002</v>
      </c>
      <c r="F9" s="84"/>
      <c r="G9" s="84"/>
      <c r="I9" s="69"/>
      <c r="J9" s="69"/>
      <c r="K9" s="29"/>
      <c r="L9" s="29"/>
      <c r="M9" s="29"/>
      <c r="N9" s="29"/>
      <c r="O9" s="26"/>
      <c r="P9" s="29"/>
      <c r="Q9" s="29"/>
      <c r="R9" s="26"/>
      <c r="S9" s="29"/>
      <c r="T9" s="29"/>
      <c r="U9" s="29"/>
      <c r="V9" s="29"/>
      <c r="Y9" s="134"/>
      <c r="Z9" s="137"/>
      <c r="AA9" s="137"/>
      <c r="AB9" s="136"/>
      <c r="AC9" s="15"/>
      <c r="BC9" s="158"/>
    </row>
    <row r="10" spans="1:55" s="3" customFormat="1" ht="15" customHeight="1" x14ac:dyDescent="0.25">
      <c r="A10" s="65">
        <v>2</v>
      </c>
      <c r="B10" s="43" t="s">
        <v>838</v>
      </c>
      <c r="C10" s="43"/>
      <c r="D10" s="43"/>
      <c r="E10" s="84">
        <f>(VLOOKUP($A$4, Data1,'Col Refs'!B4,FALSE))/1000</f>
        <v>2740.6010000000001</v>
      </c>
      <c r="F10" s="84"/>
      <c r="G10" s="84"/>
      <c r="I10" s="69"/>
      <c r="J10" s="69"/>
      <c r="K10" s="30"/>
      <c r="L10" s="30"/>
      <c r="M10" s="31"/>
      <c r="N10" s="30"/>
      <c r="O10" s="26"/>
      <c r="P10" s="30"/>
      <c r="Q10" s="31"/>
      <c r="R10" s="26"/>
      <c r="S10" s="30"/>
      <c r="T10" s="30"/>
      <c r="U10" s="30"/>
      <c r="V10" s="31"/>
      <c r="Y10" s="134"/>
      <c r="Z10" s="137"/>
      <c r="AA10" s="137"/>
      <c r="AB10" s="136"/>
      <c r="AC10" s="15"/>
      <c r="BC10" s="158"/>
    </row>
    <row r="11" spans="1:55" s="3" customFormat="1" ht="26.25" customHeight="1" x14ac:dyDescent="0.2">
      <c r="A11" s="65">
        <v>3</v>
      </c>
      <c r="B11" s="182" t="s">
        <v>839</v>
      </c>
      <c r="C11" s="182"/>
      <c r="D11" s="182"/>
      <c r="E11" s="84">
        <f>(VLOOKUP($A$4, Data1,'Col Refs'!B5,FALSE))/1000</f>
        <v>112.462</v>
      </c>
      <c r="F11" s="84"/>
      <c r="G11" s="84"/>
      <c r="I11" s="69"/>
      <c r="J11" s="69"/>
      <c r="K11" s="32"/>
      <c r="L11" s="32"/>
      <c r="M11" s="33"/>
      <c r="N11" s="32"/>
      <c r="O11" s="34"/>
      <c r="P11" s="32"/>
      <c r="Q11" s="33"/>
      <c r="R11" s="35"/>
      <c r="S11" s="32"/>
      <c r="T11" s="32"/>
      <c r="U11" s="32"/>
      <c r="V11" s="33"/>
      <c r="Y11" s="138"/>
      <c r="Z11" s="139"/>
      <c r="AA11" s="139"/>
      <c r="AB11" s="138"/>
      <c r="BC11" s="158"/>
    </row>
    <row r="12" spans="1:55" s="3" customFormat="1" ht="27.75" customHeight="1" x14ac:dyDescent="0.2">
      <c r="A12" s="65">
        <v>4</v>
      </c>
      <c r="B12" s="182" t="s">
        <v>1435</v>
      </c>
      <c r="C12" s="182"/>
      <c r="D12" s="182"/>
      <c r="E12" s="81">
        <f>(VLOOKUP($A$4,Data1,'Col Refs'!B7,FALSE))/1000</f>
        <v>57.737000000000002</v>
      </c>
      <c r="F12" s="81"/>
      <c r="G12" s="81"/>
      <c r="H12" s="71"/>
      <c r="I12" s="70"/>
      <c r="J12" s="70"/>
      <c r="K12" s="32"/>
      <c r="L12" s="32"/>
      <c r="M12" s="33"/>
      <c r="N12" s="32"/>
      <c r="O12" s="34"/>
      <c r="P12" s="32"/>
      <c r="Q12" s="33"/>
      <c r="R12" s="35"/>
      <c r="S12" s="32"/>
      <c r="T12" s="32"/>
      <c r="U12" s="32"/>
      <c r="V12" s="33"/>
      <c r="Y12" s="138"/>
      <c r="Z12" s="139"/>
      <c r="AA12" s="139"/>
      <c r="AB12" s="138"/>
      <c r="BC12" s="158"/>
    </row>
    <row r="13" spans="1:55" s="3" customFormat="1" ht="27.75" customHeight="1" x14ac:dyDescent="0.25">
      <c r="A13" s="66"/>
      <c r="B13" s="67" t="s">
        <v>890</v>
      </c>
      <c r="C13" s="64"/>
      <c r="D13" s="43"/>
      <c r="E13" s="82"/>
      <c r="F13" s="82"/>
      <c r="G13" s="82"/>
      <c r="H13" s="72"/>
      <c r="I13" s="72"/>
      <c r="J13" s="73"/>
      <c r="K13" s="32"/>
      <c r="L13" s="32"/>
      <c r="M13" s="33"/>
      <c r="N13" s="32"/>
      <c r="O13" s="34"/>
      <c r="P13" s="32"/>
      <c r="Q13" s="33"/>
      <c r="R13" s="35"/>
      <c r="S13" s="32"/>
      <c r="T13" s="32"/>
      <c r="U13" s="32"/>
      <c r="V13" s="33"/>
      <c r="Y13" s="138"/>
      <c r="Z13" s="139"/>
      <c r="AA13" s="139"/>
      <c r="AB13" s="138"/>
      <c r="BC13" s="158"/>
    </row>
    <row r="14" spans="1:55" s="3" customFormat="1" ht="15" customHeight="1" x14ac:dyDescent="0.2">
      <c r="A14" s="65">
        <v>5</v>
      </c>
      <c r="B14" s="43" t="s">
        <v>841</v>
      </c>
      <c r="C14" s="43"/>
      <c r="D14" s="43"/>
      <c r="E14" s="81">
        <f>(VLOOKUP($A$4,Data1,'Col Refs'!B8,FALSE))/1000</f>
        <v>8835.66</v>
      </c>
      <c r="F14" s="81"/>
      <c r="G14" s="81"/>
      <c r="H14" s="71"/>
      <c r="I14" s="70"/>
      <c r="J14" s="70"/>
      <c r="K14" s="33"/>
      <c r="L14" s="33"/>
      <c r="M14" s="33"/>
      <c r="N14" s="33"/>
      <c r="O14" s="34"/>
      <c r="P14" s="33"/>
      <c r="Q14" s="33"/>
      <c r="R14" s="35"/>
      <c r="S14" s="33"/>
      <c r="T14" s="33"/>
      <c r="U14" s="33"/>
      <c r="V14" s="33"/>
      <c r="Y14" s="138"/>
      <c r="Z14" s="139" t="e">
        <f>#REF!</f>
        <v>#REF!</v>
      </c>
      <c r="AA14" s="139" t="e">
        <f>IF(AND(OR(#REF!="Fire",#REF!="GLA",#REF!="Park",#REF!="Police",#REF!="SD",#REF!="Transport",#REF!="Waste"),OR(Q14&gt;0,V14&gt;0)),1,0)</f>
        <v>#REF!</v>
      </c>
      <c r="AB14" s="138"/>
      <c r="BC14" s="158"/>
    </row>
    <row r="15" spans="1:55" s="3" customFormat="1" ht="15" customHeight="1" x14ac:dyDescent="0.2">
      <c r="A15" s="65">
        <v>6</v>
      </c>
      <c r="B15" s="43" t="s">
        <v>842</v>
      </c>
      <c r="C15" s="43"/>
      <c r="D15" s="43"/>
      <c r="E15" s="81">
        <f>(VLOOKUP($A$4,Data1,'Col Refs'!B9,FALSE))/1000</f>
        <v>2455.3211896700004</v>
      </c>
      <c r="F15" s="81"/>
      <c r="G15" s="81"/>
      <c r="H15" s="71"/>
      <c r="I15" s="70"/>
      <c r="J15" s="70"/>
      <c r="K15" s="32"/>
      <c r="L15" s="32"/>
      <c r="M15" s="33"/>
      <c r="N15" s="32"/>
      <c r="O15" s="34"/>
      <c r="P15" s="32"/>
      <c r="Q15" s="33"/>
      <c r="R15" s="35"/>
      <c r="S15" s="32"/>
      <c r="T15" s="32"/>
      <c r="U15" s="32"/>
      <c r="V15" s="33"/>
      <c r="Y15" s="138"/>
      <c r="Z15" s="139"/>
      <c r="AA15" s="139"/>
      <c r="AB15" s="138"/>
      <c r="BC15" s="158"/>
    </row>
    <row r="16" spans="1:55" s="3" customFormat="1" ht="15" customHeight="1" x14ac:dyDescent="0.2">
      <c r="A16" s="65">
        <v>7</v>
      </c>
      <c r="B16" s="43" t="s">
        <v>843</v>
      </c>
      <c r="C16" s="43"/>
      <c r="D16" s="43"/>
      <c r="E16" s="81">
        <f>(VLOOKUP($A$4,Data1,'Col Refs'!B10,FALSE))/1000</f>
        <v>3349.5295000000001</v>
      </c>
      <c r="F16" s="81"/>
      <c r="G16" s="81"/>
      <c r="H16" s="71"/>
      <c r="I16" s="70"/>
      <c r="J16" s="70"/>
      <c r="K16" s="32"/>
      <c r="L16" s="32"/>
      <c r="M16" s="33"/>
      <c r="N16" s="32"/>
      <c r="O16" s="34"/>
      <c r="P16" s="32"/>
      <c r="Q16" s="33"/>
      <c r="R16" s="35"/>
      <c r="S16" s="32"/>
      <c r="T16" s="32"/>
      <c r="U16" s="32"/>
      <c r="V16" s="33"/>
      <c r="Y16" s="138"/>
      <c r="Z16" s="139"/>
      <c r="AA16" s="139"/>
      <c r="AB16" s="138"/>
      <c r="BC16" s="158"/>
    </row>
    <row r="17" spans="1:55" s="3" customFormat="1" ht="15" customHeight="1" x14ac:dyDescent="0.2">
      <c r="A17" s="65">
        <v>8</v>
      </c>
      <c r="B17" s="43" t="s">
        <v>844</v>
      </c>
      <c r="C17" s="43"/>
      <c r="D17" s="43"/>
      <c r="E17" s="81">
        <f>(VLOOKUP($A$4,Data1,'Col Refs'!B11,FALSE))/1000</f>
        <v>5069.8549999999996</v>
      </c>
      <c r="F17" s="81"/>
      <c r="G17" s="81"/>
      <c r="H17" s="71"/>
      <c r="I17" s="70"/>
      <c r="J17" s="70"/>
      <c r="K17" s="32"/>
      <c r="L17" s="32"/>
      <c r="M17" s="33"/>
      <c r="N17" s="32"/>
      <c r="O17" s="34"/>
      <c r="P17" s="32"/>
      <c r="Q17" s="33"/>
      <c r="R17" s="35"/>
      <c r="S17" s="32"/>
      <c r="T17" s="32"/>
      <c r="U17" s="32"/>
      <c r="V17" s="33"/>
      <c r="Y17" s="138"/>
      <c r="Z17" s="139"/>
      <c r="AA17" s="139"/>
      <c r="AB17" s="138"/>
      <c r="BC17" s="158"/>
    </row>
    <row r="18" spans="1:55" s="3" customFormat="1" ht="15" customHeight="1" x14ac:dyDescent="0.2">
      <c r="A18" s="65">
        <v>9</v>
      </c>
      <c r="B18" s="43" t="s">
        <v>1434</v>
      </c>
      <c r="C18" s="43"/>
      <c r="D18" s="43"/>
      <c r="E18" s="81">
        <f>(VLOOKUP($A$4,Data1,'Col Refs'!B12,FALSE))/1000</f>
        <v>10209.577499999999</v>
      </c>
      <c r="F18" s="81"/>
      <c r="G18" s="81"/>
      <c r="H18" s="74"/>
      <c r="I18" s="70"/>
      <c r="J18" s="70"/>
      <c r="K18" s="32"/>
      <c r="L18" s="32"/>
      <c r="M18" s="33"/>
      <c r="N18" s="32"/>
      <c r="O18" s="34"/>
      <c r="P18" s="32"/>
      <c r="Q18" s="33"/>
      <c r="R18" s="35"/>
      <c r="S18" s="32"/>
      <c r="T18" s="32"/>
      <c r="U18" s="32"/>
      <c r="V18" s="33"/>
      <c r="Y18" s="138"/>
      <c r="Z18" s="139"/>
      <c r="AA18" s="139"/>
      <c r="AB18" s="138"/>
      <c r="BC18" s="158"/>
    </row>
    <row r="19" spans="1:55" s="3" customFormat="1" ht="21.75" customHeight="1" x14ac:dyDescent="0.2">
      <c r="A19" s="65">
        <v>10</v>
      </c>
      <c r="B19" s="180" t="s">
        <v>1442</v>
      </c>
      <c r="C19" s="180"/>
      <c r="D19" s="180"/>
      <c r="E19" s="85">
        <f>(VLOOKUP($A$4,Data1,'Col Refs'!B13,FALSE))/1000</f>
        <v>29919.943189670001</v>
      </c>
      <c r="F19" s="85"/>
      <c r="G19" s="85"/>
      <c r="H19" s="71"/>
      <c r="I19" s="72"/>
      <c r="J19" s="72"/>
      <c r="K19" s="32"/>
      <c r="L19" s="32"/>
      <c r="M19" s="33"/>
      <c r="N19" s="32"/>
      <c r="O19" s="34"/>
      <c r="P19" s="32"/>
      <c r="Q19" s="33"/>
      <c r="R19" s="35"/>
      <c r="S19" s="32"/>
      <c r="T19" s="32"/>
      <c r="U19" s="32"/>
      <c r="V19" s="33"/>
      <c r="Y19" s="138"/>
      <c r="Z19" s="139"/>
      <c r="AA19" s="139"/>
      <c r="AB19" s="138"/>
      <c r="BC19" s="158"/>
    </row>
    <row r="20" spans="1:55" s="3" customFormat="1" ht="15" customHeight="1" x14ac:dyDescent="0.2">
      <c r="A20" s="43"/>
      <c r="B20" s="43"/>
      <c r="C20" s="43"/>
      <c r="D20" s="43"/>
      <c r="E20" s="82"/>
      <c r="F20" s="82"/>
      <c r="G20" s="82"/>
      <c r="H20" s="72"/>
      <c r="I20" s="72"/>
      <c r="J20" s="75"/>
      <c r="K20" s="36"/>
      <c r="L20" s="36"/>
      <c r="M20" s="33"/>
      <c r="N20" s="36"/>
      <c r="O20" s="34"/>
      <c r="P20" s="36"/>
      <c r="Q20" s="33"/>
      <c r="R20" s="35"/>
      <c r="S20" s="37"/>
      <c r="T20" s="37"/>
      <c r="U20" s="37"/>
      <c r="V20" s="33"/>
      <c r="Y20" s="138"/>
      <c r="Z20" s="139" t="e">
        <f>#REF!</f>
        <v>#REF!</v>
      </c>
      <c r="AA20" s="139"/>
      <c r="AB20" s="138"/>
      <c r="BC20" s="158"/>
    </row>
    <row r="21" spans="1:55" s="3" customFormat="1" ht="15" customHeight="1" x14ac:dyDescent="0.2">
      <c r="A21" s="65">
        <v>11</v>
      </c>
      <c r="B21" s="43" t="s">
        <v>848</v>
      </c>
      <c r="C21" s="43"/>
      <c r="D21" s="43"/>
      <c r="E21" s="81">
        <f>(VLOOKUP($A$4,Data1,'Col Refs'!B15,FALSE))/1000</f>
        <v>100115.75074057207</v>
      </c>
      <c r="F21" s="81"/>
      <c r="G21" s="81"/>
      <c r="H21" s="69"/>
      <c r="I21" s="76"/>
      <c r="J21" s="76"/>
      <c r="K21" s="32"/>
      <c r="L21" s="32"/>
      <c r="M21" s="33"/>
      <c r="N21" s="32"/>
      <c r="O21" s="34"/>
      <c r="P21" s="32"/>
      <c r="Q21" s="33"/>
      <c r="R21" s="35"/>
      <c r="S21" s="32"/>
      <c r="T21" s="32"/>
      <c r="U21" s="32"/>
      <c r="V21" s="33"/>
      <c r="Y21" s="138"/>
      <c r="Z21" s="139" t="e">
        <f>#REF!</f>
        <v>#REF!</v>
      </c>
      <c r="AA21" s="139" t="e">
        <f>IF(AND(OR(#REF!="Fire",#REF!="GLA",#REF!="Park",#REF!="Police",#REF!="SD",#REF!="Transport",#REF!="Waste"),OR(Q21&gt;0,V21&gt;0)),1,0)</f>
        <v>#REF!</v>
      </c>
      <c r="AB21" s="138"/>
      <c r="BC21" s="158"/>
    </row>
    <row r="22" spans="1:55" s="60" customFormat="1" ht="15" customHeight="1" x14ac:dyDescent="0.2">
      <c r="A22" s="65">
        <v>12</v>
      </c>
      <c r="B22" s="43" t="s">
        <v>849</v>
      </c>
      <c r="C22" s="43"/>
      <c r="D22" s="43"/>
      <c r="E22" s="81">
        <f>(VLOOKUP($A$4,Data1,'Col Refs'!B16,FALSE))/1000</f>
        <v>10204.049499999999</v>
      </c>
      <c r="F22" s="81"/>
      <c r="G22" s="81"/>
      <c r="H22" s="71"/>
      <c r="I22" s="71"/>
      <c r="J22" s="71"/>
      <c r="K22" s="56"/>
      <c r="L22" s="56"/>
      <c r="M22" s="57"/>
      <c r="N22" s="56"/>
      <c r="O22" s="58"/>
      <c r="P22" s="56"/>
      <c r="Q22" s="57"/>
      <c r="R22" s="59"/>
      <c r="S22" s="56"/>
      <c r="T22" s="56"/>
      <c r="U22" s="56"/>
      <c r="V22" s="57"/>
      <c r="Y22" s="140"/>
      <c r="Z22" s="140" t="e">
        <f>#REF!</f>
        <v>#REF!</v>
      </c>
      <c r="AA22" s="141" t="e">
        <f>IF(AND(OR(#REF!="Fire",#REF!="GLA",#REF!="Park",#REF!="Police",#REF!="SC",#REF!="Transport",#REF!="Waste"),OR(Q22&gt;0,V22&gt;0)),1,0)</f>
        <v>#REF!</v>
      </c>
      <c r="AB22" s="140"/>
      <c r="BC22" s="159"/>
    </row>
    <row r="23" spans="1:55" s="3" customFormat="1" ht="15" customHeight="1" x14ac:dyDescent="0.2">
      <c r="A23" s="65">
        <v>13</v>
      </c>
      <c r="B23" s="43" t="s">
        <v>850</v>
      </c>
      <c r="C23" s="43"/>
      <c r="D23" s="43"/>
      <c r="E23" s="81">
        <f>(VLOOKUP($A$4,Data1,'Col Refs'!B17,FALSE))/1000</f>
        <v>2303.5459999999998</v>
      </c>
      <c r="F23" s="81"/>
      <c r="G23" s="81"/>
      <c r="H23" s="32"/>
      <c r="I23" s="32"/>
      <c r="J23" s="32"/>
      <c r="K23" s="32"/>
      <c r="L23" s="32"/>
      <c r="M23" s="33"/>
      <c r="N23" s="32"/>
      <c r="O23" s="34"/>
      <c r="P23" s="32"/>
      <c r="Q23" s="33"/>
      <c r="R23" s="35"/>
      <c r="S23" s="32"/>
      <c r="T23" s="32"/>
      <c r="U23" s="32"/>
      <c r="V23" s="33"/>
      <c r="Y23" s="138"/>
      <c r="Z23" s="139"/>
      <c r="AA23" s="139"/>
      <c r="AB23" s="138"/>
      <c r="BC23" s="158"/>
    </row>
    <row r="24" spans="1:55" s="3" customFormat="1" ht="15" customHeight="1" x14ac:dyDescent="0.2">
      <c r="A24" s="65">
        <v>14</v>
      </c>
      <c r="B24" s="43" t="s">
        <v>851</v>
      </c>
      <c r="C24" s="43"/>
      <c r="D24" s="43"/>
      <c r="E24" s="81">
        <f>(VLOOKUP($A$4,Data1,'Col Refs'!B18,FALSE))/1000</f>
        <v>7900.5034999999998</v>
      </c>
      <c r="F24" s="81"/>
      <c r="G24" s="81"/>
      <c r="H24" s="71"/>
      <c r="I24" s="71"/>
      <c r="J24" s="71"/>
      <c r="K24" s="32"/>
      <c r="L24" s="32"/>
      <c r="M24" s="33"/>
      <c r="N24" s="32"/>
      <c r="O24" s="34"/>
      <c r="P24" s="32"/>
      <c r="Q24" s="33"/>
      <c r="R24" s="35"/>
      <c r="S24" s="32"/>
      <c r="T24" s="32"/>
      <c r="U24" s="32"/>
      <c r="V24" s="33"/>
      <c r="Y24" s="138"/>
      <c r="Z24" s="139"/>
      <c r="AA24" s="139"/>
      <c r="AB24" s="138"/>
      <c r="BC24" s="158"/>
    </row>
    <row r="25" spans="1:55" s="3" customFormat="1" ht="15.75" customHeight="1" x14ac:dyDescent="0.2">
      <c r="A25" s="65">
        <v>15</v>
      </c>
      <c r="B25" s="43" t="s">
        <v>852</v>
      </c>
      <c r="C25" s="43"/>
      <c r="D25" s="43"/>
      <c r="E25" s="81">
        <f>(VLOOKUP($A$4,Data1,'Col Refs'!B19,FALSE))/1000</f>
        <v>108016.25424057206</v>
      </c>
      <c r="F25" s="81"/>
      <c r="G25" s="81"/>
      <c r="H25" s="72"/>
      <c r="I25" s="72"/>
      <c r="J25" s="72"/>
      <c r="K25" s="32"/>
      <c r="L25" s="32"/>
      <c r="M25" s="33"/>
      <c r="N25" s="32"/>
      <c r="O25" s="34"/>
      <c r="P25" s="32"/>
      <c r="Q25" s="33"/>
      <c r="R25" s="35"/>
      <c r="S25" s="32"/>
      <c r="T25" s="32"/>
      <c r="U25" s="32"/>
      <c r="V25" s="33"/>
      <c r="Y25" s="138"/>
      <c r="Z25" s="139"/>
      <c r="AA25" s="139"/>
      <c r="AB25" s="138"/>
      <c r="BC25" s="158"/>
    </row>
    <row r="26" spans="1:55" s="3" customFormat="1" ht="15.95" customHeight="1" x14ac:dyDescent="0.2">
      <c r="A26" s="65"/>
      <c r="B26" s="67" t="s">
        <v>853</v>
      </c>
      <c r="C26" s="43"/>
      <c r="D26" s="43"/>
      <c r="E26" s="81"/>
      <c r="F26" s="81"/>
      <c r="G26" s="81"/>
      <c r="H26" s="72"/>
      <c r="I26" s="72"/>
      <c r="J26" s="72"/>
      <c r="K26" s="32"/>
      <c r="L26" s="32"/>
      <c r="M26" s="33"/>
      <c r="N26" s="32"/>
      <c r="O26" s="34"/>
      <c r="P26" s="32"/>
      <c r="Q26" s="33"/>
      <c r="R26" s="35"/>
      <c r="S26" s="32"/>
      <c r="T26" s="32"/>
      <c r="U26" s="32"/>
      <c r="V26" s="33"/>
      <c r="Y26" s="138"/>
      <c r="Z26" s="139"/>
      <c r="AA26" s="139"/>
      <c r="AB26" s="138"/>
      <c r="BC26" s="158"/>
    </row>
    <row r="27" spans="1:55" s="3" customFormat="1" ht="15" customHeight="1" x14ac:dyDescent="0.2">
      <c r="A27" s="65">
        <v>16</v>
      </c>
      <c r="B27" s="43" t="s">
        <v>854</v>
      </c>
      <c r="C27" s="43"/>
      <c r="D27" s="43"/>
      <c r="E27" s="81">
        <f>(VLOOKUP($A$4,Data1,'Col Refs'!B21,FALSE))/1000</f>
        <v>72919.11</v>
      </c>
      <c r="F27" s="81"/>
      <c r="G27" s="81"/>
      <c r="H27" s="69"/>
      <c r="I27" s="69"/>
      <c r="J27" s="69"/>
      <c r="K27" s="37"/>
      <c r="L27" s="37"/>
      <c r="M27" s="33"/>
      <c r="N27" s="37"/>
      <c r="O27" s="34"/>
      <c r="P27" s="37"/>
      <c r="Q27" s="33"/>
      <c r="R27" s="35"/>
      <c r="S27" s="37"/>
      <c r="T27" s="37"/>
      <c r="U27" s="37"/>
      <c r="V27" s="33"/>
      <c r="Y27" s="138"/>
      <c r="Z27" s="139"/>
      <c r="AA27" s="139"/>
      <c r="AB27" s="138"/>
      <c r="BC27" s="158"/>
    </row>
    <row r="28" spans="1:55" s="3" customFormat="1" ht="15" customHeight="1" x14ac:dyDescent="0.2">
      <c r="A28" s="65">
        <v>17</v>
      </c>
      <c r="B28" s="43" t="s">
        <v>855</v>
      </c>
      <c r="C28" s="43"/>
      <c r="D28" s="43"/>
      <c r="E28" s="81">
        <f>(VLOOKUP($A$4,Data1,'Col Refs'!B22,FALSE))/1000</f>
        <v>11343.403480108784</v>
      </c>
      <c r="F28" s="81"/>
      <c r="G28" s="81"/>
      <c r="H28" s="69"/>
      <c r="I28" s="69"/>
      <c r="J28" s="69"/>
      <c r="K28" s="32"/>
      <c r="L28" s="32"/>
      <c r="M28" s="33"/>
      <c r="N28" s="32"/>
      <c r="O28" s="34"/>
      <c r="P28" s="32"/>
      <c r="Q28" s="33"/>
      <c r="R28" s="35"/>
      <c r="S28" s="32"/>
      <c r="T28" s="32"/>
      <c r="U28" s="32"/>
      <c r="V28" s="33"/>
      <c r="Y28" s="138"/>
      <c r="Z28" s="139"/>
      <c r="AA28" s="139"/>
      <c r="AB28" s="138"/>
      <c r="BC28" s="158"/>
    </row>
    <row r="29" spans="1:55" s="3" customFormat="1" ht="15" customHeight="1" x14ac:dyDescent="0.2">
      <c r="A29" s="65">
        <v>18</v>
      </c>
      <c r="B29" s="43" t="s">
        <v>856</v>
      </c>
      <c r="C29" s="43"/>
      <c r="D29" s="43"/>
      <c r="E29" s="81">
        <f>(VLOOKUP($A$4,Data1,'Col Refs'!B23,FALSE))/1000</f>
        <v>30875.055545237436</v>
      </c>
      <c r="F29" s="81"/>
      <c r="G29" s="81"/>
      <c r="H29" s="32"/>
      <c r="I29" s="32"/>
      <c r="J29" s="32"/>
      <c r="K29" s="32"/>
      <c r="L29" s="32"/>
      <c r="M29" s="33"/>
      <c r="N29" s="32"/>
      <c r="O29" s="34"/>
      <c r="P29" s="32"/>
      <c r="Q29" s="33"/>
      <c r="R29" s="35"/>
      <c r="S29" s="32"/>
      <c r="T29" s="32"/>
      <c r="U29" s="32"/>
      <c r="V29" s="33"/>
      <c r="Y29" s="138"/>
      <c r="Z29" s="139"/>
      <c r="AA29" s="139"/>
      <c r="AB29" s="138"/>
      <c r="BC29" s="158"/>
    </row>
    <row r="30" spans="1:55" s="3" customFormat="1" ht="15.95" customHeight="1" x14ac:dyDescent="0.2">
      <c r="A30" s="65"/>
      <c r="B30" s="67" t="s">
        <v>857</v>
      </c>
      <c r="C30" s="43"/>
      <c r="D30" s="43"/>
      <c r="E30" s="81"/>
      <c r="F30" s="81"/>
      <c r="G30" s="81"/>
      <c r="H30" s="72"/>
      <c r="I30" s="72"/>
      <c r="J30" s="72"/>
      <c r="K30" s="32"/>
      <c r="L30" s="32"/>
      <c r="M30" s="33"/>
      <c r="N30" s="32"/>
      <c r="O30" s="34"/>
      <c r="P30" s="32"/>
      <c r="Q30" s="33"/>
      <c r="R30" s="35"/>
      <c r="S30" s="32"/>
      <c r="T30" s="32"/>
      <c r="U30" s="32"/>
      <c r="V30" s="33"/>
      <c r="Y30" s="138"/>
      <c r="Z30" s="139"/>
      <c r="AA30" s="139"/>
      <c r="AB30" s="138"/>
      <c r="BC30" s="158"/>
    </row>
    <row r="31" spans="1:55" s="3" customFormat="1" ht="15" customHeight="1" x14ac:dyDescent="0.2">
      <c r="A31" s="65">
        <v>19</v>
      </c>
      <c r="B31" s="43" t="s">
        <v>858</v>
      </c>
      <c r="C31" s="43"/>
      <c r="D31" s="43"/>
      <c r="E31" s="81">
        <f>(VLOOKUP($A$4,Data1,'Col Refs'!B25,FALSE))/1000</f>
        <v>78624.346081718351</v>
      </c>
      <c r="F31" s="81"/>
      <c r="G31" s="81"/>
      <c r="H31" s="69"/>
      <c r="I31" s="69"/>
      <c r="J31" s="69"/>
      <c r="K31" s="32"/>
      <c r="L31" s="32"/>
      <c r="M31" s="33"/>
      <c r="N31" s="32"/>
      <c r="O31" s="34"/>
      <c r="P31" s="32"/>
      <c r="Q31" s="33"/>
      <c r="R31" s="35"/>
      <c r="S31" s="32"/>
      <c r="T31" s="32"/>
      <c r="U31" s="32"/>
      <c r="V31" s="33"/>
      <c r="Y31" s="138"/>
      <c r="Z31" s="139"/>
      <c r="AA31" s="139"/>
      <c r="AB31" s="138"/>
      <c r="BC31" s="158"/>
    </row>
    <row r="32" spans="1:55" s="3" customFormat="1" ht="15" customHeight="1" x14ac:dyDescent="0.2">
      <c r="A32" s="65">
        <v>20</v>
      </c>
      <c r="B32" s="43" t="s">
        <v>859</v>
      </c>
      <c r="C32" s="43"/>
      <c r="D32" s="43"/>
      <c r="E32" s="81">
        <f>(VLOOKUP($A$4,Data1,'Col Refs'!B26,FALSE))/1000</f>
        <v>11120.935238406528</v>
      </c>
      <c r="F32" s="81"/>
      <c r="G32" s="81"/>
      <c r="H32" s="69"/>
      <c r="I32" s="69"/>
      <c r="J32" s="69"/>
      <c r="K32" s="32"/>
      <c r="L32" s="32"/>
      <c r="M32" s="33"/>
      <c r="N32" s="32"/>
      <c r="O32" s="34"/>
      <c r="P32" s="32"/>
      <c r="Q32" s="33"/>
      <c r="R32" s="35"/>
      <c r="S32" s="32"/>
      <c r="T32" s="32"/>
      <c r="U32" s="32"/>
      <c r="V32" s="33"/>
      <c r="Y32" s="138"/>
      <c r="Z32" s="139"/>
      <c r="AA32" s="139"/>
      <c r="AB32" s="138"/>
      <c r="BC32" s="158"/>
    </row>
    <row r="33" spans="1:55" s="3" customFormat="1" ht="15" customHeight="1" x14ac:dyDescent="0.2">
      <c r="A33" s="65">
        <v>21</v>
      </c>
      <c r="B33" s="43" t="s">
        <v>860</v>
      </c>
      <c r="C33" s="43"/>
      <c r="D33" s="43"/>
      <c r="E33" s="81">
        <f>(VLOOKUP($A$4,Data1,'Col Refs'!B27,FALSE))/1000</f>
        <v>25277.277041467201</v>
      </c>
      <c r="F33" s="81"/>
      <c r="G33" s="81"/>
      <c r="H33" s="32"/>
      <c r="I33" s="32"/>
      <c r="J33" s="32"/>
      <c r="K33" s="32"/>
      <c r="L33" s="32"/>
      <c r="M33" s="33"/>
      <c r="N33" s="32"/>
      <c r="O33" s="34"/>
      <c r="P33" s="32"/>
      <c r="Q33" s="33"/>
      <c r="R33" s="35"/>
      <c r="S33" s="32"/>
      <c r="T33" s="32"/>
      <c r="U33" s="32"/>
      <c r="V33" s="33"/>
      <c r="Y33" s="138"/>
      <c r="Z33" s="139"/>
      <c r="AA33" s="139"/>
      <c r="AB33" s="138"/>
      <c r="BC33" s="158"/>
    </row>
    <row r="34" spans="1:55" s="3" customFormat="1" ht="15.95" customHeight="1" x14ac:dyDescent="0.2">
      <c r="A34" s="65"/>
      <c r="B34" s="67" t="s">
        <v>861</v>
      </c>
      <c r="C34" s="43"/>
      <c r="D34" s="43"/>
      <c r="E34" s="81"/>
      <c r="F34" s="81"/>
      <c r="G34" s="81"/>
      <c r="H34" s="72"/>
      <c r="I34" s="72"/>
      <c r="J34" s="72"/>
      <c r="K34" s="32"/>
      <c r="L34" s="32"/>
      <c r="M34" s="33"/>
      <c r="N34" s="32"/>
      <c r="O34" s="34"/>
      <c r="P34" s="32"/>
      <c r="Q34" s="33"/>
      <c r="R34" s="35"/>
      <c r="S34" s="32"/>
      <c r="T34" s="32"/>
      <c r="U34" s="32"/>
      <c r="V34" s="33"/>
      <c r="Y34" s="138"/>
      <c r="Z34" s="139"/>
      <c r="AA34" s="139"/>
      <c r="AB34" s="138"/>
      <c r="BC34" s="158"/>
    </row>
    <row r="35" spans="1:55" s="3" customFormat="1" ht="15" customHeight="1" x14ac:dyDescent="0.2">
      <c r="A35" s="65">
        <v>22</v>
      </c>
      <c r="B35" s="43" t="s">
        <v>862</v>
      </c>
      <c r="C35" s="43"/>
      <c r="D35" s="43"/>
      <c r="E35" s="81">
        <f>(VLOOKUP($A$4,Data1,'Col Refs'!B29,FALSE))/1000</f>
        <v>106373.967</v>
      </c>
      <c r="F35" s="81"/>
      <c r="G35" s="81"/>
      <c r="H35" s="32"/>
      <c r="I35" s="32"/>
      <c r="J35" s="32"/>
      <c r="K35" s="32"/>
      <c r="L35" s="32"/>
      <c r="M35" s="33"/>
      <c r="N35" s="32"/>
      <c r="O35" s="34"/>
      <c r="P35" s="32"/>
      <c r="Q35" s="33"/>
      <c r="R35" s="35"/>
      <c r="S35" s="32"/>
      <c r="T35" s="32"/>
      <c r="U35" s="32"/>
      <c r="V35" s="33"/>
      <c r="Y35" s="138"/>
      <c r="Z35" s="139"/>
      <c r="AA35" s="139"/>
      <c r="AB35" s="138"/>
      <c r="BC35" s="158"/>
    </row>
    <row r="36" spans="1:55" s="3" customFormat="1" ht="15" customHeight="1" x14ac:dyDescent="0.2">
      <c r="A36" s="65">
        <v>23</v>
      </c>
      <c r="B36" s="43" t="s">
        <v>863</v>
      </c>
      <c r="C36" s="43"/>
      <c r="D36" s="43"/>
      <c r="E36" s="81">
        <f>(VLOOKUP($A$4,Data1,'Col Refs'!B30,FALSE))/1000</f>
        <v>119782.40138485287</v>
      </c>
      <c r="F36" s="81"/>
      <c r="G36" s="81"/>
      <c r="H36" s="69"/>
      <c r="I36" s="69"/>
      <c r="J36" s="69"/>
      <c r="K36" s="32"/>
      <c r="L36" s="32"/>
      <c r="M36" s="33"/>
      <c r="N36" s="32"/>
      <c r="O36" s="34"/>
      <c r="P36" s="32"/>
      <c r="Q36" s="33"/>
      <c r="R36" s="35"/>
      <c r="S36" s="32"/>
      <c r="T36" s="32"/>
      <c r="U36" s="32"/>
      <c r="V36" s="33"/>
      <c r="Y36" s="138"/>
      <c r="Z36" s="139"/>
      <c r="AA36" s="139"/>
      <c r="AB36" s="138"/>
      <c r="BC36" s="158"/>
    </row>
    <row r="37" spans="1:55" s="3" customFormat="1" ht="15" customHeight="1" x14ac:dyDescent="0.2">
      <c r="A37" s="65"/>
      <c r="B37" s="43"/>
      <c r="C37" s="43"/>
      <c r="D37" s="43"/>
      <c r="E37" s="81"/>
      <c r="F37" s="81"/>
      <c r="G37" s="81"/>
      <c r="H37" s="72"/>
      <c r="I37" s="72"/>
      <c r="J37" s="72"/>
      <c r="K37" s="32"/>
      <c r="L37" s="32"/>
      <c r="M37" s="33"/>
      <c r="N37" s="32"/>
      <c r="O37" s="34"/>
      <c r="P37" s="32"/>
      <c r="Q37" s="33"/>
      <c r="R37" s="35"/>
      <c r="S37" s="32"/>
      <c r="T37" s="32"/>
      <c r="U37" s="32"/>
      <c r="V37" s="33"/>
      <c r="Y37" s="138"/>
      <c r="Z37" s="139"/>
      <c r="AA37" s="139"/>
      <c r="AB37" s="138"/>
      <c r="BC37" s="158"/>
    </row>
    <row r="38" spans="1:55" s="3" customFormat="1" ht="15.95" customHeight="1" x14ac:dyDescent="0.2">
      <c r="A38" s="65"/>
      <c r="B38" s="67" t="s">
        <v>864</v>
      </c>
      <c r="C38" s="43"/>
      <c r="D38" s="43"/>
      <c r="E38" s="81"/>
      <c r="F38" s="81"/>
      <c r="G38" s="81"/>
      <c r="H38" s="77"/>
      <c r="I38" s="77"/>
      <c r="J38" s="78"/>
      <c r="K38" s="38"/>
      <c r="L38" s="38"/>
      <c r="M38" s="33"/>
      <c r="N38" s="38"/>
      <c r="O38" s="34"/>
      <c r="P38" s="39"/>
      <c r="Q38" s="33"/>
      <c r="R38" s="35"/>
      <c r="S38" s="39"/>
      <c r="T38" s="39"/>
      <c r="U38" s="39"/>
      <c r="V38" s="33"/>
      <c r="Y38" s="138"/>
      <c r="Z38" s="139"/>
      <c r="AA38" s="139"/>
      <c r="AB38" s="138"/>
      <c r="BC38" s="158"/>
    </row>
    <row r="39" spans="1:55" s="3" customFormat="1" ht="31.5" customHeight="1" x14ac:dyDescent="0.25">
      <c r="A39" s="65"/>
      <c r="B39" s="180" t="s">
        <v>865</v>
      </c>
      <c r="C39" s="181"/>
      <c r="D39" s="43"/>
      <c r="E39" s="81"/>
      <c r="F39" s="81"/>
      <c r="G39" s="81"/>
      <c r="H39" s="72"/>
      <c r="I39" s="72"/>
      <c r="J39" s="79"/>
      <c r="K39" s="32"/>
      <c r="L39" s="32"/>
      <c r="M39" s="33"/>
      <c r="N39" s="32"/>
      <c r="O39" s="34"/>
      <c r="P39" s="32"/>
      <c r="Q39" s="33"/>
      <c r="R39" s="35"/>
      <c r="S39" s="32"/>
      <c r="T39" s="32"/>
      <c r="U39" s="32"/>
      <c r="V39" s="33"/>
      <c r="Y39" s="138"/>
      <c r="Z39" s="139"/>
      <c r="AA39" s="139"/>
      <c r="AB39" s="138"/>
      <c r="BC39" s="158"/>
    </row>
    <row r="40" spans="1:55" s="3" customFormat="1" ht="15" customHeight="1" x14ac:dyDescent="0.2">
      <c r="A40" s="65" t="s">
        <v>770</v>
      </c>
      <c r="B40" s="43" t="s">
        <v>866</v>
      </c>
      <c r="C40" s="43"/>
      <c r="D40" s="43"/>
      <c r="E40" s="81">
        <f>(VLOOKUP($A$4,Data1,'Col Refs'!B34,FALSE))/1000</f>
        <v>1279.0809999999999</v>
      </c>
      <c r="F40" s="81"/>
      <c r="G40" s="81"/>
      <c r="H40" s="70"/>
      <c r="I40" s="80"/>
      <c r="J40" s="80"/>
      <c r="K40" s="32"/>
      <c r="L40" s="32"/>
      <c r="M40" s="33"/>
      <c r="N40" s="32"/>
      <c r="O40" s="34"/>
      <c r="P40" s="32"/>
      <c r="Q40" s="33"/>
      <c r="R40" s="35"/>
      <c r="S40" s="32"/>
      <c r="T40" s="32"/>
      <c r="U40" s="32"/>
      <c r="V40" s="33"/>
      <c r="Y40" s="138"/>
      <c r="Z40" s="139" t="e">
        <f>#REF!</f>
        <v>#REF!</v>
      </c>
      <c r="AA40" s="139" t="e">
        <f>IF(AND(OR(#REF!="Fire",#REF!="Park",#REF!="SC",#REF!="Transport",#REF!="MD",#REF!="SD",#REF!="UA",#REF!="L", ,#REF!="Waste"),OR(Q40&gt;0,V40&gt;0)),1,0)</f>
        <v>#REF!</v>
      </c>
      <c r="AB40" s="138"/>
      <c r="BC40" s="158"/>
    </row>
    <row r="41" spans="1:55" s="3" customFormat="1" ht="15" customHeight="1" x14ac:dyDescent="0.2">
      <c r="A41" s="65" t="s">
        <v>771</v>
      </c>
      <c r="B41" s="43" t="s">
        <v>867</v>
      </c>
      <c r="C41" s="43"/>
      <c r="D41" s="43"/>
      <c r="E41" s="81">
        <f>(VLOOKUP($A$4,Data1,'Col Refs'!B35,FALSE))/1000</f>
        <v>1273.7090000000001</v>
      </c>
      <c r="F41" s="81"/>
      <c r="G41" s="81"/>
      <c r="H41" s="70"/>
      <c r="I41" s="70"/>
      <c r="J41" s="70"/>
      <c r="K41" s="32"/>
      <c r="L41" s="32"/>
      <c r="M41" s="33"/>
      <c r="N41" s="32"/>
      <c r="O41" s="34"/>
      <c r="P41" s="32"/>
      <c r="Q41" s="33"/>
      <c r="R41" s="35"/>
      <c r="S41" s="32"/>
      <c r="T41" s="32"/>
      <c r="U41" s="32"/>
      <c r="V41" s="33"/>
      <c r="Y41" s="138"/>
      <c r="Z41" s="139"/>
      <c r="AA41" s="139"/>
      <c r="AB41" s="138"/>
      <c r="BC41" s="158"/>
    </row>
    <row r="42" spans="1:55" s="3" customFormat="1" ht="12.95" customHeight="1" x14ac:dyDescent="0.2">
      <c r="A42" s="65"/>
      <c r="B42" s="43"/>
      <c r="C42" s="43"/>
      <c r="D42" s="43"/>
      <c r="E42" s="81"/>
      <c r="F42" s="81"/>
      <c r="G42" s="81"/>
      <c r="H42" s="69"/>
      <c r="I42" s="69"/>
      <c r="J42" s="69"/>
      <c r="K42" s="32"/>
      <c r="L42" s="32"/>
      <c r="M42" s="33"/>
      <c r="N42" s="32"/>
      <c r="O42" s="34"/>
      <c r="P42" s="32"/>
      <c r="Q42" s="33"/>
      <c r="R42" s="35"/>
      <c r="S42" s="32"/>
      <c r="T42" s="32"/>
      <c r="U42" s="32"/>
      <c r="V42" s="33"/>
      <c r="Y42" s="138"/>
      <c r="Z42" s="139"/>
      <c r="AA42" s="139"/>
      <c r="AB42" s="138"/>
      <c r="BC42" s="158"/>
    </row>
    <row r="43" spans="1:55" s="3" customFormat="1" ht="12.95" customHeight="1" x14ac:dyDescent="0.2">
      <c r="A43" s="65"/>
      <c r="B43" s="43"/>
      <c r="C43" s="43"/>
      <c r="D43" s="43"/>
      <c r="E43" s="81"/>
      <c r="F43" s="81"/>
      <c r="G43" s="81"/>
      <c r="H43" s="69"/>
      <c r="I43" s="69"/>
      <c r="J43" s="69"/>
      <c r="K43" s="32"/>
      <c r="L43" s="32"/>
      <c r="M43" s="33"/>
      <c r="N43" s="32"/>
      <c r="O43" s="34"/>
      <c r="P43" s="32"/>
      <c r="Q43" s="33"/>
      <c r="R43" s="35"/>
      <c r="S43" s="32"/>
      <c r="T43" s="32"/>
      <c r="U43" s="32"/>
      <c r="V43" s="33"/>
      <c r="Y43" s="138"/>
      <c r="Z43" s="139"/>
      <c r="AA43" s="139"/>
      <c r="AB43" s="138"/>
      <c r="BC43" s="158"/>
    </row>
    <row r="44" spans="1:55" s="3" customFormat="1" ht="15.95" customHeight="1" x14ac:dyDescent="0.2">
      <c r="A44" s="65"/>
      <c r="B44" s="180" t="s">
        <v>868</v>
      </c>
      <c r="C44" s="181"/>
      <c r="D44" s="43"/>
      <c r="E44" s="81"/>
      <c r="F44" s="81"/>
      <c r="G44" s="81"/>
      <c r="H44" s="69"/>
      <c r="I44" s="69"/>
      <c r="J44" s="69"/>
      <c r="K44" s="32"/>
      <c r="L44" s="32"/>
      <c r="M44" s="33"/>
      <c r="N44" s="32"/>
      <c r="O44" s="34"/>
      <c r="P44" s="32"/>
      <c r="Q44" s="33"/>
      <c r="R44" s="35"/>
      <c r="S44" s="32"/>
      <c r="T44" s="32"/>
      <c r="U44" s="32"/>
      <c r="V44" s="33"/>
      <c r="Y44" s="138"/>
      <c r="Z44" s="139"/>
      <c r="AA44" s="139"/>
      <c r="AB44" s="138"/>
      <c r="BC44" s="158"/>
    </row>
    <row r="45" spans="1:55" s="3" customFormat="1" ht="15.95" customHeight="1" x14ac:dyDescent="0.2">
      <c r="A45" s="65" t="s">
        <v>778</v>
      </c>
      <c r="B45" s="43" t="s">
        <v>869</v>
      </c>
      <c r="C45" s="43"/>
      <c r="D45" s="43"/>
      <c r="E45" s="81">
        <f>(VLOOKUP($A$4,Data1,'Col Refs'!B39,FALSE))/1000</f>
        <v>84.793999999999997</v>
      </c>
      <c r="F45" s="81"/>
      <c r="G45" s="81"/>
      <c r="H45" s="70"/>
      <c r="I45" s="69"/>
      <c r="J45" s="69"/>
      <c r="K45" s="38"/>
      <c r="L45" s="38"/>
      <c r="M45" s="33"/>
      <c r="N45" s="38"/>
      <c r="O45" s="34"/>
      <c r="P45" s="38"/>
      <c r="Q45" s="33"/>
      <c r="R45" s="35"/>
      <c r="S45" s="38"/>
      <c r="T45" s="38"/>
      <c r="U45" s="38"/>
      <c r="V45" s="33"/>
      <c r="Y45" s="138"/>
      <c r="Z45" s="139"/>
      <c r="AA45" s="139"/>
      <c r="AB45" s="138"/>
      <c r="BC45" s="158"/>
    </row>
    <row r="46" spans="1:55" s="3" customFormat="1" x14ac:dyDescent="0.2">
      <c r="A46" s="24"/>
      <c r="B46"/>
      <c r="C46"/>
      <c r="D46"/>
      <c r="E46"/>
      <c r="F46"/>
      <c r="G46"/>
      <c r="H46"/>
      <c r="I46"/>
      <c r="J46"/>
      <c r="Y46" s="138"/>
      <c r="Z46" s="139"/>
      <c r="AA46" s="139"/>
      <c r="AB46" s="138"/>
      <c r="BC46" s="158"/>
    </row>
    <row r="47" spans="1:55" s="3" customFormat="1" x14ac:dyDescent="0.2">
      <c r="A47" s="156" t="s">
        <v>1436</v>
      </c>
      <c r="B47"/>
      <c r="C47"/>
      <c r="D47"/>
      <c r="E47"/>
      <c r="F47"/>
      <c r="G47"/>
      <c r="H47"/>
      <c r="I47"/>
      <c r="J47"/>
      <c r="Y47" s="138"/>
      <c r="Z47" s="139"/>
      <c r="AA47" s="139"/>
      <c r="AB47" s="138"/>
      <c r="BC47" s="158"/>
    </row>
    <row r="48" spans="1:55" s="3" customFormat="1" x14ac:dyDescent="0.2">
      <c r="A48" s="168" t="s">
        <v>1443</v>
      </c>
      <c r="B48"/>
      <c r="C48"/>
      <c r="D48"/>
      <c r="E48"/>
      <c r="F48"/>
      <c r="G48"/>
      <c r="H48"/>
      <c r="I48"/>
      <c r="J48"/>
      <c r="Y48" s="138"/>
      <c r="Z48" s="139"/>
      <c r="AA48" s="139"/>
      <c r="AB48" s="138"/>
      <c r="BC48" s="158"/>
    </row>
    <row r="49" spans="1:55" s="3" customFormat="1" x14ac:dyDescent="0.2">
      <c r="A49" s="168" t="s">
        <v>1444</v>
      </c>
      <c r="B49"/>
      <c r="C49"/>
      <c r="D49"/>
      <c r="E49"/>
      <c r="F49"/>
      <c r="G49"/>
      <c r="H49"/>
      <c r="I49"/>
      <c r="J49"/>
      <c r="Y49" s="138"/>
      <c r="Z49" s="139"/>
      <c r="AA49" s="139"/>
      <c r="AB49" s="138"/>
      <c r="BC49" s="158"/>
    </row>
    <row r="50" spans="1:55" s="3" customFormat="1" x14ac:dyDescent="0.2">
      <c r="A50" s="24"/>
      <c r="B50"/>
      <c r="C50"/>
      <c r="D50"/>
      <c r="E50"/>
      <c r="F50"/>
      <c r="G50"/>
      <c r="H50"/>
      <c r="I50"/>
      <c r="J50"/>
      <c r="Y50" s="138"/>
      <c r="Z50" s="139"/>
      <c r="AA50" s="139"/>
      <c r="AB50" s="138"/>
      <c r="BC50" s="158"/>
    </row>
    <row r="51" spans="1:55" s="3" customFormat="1" x14ac:dyDescent="0.2">
      <c r="A51" s="24"/>
      <c r="B51"/>
      <c r="C51"/>
      <c r="D51"/>
      <c r="E51"/>
      <c r="F51"/>
      <c r="G51"/>
      <c r="H51"/>
      <c r="I51"/>
      <c r="J51"/>
      <c r="Y51" s="138"/>
      <c r="Z51" s="139"/>
      <c r="AA51" s="139"/>
      <c r="AB51" s="138"/>
      <c r="BC51" s="158"/>
    </row>
    <row r="52" spans="1:55" s="3" customFormat="1" x14ac:dyDescent="0.2">
      <c r="A52" s="24"/>
      <c r="B52"/>
      <c r="C52"/>
      <c r="D52"/>
      <c r="E52"/>
      <c r="F52"/>
      <c r="G52"/>
      <c r="H52"/>
      <c r="I52"/>
      <c r="J52"/>
      <c r="Y52" s="138"/>
      <c r="Z52" s="139"/>
      <c r="AA52" s="139"/>
      <c r="AB52" s="138"/>
      <c r="BC52" s="158"/>
    </row>
    <row r="53" spans="1:55" s="3" customFormat="1" x14ac:dyDescent="0.2">
      <c r="A53" s="24"/>
      <c r="B53"/>
      <c r="C53"/>
      <c r="D53"/>
      <c r="E53"/>
      <c r="F53"/>
      <c r="G53"/>
      <c r="H53"/>
      <c r="I53"/>
      <c r="J53"/>
      <c r="Y53" s="138"/>
      <c r="Z53" s="139"/>
      <c r="AA53" s="139"/>
      <c r="AB53" s="138"/>
      <c r="BC53" s="158"/>
    </row>
    <row r="54" spans="1:55" s="3" customFormat="1" x14ac:dyDescent="0.2">
      <c r="A54" s="24"/>
      <c r="B54"/>
      <c r="C54"/>
      <c r="D54"/>
      <c r="E54"/>
      <c r="F54"/>
      <c r="G54"/>
      <c r="H54"/>
      <c r="I54"/>
      <c r="J54"/>
      <c r="Y54" s="138"/>
      <c r="Z54" s="139"/>
      <c r="AA54" s="139"/>
      <c r="AB54" s="138"/>
      <c r="BC54" s="158"/>
    </row>
    <row r="55" spans="1:55" s="3" customFormat="1" x14ac:dyDescent="0.2">
      <c r="A55" s="24"/>
      <c r="B55"/>
      <c r="C55"/>
      <c r="D55"/>
      <c r="E55"/>
      <c r="F55"/>
      <c r="G55"/>
      <c r="H55"/>
      <c r="I55"/>
      <c r="J55"/>
      <c r="Y55" s="138"/>
      <c r="Z55" s="139"/>
      <c r="AA55" s="139"/>
      <c r="AB55" s="138"/>
      <c r="BC55" s="158"/>
    </row>
    <row r="56" spans="1:55" s="3" customFormat="1" x14ac:dyDescent="0.2">
      <c r="A56" s="24"/>
      <c r="B56"/>
      <c r="C56"/>
      <c r="D56"/>
      <c r="E56"/>
      <c r="F56"/>
      <c r="G56"/>
      <c r="H56"/>
      <c r="I56"/>
      <c r="J56"/>
      <c r="Y56" s="138"/>
      <c r="Z56" s="139"/>
      <c r="AA56" s="139"/>
      <c r="AB56" s="138"/>
      <c r="BC56" s="158"/>
    </row>
    <row r="57" spans="1:55" s="3" customFormat="1" x14ac:dyDescent="0.2">
      <c r="A57" s="24"/>
      <c r="B57"/>
      <c r="C57"/>
      <c r="D57"/>
      <c r="E57"/>
      <c r="F57"/>
      <c r="G57"/>
      <c r="H57"/>
      <c r="I57"/>
      <c r="J57"/>
      <c r="Y57" s="138"/>
      <c r="Z57" s="139"/>
      <c r="AA57" s="139"/>
      <c r="AB57" s="138"/>
      <c r="BC57" s="158"/>
    </row>
    <row r="58" spans="1:55" s="3" customFormat="1" x14ac:dyDescent="0.2">
      <c r="A58" s="24"/>
      <c r="B58"/>
      <c r="C58"/>
      <c r="D58"/>
      <c r="E58"/>
      <c r="F58"/>
      <c r="G58"/>
      <c r="H58"/>
      <c r="I58"/>
      <c r="J58"/>
      <c r="Y58" s="138"/>
      <c r="Z58" s="139"/>
      <c r="AA58" s="139"/>
      <c r="AB58" s="138"/>
      <c r="BC58" s="158"/>
    </row>
    <row r="59" spans="1:55" s="3" customFormat="1" x14ac:dyDescent="0.2">
      <c r="A59" s="24"/>
      <c r="B59"/>
      <c r="C59"/>
      <c r="D59"/>
      <c r="E59"/>
      <c r="F59"/>
      <c r="G59"/>
      <c r="H59"/>
      <c r="I59"/>
      <c r="J59"/>
      <c r="Y59" s="138"/>
      <c r="Z59" s="139"/>
      <c r="AA59" s="139"/>
      <c r="AB59" s="138"/>
      <c r="BC59" s="158"/>
    </row>
    <row r="60" spans="1:55" s="3" customFormat="1" x14ac:dyDescent="0.2">
      <c r="A60" s="24"/>
      <c r="B60"/>
      <c r="C60"/>
      <c r="D60"/>
      <c r="E60"/>
      <c r="F60"/>
      <c r="G60"/>
      <c r="H60"/>
      <c r="I60"/>
      <c r="J60"/>
      <c r="Y60" s="138"/>
      <c r="Z60" s="139"/>
      <c r="AA60" s="139"/>
      <c r="AB60" s="138"/>
      <c r="BC60" s="158"/>
    </row>
    <row r="61" spans="1:55" s="3" customFormat="1" x14ac:dyDescent="0.2">
      <c r="A61" s="24"/>
      <c r="B61"/>
      <c r="C61"/>
      <c r="D61"/>
      <c r="E61"/>
      <c r="F61"/>
      <c r="G61"/>
      <c r="H61"/>
      <c r="I61"/>
      <c r="J61"/>
      <c r="Y61" s="138"/>
      <c r="Z61" s="139"/>
      <c r="AA61" s="139"/>
      <c r="AB61" s="138"/>
      <c r="BC61" s="158"/>
    </row>
    <row r="62" spans="1:55" s="3" customFormat="1" x14ac:dyDescent="0.2">
      <c r="A62" s="24"/>
      <c r="B62"/>
      <c r="C62"/>
      <c r="D62"/>
      <c r="E62"/>
      <c r="F62"/>
      <c r="G62"/>
      <c r="H62"/>
      <c r="I62"/>
      <c r="J62"/>
      <c r="Y62" s="138"/>
      <c r="Z62" s="139"/>
      <c r="AA62" s="139"/>
      <c r="AB62" s="138"/>
      <c r="BC62" s="158"/>
    </row>
    <row r="63" spans="1:55" s="3" customFormat="1" x14ac:dyDescent="0.2">
      <c r="A63" s="24"/>
      <c r="B63"/>
      <c r="C63"/>
      <c r="D63"/>
      <c r="E63"/>
      <c r="F63"/>
      <c r="G63"/>
      <c r="H63"/>
      <c r="I63"/>
      <c r="J63"/>
      <c r="Y63" s="138"/>
      <c r="Z63" s="139"/>
      <c r="AA63" s="139"/>
      <c r="AB63" s="138"/>
      <c r="BC63" s="158"/>
    </row>
    <row r="64" spans="1:55" s="3" customFormat="1" x14ac:dyDescent="0.2">
      <c r="A64" s="24"/>
      <c r="B64"/>
      <c r="C64"/>
      <c r="D64"/>
      <c r="E64"/>
      <c r="F64"/>
      <c r="G64"/>
      <c r="H64"/>
      <c r="I64"/>
      <c r="J64"/>
      <c r="Y64" s="138"/>
      <c r="Z64" s="139"/>
      <c r="AA64" s="139"/>
      <c r="AB64" s="138"/>
      <c r="BC64" s="158"/>
    </row>
    <row r="65" spans="1:55" s="3" customFormat="1" x14ac:dyDescent="0.2">
      <c r="A65" s="24"/>
      <c r="B65"/>
      <c r="C65"/>
      <c r="D65"/>
      <c r="E65"/>
      <c r="F65"/>
      <c r="G65"/>
      <c r="H65"/>
      <c r="I65"/>
      <c r="J65"/>
      <c r="Y65" s="138"/>
      <c r="Z65" s="139"/>
      <c r="AA65" s="139"/>
      <c r="AB65" s="138"/>
      <c r="BC65" s="158"/>
    </row>
    <row r="66" spans="1:55" s="3" customFormat="1" x14ac:dyDescent="0.2">
      <c r="A66" s="24"/>
      <c r="B66"/>
      <c r="C66"/>
      <c r="D66"/>
      <c r="E66"/>
      <c r="F66"/>
      <c r="G66"/>
      <c r="H66"/>
      <c r="I66"/>
      <c r="J66"/>
      <c r="Y66" s="138"/>
      <c r="Z66" s="139"/>
      <c r="AA66" s="139"/>
      <c r="AB66" s="138"/>
      <c r="BC66" s="158"/>
    </row>
    <row r="67" spans="1:55" s="3" customFormat="1" x14ac:dyDescent="0.2">
      <c r="A67" s="24"/>
      <c r="B67"/>
      <c r="C67"/>
      <c r="D67"/>
      <c r="E67"/>
      <c r="F67"/>
      <c r="G67"/>
      <c r="H67"/>
      <c r="I67"/>
      <c r="J67"/>
      <c r="Y67" s="138"/>
      <c r="Z67" s="139"/>
      <c r="AA67" s="139"/>
      <c r="AB67" s="138"/>
      <c r="BC67" s="158"/>
    </row>
    <row r="68" spans="1:55" s="3" customFormat="1" x14ac:dyDescent="0.2">
      <c r="A68" s="24"/>
      <c r="B68"/>
      <c r="C68"/>
      <c r="D68"/>
      <c r="E68"/>
      <c r="F68"/>
      <c r="G68"/>
      <c r="H68"/>
      <c r="I68"/>
      <c r="J68"/>
      <c r="Y68" s="138"/>
      <c r="Z68" s="139"/>
      <c r="AA68" s="139"/>
      <c r="AB68" s="138"/>
      <c r="BC68" s="158"/>
    </row>
    <row r="69" spans="1:55" s="3" customFormat="1" x14ac:dyDescent="0.2">
      <c r="A69" s="24"/>
      <c r="B69"/>
      <c r="C69"/>
      <c r="D69"/>
      <c r="E69"/>
      <c r="F69"/>
      <c r="G69"/>
      <c r="H69"/>
      <c r="I69"/>
      <c r="J69"/>
      <c r="Y69" s="138"/>
      <c r="Z69" s="139"/>
      <c r="AA69" s="139"/>
      <c r="AB69" s="138"/>
      <c r="BC69" s="158"/>
    </row>
    <row r="70" spans="1:55" s="3" customFormat="1" x14ac:dyDescent="0.2">
      <c r="A70" s="24"/>
      <c r="B70"/>
      <c r="C70"/>
      <c r="D70"/>
      <c r="E70"/>
      <c r="F70"/>
      <c r="G70"/>
      <c r="H70"/>
      <c r="I70"/>
      <c r="J70"/>
      <c r="Y70" s="138"/>
      <c r="Z70" s="139"/>
      <c r="AA70" s="139"/>
      <c r="AB70" s="138"/>
      <c r="BC70" s="158"/>
    </row>
    <row r="71" spans="1:55" s="3" customFormat="1" x14ac:dyDescent="0.2">
      <c r="A71" s="24"/>
      <c r="B71"/>
      <c r="C71"/>
      <c r="D71"/>
      <c r="E71"/>
      <c r="F71"/>
      <c r="G71"/>
      <c r="H71"/>
      <c r="I71"/>
      <c r="J71"/>
      <c r="Y71" s="138"/>
      <c r="Z71" s="139"/>
      <c r="AA71" s="139"/>
      <c r="AB71" s="138"/>
      <c r="BC71" s="158"/>
    </row>
    <row r="72" spans="1:55" s="3" customFormat="1" x14ac:dyDescent="0.2">
      <c r="A72" s="24"/>
      <c r="B72"/>
      <c r="C72"/>
      <c r="D72"/>
      <c r="E72"/>
      <c r="F72"/>
      <c r="G72"/>
      <c r="H72"/>
      <c r="I72"/>
      <c r="J72"/>
      <c r="Y72" s="138"/>
      <c r="Z72" s="139"/>
      <c r="AA72" s="139"/>
      <c r="AB72" s="138"/>
      <c r="BC72" s="158"/>
    </row>
    <row r="73" spans="1:55" s="3" customFormat="1" x14ac:dyDescent="0.2">
      <c r="A73" s="24"/>
      <c r="B73"/>
      <c r="C73"/>
      <c r="D73"/>
      <c r="E73"/>
      <c r="F73"/>
      <c r="G73"/>
      <c r="H73"/>
      <c r="I73"/>
      <c r="J73"/>
      <c r="Y73" s="138"/>
      <c r="Z73" s="139"/>
      <c r="AA73" s="139"/>
      <c r="AB73" s="138"/>
      <c r="BC73" s="158"/>
    </row>
    <row r="74" spans="1:55" s="3" customFormat="1" x14ac:dyDescent="0.2">
      <c r="A74" s="24"/>
      <c r="B74"/>
      <c r="C74"/>
      <c r="D74"/>
      <c r="E74"/>
      <c r="F74"/>
      <c r="G74"/>
      <c r="H74"/>
      <c r="I74"/>
      <c r="J74"/>
      <c r="Y74" s="138"/>
      <c r="Z74" s="139"/>
      <c r="AA74" s="139"/>
      <c r="AB74" s="138"/>
      <c r="BC74" s="158"/>
    </row>
    <row r="75" spans="1:55" s="3" customFormat="1" x14ac:dyDescent="0.2">
      <c r="A75" s="24"/>
      <c r="B75"/>
      <c r="C75"/>
      <c r="D75"/>
      <c r="E75"/>
      <c r="F75"/>
      <c r="G75"/>
      <c r="H75"/>
      <c r="I75"/>
      <c r="J75"/>
      <c r="Y75" s="138"/>
      <c r="Z75" s="139"/>
      <c r="AA75" s="139"/>
      <c r="AB75" s="138"/>
      <c r="BC75" s="158"/>
    </row>
    <row r="76" spans="1:55" s="3" customFormat="1" x14ac:dyDescent="0.2">
      <c r="A76" s="24"/>
      <c r="B76"/>
      <c r="C76"/>
      <c r="D76"/>
      <c r="E76"/>
      <c r="F76"/>
      <c r="G76"/>
      <c r="H76"/>
      <c r="I76"/>
      <c r="J76"/>
      <c r="Y76" s="138"/>
      <c r="Z76" s="139"/>
      <c r="AA76" s="139"/>
      <c r="AB76" s="138"/>
      <c r="BC76" s="158"/>
    </row>
    <row r="77" spans="1:55" s="3" customFormat="1" x14ac:dyDescent="0.2">
      <c r="A77" s="24"/>
      <c r="B77"/>
      <c r="C77"/>
      <c r="D77"/>
      <c r="E77"/>
      <c r="F77"/>
      <c r="G77"/>
      <c r="H77"/>
      <c r="I77"/>
      <c r="J77"/>
      <c r="Y77" s="138"/>
      <c r="Z77" s="139"/>
      <c r="AA77" s="139"/>
      <c r="AB77" s="138"/>
      <c r="BC77" s="158"/>
    </row>
    <row r="78" spans="1:55" s="3" customFormat="1" x14ac:dyDescent="0.2">
      <c r="A78" s="24"/>
      <c r="B78"/>
      <c r="C78"/>
      <c r="D78"/>
      <c r="E78"/>
      <c r="F78"/>
      <c r="G78"/>
      <c r="H78"/>
      <c r="I78"/>
      <c r="J78"/>
      <c r="Y78" s="138"/>
      <c r="Z78" s="139"/>
      <c r="AA78" s="139"/>
      <c r="AB78" s="138"/>
      <c r="BC78" s="158"/>
    </row>
    <row r="79" spans="1:55" s="3" customFormat="1" x14ac:dyDescent="0.2">
      <c r="A79" s="24"/>
      <c r="B79"/>
      <c r="C79"/>
      <c r="D79"/>
      <c r="E79"/>
      <c r="F79"/>
      <c r="G79"/>
      <c r="H79"/>
      <c r="I79"/>
      <c r="J79"/>
      <c r="Y79" s="138"/>
      <c r="Z79" s="139"/>
      <c r="AA79" s="139"/>
      <c r="AB79" s="138"/>
      <c r="BC79" s="158"/>
    </row>
    <row r="80" spans="1:55" s="3" customFormat="1" x14ac:dyDescent="0.2">
      <c r="A80" s="24"/>
      <c r="B80"/>
      <c r="C80"/>
      <c r="D80"/>
      <c r="E80"/>
      <c r="F80"/>
      <c r="G80"/>
      <c r="H80"/>
      <c r="I80"/>
      <c r="J80"/>
      <c r="Y80" s="138"/>
      <c r="Z80" s="139"/>
      <c r="AA80" s="139"/>
      <c r="AB80" s="138"/>
      <c r="BC80" s="158"/>
    </row>
    <row r="81" spans="1:55" s="3" customFormat="1" x14ac:dyDescent="0.2">
      <c r="A81" s="24"/>
      <c r="B81"/>
      <c r="C81"/>
      <c r="D81"/>
      <c r="E81"/>
      <c r="F81"/>
      <c r="G81"/>
      <c r="H81"/>
      <c r="I81"/>
      <c r="J81"/>
      <c r="Y81" s="138"/>
      <c r="Z81" s="139"/>
      <c r="AA81" s="139"/>
      <c r="AB81" s="138"/>
      <c r="BC81" s="158"/>
    </row>
    <row r="82" spans="1:55" s="3" customFormat="1" x14ac:dyDescent="0.2">
      <c r="A82" s="24"/>
      <c r="B82"/>
      <c r="C82"/>
      <c r="D82"/>
      <c r="E82"/>
      <c r="F82"/>
      <c r="G82"/>
      <c r="H82"/>
      <c r="I82"/>
      <c r="J82"/>
      <c r="Y82" s="138"/>
      <c r="Z82" s="139"/>
      <c r="AA82" s="139"/>
      <c r="AB82" s="138"/>
      <c r="BC82" s="158"/>
    </row>
    <row r="83" spans="1:55" s="3" customFormat="1" x14ac:dyDescent="0.2">
      <c r="A83" s="24"/>
      <c r="B83"/>
      <c r="C83"/>
      <c r="D83"/>
      <c r="E83"/>
      <c r="F83"/>
      <c r="G83"/>
      <c r="H83"/>
      <c r="I83"/>
      <c r="J83"/>
      <c r="Y83" s="138"/>
      <c r="Z83" s="139"/>
      <c r="AA83" s="139"/>
      <c r="AB83" s="138"/>
      <c r="BC83" s="158"/>
    </row>
    <row r="84" spans="1:55" s="3" customFormat="1" x14ac:dyDescent="0.2">
      <c r="A84" s="24"/>
      <c r="B84"/>
      <c r="C84"/>
      <c r="D84"/>
      <c r="E84"/>
      <c r="F84"/>
      <c r="G84"/>
      <c r="H84"/>
      <c r="I84"/>
      <c r="J84"/>
      <c r="Y84" s="138"/>
      <c r="Z84" s="139"/>
      <c r="AA84" s="139"/>
      <c r="AB84" s="138"/>
      <c r="BC84" s="158"/>
    </row>
    <row r="85" spans="1:55" s="3" customFormat="1" x14ac:dyDescent="0.2">
      <c r="A85" s="24"/>
      <c r="B85"/>
      <c r="C85"/>
      <c r="D85"/>
      <c r="E85"/>
      <c r="F85"/>
      <c r="G85"/>
      <c r="H85"/>
      <c r="I85"/>
      <c r="J85"/>
      <c r="Y85" s="138"/>
      <c r="Z85" s="139"/>
      <c r="AA85" s="139"/>
      <c r="AB85" s="138"/>
      <c r="BC85" s="158"/>
    </row>
    <row r="86" spans="1:55" s="3" customFormat="1" x14ac:dyDescent="0.2">
      <c r="A86" s="24"/>
      <c r="B86"/>
      <c r="C86"/>
      <c r="D86"/>
      <c r="E86"/>
      <c r="F86"/>
      <c r="G86"/>
      <c r="H86"/>
      <c r="I86"/>
      <c r="J86"/>
      <c r="Y86" s="138"/>
      <c r="Z86" s="139"/>
      <c r="AA86" s="139"/>
      <c r="AB86" s="138"/>
      <c r="BC86" s="158"/>
    </row>
    <row r="87" spans="1:55" s="3" customFormat="1" x14ac:dyDescent="0.2">
      <c r="A87" s="24"/>
      <c r="B87"/>
      <c r="C87"/>
      <c r="D87"/>
      <c r="E87"/>
      <c r="F87"/>
      <c r="G87"/>
      <c r="H87"/>
      <c r="I87"/>
      <c r="J87"/>
      <c r="Y87" s="138"/>
      <c r="Z87" s="139"/>
      <c r="AA87" s="139"/>
      <c r="AB87" s="138"/>
      <c r="BC87" s="158"/>
    </row>
    <row r="88" spans="1:55" s="3" customFormat="1" x14ac:dyDescent="0.2">
      <c r="A88" s="24"/>
      <c r="B88"/>
      <c r="C88"/>
      <c r="D88"/>
      <c r="E88"/>
      <c r="F88"/>
      <c r="G88"/>
      <c r="H88"/>
      <c r="I88"/>
      <c r="J88"/>
      <c r="Y88" s="138"/>
      <c r="Z88" s="139"/>
      <c r="AA88" s="139"/>
      <c r="AB88" s="138"/>
      <c r="BC88" s="158"/>
    </row>
    <row r="89" spans="1:55" s="3" customFormat="1" x14ac:dyDescent="0.2">
      <c r="A89" s="24"/>
      <c r="B89"/>
      <c r="C89"/>
      <c r="D89"/>
      <c r="E89"/>
      <c r="F89"/>
      <c r="G89"/>
      <c r="H89"/>
      <c r="I89"/>
      <c r="J89"/>
      <c r="Y89" s="138"/>
      <c r="Z89" s="139"/>
      <c r="AA89" s="139"/>
      <c r="AB89" s="138"/>
      <c r="BC89" s="158"/>
    </row>
    <row r="90" spans="1:55" s="3" customFormat="1" x14ac:dyDescent="0.2">
      <c r="A90" s="24"/>
      <c r="B90"/>
      <c r="C90"/>
      <c r="D90"/>
      <c r="E90"/>
      <c r="F90"/>
      <c r="G90"/>
      <c r="H90"/>
      <c r="I90"/>
      <c r="J90"/>
      <c r="Y90" s="138"/>
      <c r="Z90" s="139"/>
      <c r="AA90" s="139"/>
      <c r="AB90" s="138"/>
      <c r="BC90" s="158"/>
    </row>
    <row r="91" spans="1:55" s="3" customFormat="1" x14ac:dyDescent="0.2">
      <c r="A91" s="24"/>
      <c r="B91"/>
      <c r="C91"/>
      <c r="D91"/>
      <c r="E91"/>
      <c r="F91"/>
      <c r="G91"/>
      <c r="H91"/>
      <c r="I91"/>
      <c r="J91"/>
      <c r="Y91" s="138"/>
      <c r="Z91" s="139"/>
      <c r="AA91" s="139"/>
      <c r="AB91" s="138"/>
      <c r="BC91" s="158"/>
    </row>
    <row r="92" spans="1:55" s="3" customFormat="1" x14ac:dyDescent="0.2">
      <c r="A92" s="24"/>
      <c r="B92"/>
      <c r="C92"/>
      <c r="D92"/>
      <c r="E92"/>
      <c r="F92"/>
      <c r="G92"/>
      <c r="H92"/>
      <c r="I92"/>
      <c r="J92"/>
      <c r="Y92" s="138"/>
      <c r="Z92" s="139"/>
      <c r="AA92" s="139"/>
      <c r="AB92" s="138"/>
      <c r="BC92" s="158"/>
    </row>
    <row r="93" spans="1:55" s="3" customFormat="1" x14ac:dyDescent="0.2">
      <c r="A93" s="24"/>
      <c r="B93"/>
      <c r="C93"/>
      <c r="D93"/>
      <c r="E93"/>
      <c r="F93"/>
      <c r="G93"/>
      <c r="H93"/>
      <c r="I93"/>
      <c r="J93"/>
      <c r="Y93" s="138"/>
      <c r="Z93" s="139"/>
      <c r="AA93" s="139"/>
      <c r="AB93" s="138"/>
      <c r="BC93" s="158"/>
    </row>
    <row r="94" spans="1:55" s="3" customFormat="1" x14ac:dyDescent="0.2">
      <c r="A94" s="24"/>
      <c r="B94"/>
      <c r="C94"/>
      <c r="D94"/>
      <c r="E94"/>
      <c r="F94"/>
      <c r="G94"/>
      <c r="H94"/>
      <c r="I94"/>
      <c r="J94"/>
      <c r="Y94" s="138"/>
      <c r="Z94" s="139"/>
      <c r="AA94" s="139"/>
      <c r="AB94" s="138"/>
      <c r="BC94" s="158"/>
    </row>
    <row r="95" spans="1:55" s="3" customFormat="1" x14ac:dyDescent="0.2">
      <c r="A95" s="24"/>
      <c r="B95"/>
      <c r="C95"/>
      <c r="D95"/>
      <c r="E95"/>
      <c r="F95"/>
      <c r="G95"/>
      <c r="H95"/>
      <c r="I95"/>
      <c r="J95"/>
      <c r="Y95" s="138"/>
      <c r="Z95" s="139"/>
      <c r="AA95" s="139"/>
      <c r="AB95" s="138"/>
      <c r="BC95" s="158"/>
    </row>
    <row r="96" spans="1:55" s="3" customFormat="1" x14ac:dyDescent="0.2">
      <c r="A96" s="24"/>
      <c r="B96"/>
      <c r="C96"/>
      <c r="D96"/>
      <c r="E96"/>
      <c r="F96"/>
      <c r="G96"/>
      <c r="H96"/>
      <c r="I96"/>
      <c r="J96"/>
      <c r="Y96" s="138"/>
      <c r="Z96" s="139"/>
      <c r="AA96" s="139"/>
      <c r="AB96" s="138"/>
      <c r="BC96" s="158"/>
    </row>
    <row r="97" spans="1:55" s="3" customFormat="1" x14ac:dyDescent="0.2">
      <c r="A97" s="24"/>
      <c r="B97"/>
      <c r="C97"/>
      <c r="D97"/>
      <c r="E97"/>
      <c r="F97"/>
      <c r="G97"/>
      <c r="H97"/>
      <c r="I97"/>
      <c r="J97"/>
      <c r="Y97" s="138"/>
      <c r="Z97" s="139"/>
      <c r="AA97" s="139"/>
      <c r="AB97" s="138"/>
      <c r="BC97" s="158"/>
    </row>
    <row r="98" spans="1:55" s="3" customFormat="1" x14ac:dyDescent="0.2">
      <c r="A98" s="24"/>
      <c r="B98"/>
      <c r="C98"/>
      <c r="D98"/>
      <c r="E98"/>
      <c r="F98"/>
      <c r="G98"/>
      <c r="H98"/>
      <c r="I98"/>
      <c r="J98"/>
      <c r="Y98" s="138"/>
      <c r="Z98" s="139"/>
      <c r="AA98" s="139"/>
      <c r="AB98" s="138"/>
      <c r="BC98" s="158"/>
    </row>
    <row r="99" spans="1:55" s="3" customFormat="1" x14ac:dyDescent="0.2">
      <c r="A99" s="24"/>
      <c r="B99"/>
      <c r="C99"/>
      <c r="D99"/>
      <c r="E99"/>
      <c r="F99"/>
      <c r="G99"/>
      <c r="H99"/>
      <c r="I99"/>
      <c r="J99"/>
      <c r="Y99" s="138"/>
      <c r="Z99" s="139"/>
      <c r="AA99" s="139"/>
      <c r="AB99" s="138"/>
      <c r="BC99" s="158"/>
    </row>
    <row r="100" spans="1:55" s="3" customFormat="1" x14ac:dyDescent="0.2">
      <c r="A100" s="24"/>
      <c r="B100"/>
      <c r="C100"/>
      <c r="D100"/>
      <c r="E100"/>
      <c r="F100"/>
      <c r="G100"/>
      <c r="H100"/>
      <c r="I100"/>
      <c r="J100"/>
      <c r="Y100" s="138"/>
      <c r="Z100" s="139"/>
      <c r="AA100" s="139"/>
      <c r="AB100" s="138"/>
      <c r="BC100" s="158"/>
    </row>
    <row r="101" spans="1:55" s="3" customFormat="1" x14ac:dyDescent="0.2">
      <c r="A101" s="24"/>
      <c r="B101"/>
      <c r="C101"/>
      <c r="D101"/>
      <c r="E101"/>
      <c r="F101"/>
      <c r="G101"/>
      <c r="H101"/>
      <c r="I101"/>
      <c r="J101"/>
      <c r="Y101" s="138"/>
      <c r="Z101" s="139"/>
      <c r="AA101" s="139"/>
      <c r="AB101" s="138"/>
      <c r="BC101" s="158"/>
    </row>
    <row r="102" spans="1:55" s="3" customFormat="1" x14ac:dyDescent="0.2">
      <c r="A102" s="24"/>
      <c r="B102"/>
      <c r="C102"/>
      <c r="D102"/>
      <c r="E102"/>
      <c r="F102"/>
      <c r="G102"/>
      <c r="H102"/>
      <c r="I102"/>
      <c r="J102"/>
      <c r="Y102" s="138"/>
      <c r="Z102" s="139"/>
      <c r="AA102" s="139"/>
      <c r="AB102" s="138"/>
      <c r="BC102" s="158"/>
    </row>
    <row r="103" spans="1:55" s="3" customFormat="1" x14ac:dyDescent="0.2">
      <c r="A103" s="24"/>
      <c r="B103"/>
      <c r="C103"/>
      <c r="D103"/>
      <c r="E103"/>
      <c r="F103"/>
      <c r="G103"/>
      <c r="H103"/>
      <c r="I103"/>
      <c r="J103"/>
      <c r="Y103" s="138"/>
      <c r="Z103" s="139"/>
      <c r="AA103" s="139"/>
      <c r="AB103" s="138"/>
      <c r="BC103" s="158"/>
    </row>
    <row r="104" spans="1:55" s="3" customFormat="1" x14ac:dyDescent="0.2">
      <c r="A104" s="24"/>
      <c r="B104"/>
      <c r="C104"/>
      <c r="D104"/>
      <c r="E104"/>
      <c r="F104"/>
      <c r="G104"/>
      <c r="H104"/>
      <c r="I104"/>
      <c r="J104"/>
      <c r="Y104" s="138"/>
      <c r="Z104" s="139"/>
      <c r="AA104" s="139"/>
      <c r="AB104" s="138"/>
      <c r="BC104" s="158"/>
    </row>
    <row r="105" spans="1:55" s="3" customFormat="1" x14ac:dyDescent="0.2">
      <c r="A105" s="24"/>
      <c r="B105"/>
      <c r="C105"/>
      <c r="D105"/>
      <c r="E105"/>
      <c r="F105"/>
      <c r="G105"/>
      <c r="H105"/>
      <c r="I105"/>
      <c r="J105"/>
      <c r="Y105" s="138"/>
      <c r="Z105" s="139"/>
      <c r="AA105" s="139"/>
      <c r="AB105" s="138"/>
      <c r="BC105" s="158"/>
    </row>
    <row r="106" spans="1:55" s="3" customFormat="1" x14ac:dyDescent="0.2">
      <c r="A106" s="24"/>
      <c r="B106"/>
      <c r="C106"/>
      <c r="D106"/>
      <c r="E106"/>
      <c r="F106"/>
      <c r="G106"/>
      <c r="H106"/>
      <c r="I106"/>
      <c r="J106"/>
      <c r="Y106" s="138"/>
      <c r="Z106" s="139"/>
      <c r="AA106" s="139"/>
      <c r="AB106" s="138"/>
      <c r="BC106" s="158"/>
    </row>
    <row r="107" spans="1:55" s="3" customFormat="1" x14ac:dyDescent="0.2">
      <c r="A107" s="24"/>
      <c r="B107"/>
      <c r="C107"/>
      <c r="D107"/>
      <c r="E107"/>
      <c r="F107"/>
      <c r="G107"/>
      <c r="H107"/>
      <c r="I107"/>
      <c r="J107"/>
      <c r="Y107" s="138"/>
      <c r="Z107" s="139"/>
      <c r="AA107" s="139"/>
      <c r="AB107" s="138"/>
      <c r="BC107" s="158"/>
    </row>
    <row r="108" spans="1:55" s="3" customFormat="1" x14ac:dyDescent="0.2">
      <c r="A108" s="24"/>
      <c r="B108"/>
      <c r="C108"/>
      <c r="D108"/>
      <c r="E108"/>
      <c r="F108"/>
      <c r="G108"/>
      <c r="H108"/>
      <c r="I108"/>
      <c r="J108"/>
      <c r="Y108" s="138"/>
      <c r="Z108" s="139"/>
      <c r="AA108" s="139"/>
      <c r="AB108" s="138"/>
      <c r="BC108" s="158"/>
    </row>
    <row r="109" spans="1:55" s="3" customFormat="1" x14ac:dyDescent="0.2">
      <c r="A109" s="24"/>
      <c r="B109"/>
      <c r="C109"/>
      <c r="D109"/>
      <c r="E109"/>
      <c r="F109"/>
      <c r="G109"/>
      <c r="H109"/>
      <c r="I109"/>
      <c r="J109"/>
      <c r="Y109" s="138"/>
      <c r="Z109" s="139"/>
      <c r="AA109" s="139"/>
      <c r="AB109" s="138"/>
      <c r="BC109" s="158"/>
    </row>
    <row r="110" spans="1:55" s="3" customFormat="1" x14ac:dyDescent="0.2">
      <c r="A110" s="24"/>
      <c r="B110"/>
      <c r="C110"/>
      <c r="D110"/>
      <c r="E110"/>
      <c r="F110"/>
      <c r="G110"/>
      <c r="H110"/>
      <c r="I110"/>
      <c r="J110"/>
      <c r="Y110" s="138"/>
      <c r="Z110" s="139"/>
      <c r="AA110" s="139"/>
      <c r="AB110" s="138"/>
      <c r="BC110" s="158"/>
    </row>
    <row r="111" spans="1:55" s="3" customFormat="1" x14ac:dyDescent="0.2">
      <c r="A111" s="24"/>
      <c r="B111"/>
      <c r="C111"/>
      <c r="D111"/>
      <c r="E111"/>
      <c r="F111"/>
      <c r="G111"/>
      <c r="H111"/>
      <c r="I111"/>
      <c r="J111"/>
      <c r="Y111" s="138"/>
      <c r="Z111" s="139"/>
      <c r="AA111" s="139"/>
      <c r="AB111" s="138"/>
      <c r="BC111" s="158"/>
    </row>
    <row r="112" spans="1:55" s="3" customFormat="1" x14ac:dyDescent="0.2">
      <c r="A112" s="24"/>
      <c r="B112"/>
      <c r="C112"/>
      <c r="D112"/>
      <c r="E112"/>
      <c r="F112"/>
      <c r="G112"/>
      <c r="H112"/>
      <c r="I112"/>
      <c r="J112"/>
      <c r="Y112" s="138"/>
      <c r="Z112" s="139"/>
      <c r="AA112" s="139"/>
      <c r="AB112" s="138"/>
      <c r="BC112" s="158"/>
    </row>
    <row r="113" spans="1:55" s="3" customFormat="1" x14ac:dyDescent="0.2">
      <c r="A113" s="24"/>
      <c r="B113"/>
      <c r="C113"/>
      <c r="D113"/>
      <c r="E113"/>
      <c r="F113"/>
      <c r="G113"/>
      <c r="H113"/>
      <c r="I113"/>
      <c r="J113"/>
      <c r="Y113" s="138"/>
      <c r="Z113" s="139"/>
      <c r="AA113" s="139"/>
      <c r="AB113" s="138"/>
      <c r="BC113" s="158"/>
    </row>
    <row r="114" spans="1:55" s="3" customFormat="1" x14ac:dyDescent="0.2">
      <c r="A114" s="24"/>
      <c r="B114"/>
      <c r="C114"/>
      <c r="D114"/>
      <c r="E114"/>
      <c r="F114"/>
      <c r="G114"/>
      <c r="H114"/>
      <c r="I114"/>
      <c r="J114"/>
      <c r="Y114" s="138"/>
      <c r="Z114" s="139"/>
      <c r="AA114" s="139"/>
      <c r="AB114" s="138"/>
      <c r="BC114" s="158"/>
    </row>
    <row r="115" spans="1:55" s="3" customFormat="1" x14ac:dyDescent="0.2">
      <c r="A115" s="24"/>
      <c r="B115"/>
      <c r="C115"/>
      <c r="D115"/>
      <c r="E115"/>
      <c r="F115"/>
      <c r="G115"/>
      <c r="H115"/>
      <c r="I115"/>
      <c r="J115"/>
      <c r="Y115" s="138"/>
      <c r="Z115" s="139"/>
      <c r="AA115" s="139"/>
      <c r="AB115" s="138"/>
      <c r="BC115" s="158"/>
    </row>
    <row r="116" spans="1:55" s="3" customFormat="1" x14ac:dyDescent="0.2">
      <c r="A116" s="24"/>
      <c r="B116"/>
      <c r="C116"/>
      <c r="D116"/>
      <c r="E116"/>
      <c r="F116"/>
      <c r="G116"/>
      <c r="H116"/>
      <c r="I116"/>
      <c r="J116"/>
      <c r="Y116" s="138"/>
      <c r="Z116" s="139"/>
      <c r="AA116" s="139"/>
      <c r="AB116" s="138"/>
      <c r="BC116" s="158"/>
    </row>
    <row r="117" spans="1:55" s="3" customFormat="1" x14ac:dyDescent="0.2">
      <c r="A117" s="24"/>
      <c r="B117"/>
      <c r="C117"/>
      <c r="D117"/>
      <c r="E117"/>
      <c r="F117"/>
      <c r="G117"/>
      <c r="H117"/>
      <c r="I117"/>
      <c r="J117"/>
      <c r="Y117" s="138"/>
      <c r="Z117" s="139"/>
      <c r="AA117" s="139"/>
      <c r="AB117" s="138"/>
      <c r="BC117" s="158"/>
    </row>
    <row r="118" spans="1:55" s="3" customFormat="1" x14ac:dyDescent="0.2">
      <c r="A118" s="24"/>
      <c r="B118"/>
      <c r="C118"/>
      <c r="D118"/>
      <c r="E118"/>
      <c r="F118"/>
      <c r="G118"/>
      <c r="H118"/>
      <c r="I118"/>
      <c r="J118"/>
      <c r="Y118" s="138"/>
      <c r="Z118" s="139"/>
      <c r="AA118" s="139"/>
      <c r="AB118" s="138"/>
      <c r="BC118" s="158"/>
    </row>
    <row r="119" spans="1:55" s="3" customFormat="1" x14ac:dyDescent="0.2">
      <c r="A119" s="24"/>
      <c r="B119"/>
      <c r="C119"/>
      <c r="D119"/>
      <c r="E119"/>
      <c r="F119"/>
      <c r="G119"/>
      <c r="H119"/>
      <c r="I119"/>
      <c r="J119"/>
      <c r="Y119" s="138"/>
      <c r="Z119" s="139"/>
      <c r="AA119" s="139"/>
      <c r="AB119" s="138"/>
      <c r="BC119" s="158"/>
    </row>
    <row r="120" spans="1:55" s="3" customFormat="1" x14ac:dyDescent="0.2">
      <c r="A120" s="24"/>
      <c r="B120"/>
      <c r="C120"/>
      <c r="D120"/>
      <c r="E120"/>
      <c r="F120"/>
      <c r="G120"/>
      <c r="H120"/>
      <c r="I120"/>
      <c r="J120"/>
      <c r="Y120" s="138"/>
      <c r="Z120" s="139"/>
      <c r="AA120" s="139"/>
      <c r="AB120" s="138"/>
      <c r="BC120" s="158"/>
    </row>
    <row r="121" spans="1:55" s="3" customFormat="1" x14ac:dyDescent="0.2">
      <c r="A121" s="24"/>
      <c r="B121"/>
      <c r="C121"/>
      <c r="D121"/>
      <c r="E121"/>
      <c r="F121"/>
      <c r="G121"/>
      <c r="H121"/>
      <c r="I121"/>
      <c r="J121"/>
      <c r="Y121" s="138"/>
      <c r="Z121" s="139"/>
      <c r="AA121" s="139"/>
      <c r="AB121" s="138"/>
      <c r="BC121" s="158"/>
    </row>
    <row r="122" spans="1:55" s="3" customFormat="1" x14ac:dyDescent="0.2">
      <c r="A122" s="24"/>
      <c r="B122"/>
      <c r="C122"/>
      <c r="D122"/>
      <c r="E122"/>
      <c r="F122"/>
      <c r="G122"/>
      <c r="H122"/>
      <c r="I122"/>
      <c r="J122"/>
      <c r="Y122" s="138"/>
      <c r="Z122" s="139"/>
      <c r="AA122" s="139"/>
      <c r="AB122" s="138"/>
      <c r="BC122" s="158"/>
    </row>
    <row r="123" spans="1:55" s="3" customFormat="1" x14ac:dyDescent="0.2">
      <c r="A123" s="24"/>
      <c r="B123"/>
      <c r="C123"/>
      <c r="D123"/>
      <c r="E123"/>
      <c r="F123"/>
      <c r="G123"/>
      <c r="H123"/>
      <c r="I123"/>
      <c r="J123"/>
      <c r="Y123" s="138"/>
      <c r="Z123" s="139"/>
      <c r="AA123" s="139"/>
      <c r="AB123" s="138"/>
      <c r="BC123" s="158"/>
    </row>
    <row r="124" spans="1:55" s="3" customFormat="1" x14ac:dyDescent="0.2">
      <c r="A124" s="24"/>
      <c r="B124"/>
      <c r="C124"/>
      <c r="D124"/>
      <c r="E124"/>
      <c r="F124"/>
      <c r="G124"/>
      <c r="H124"/>
      <c r="I124"/>
      <c r="J124"/>
      <c r="Y124" s="138"/>
      <c r="Z124" s="139"/>
      <c r="AA124" s="139"/>
      <c r="AB124" s="138"/>
      <c r="BC124" s="158"/>
    </row>
    <row r="125" spans="1:55" s="3" customFormat="1" x14ac:dyDescent="0.2">
      <c r="A125" s="24"/>
      <c r="B125"/>
      <c r="C125"/>
      <c r="D125"/>
      <c r="E125"/>
      <c r="F125"/>
      <c r="G125"/>
      <c r="H125"/>
      <c r="I125"/>
      <c r="J125"/>
      <c r="Y125" s="138"/>
      <c r="Z125" s="139"/>
      <c r="AA125" s="139"/>
      <c r="AB125" s="138"/>
      <c r="BC125" s="158"/>
    </row>
    <row r="126" spans="1:55" s="3" customFormat="1" x14ac:dyDescent="0.2">
      <c r="A126" s="24"/>
      <c r="B126"/>
      <c r="C126"/>
      <c r="D126"/>
      <c r="E126"/>
      <c r="F126"/>
      <c r="G126"/>
      <c r="H126"/>
      <c r="I126"/>
      <c r="J126"/>
      <c r="Y126" s="138"/>
      <c r="Z126" s="139"/>
      <c r="AA126" s="139"/>
      <c r="AB126" s="138"/>
      <c r="BC126" s="158"/>
    </row>
    <row r="127" spans="1:55" s="3" customFormat="1" x14ac:dyDescent="0.2">
      <c r="A127" s="24"/>
      <c r="B127"/>
      <c r="C127"/>
      <c r="D127"/>
      <c r="E127"/>
      <c r="F127"/>
      <c r="G127"/>
      <c r="H127"/>
      <c r="I127"/>
      <c r="J127"/>
      <c r="Y127" s="138"/>
      <c r="Z127" s="139"/>
      <c r="AA127" s="139"/>
      <c r="AB127" s="138"/>
      <c r="BC127" s="158"/>
    </row>
    <row r="128" spans="1:55" s="3" customFormat="1" x14ac:dyDescent="0.2">
      <c r="A128" s="24"/>
      <c r="B128"/>
      <c r="C128"/>
      <c r="D128"/>
      <c r="E128"/>
      <c r="F128"/>
      <c r="G128"/>
      <c r="H128"/>
      <c r="I128"/>
      <c r="J128"/>
      <c r="Y128" s="138"/>
      <c r="Z128" s="139"/>
      <c r="AA128" s="139"/>
      <c r="AB128" s="138"/>
      <c r="BC128" s="158"/>
    </row>
    <row r="129" spans="1:55" s="3" customFormat="1" x14ac:dyDescent="0.2">
      <c r="A129" s="24"/>
      <c r="B129"/>
      <c r="C129"/>
      <c r="D129"/>
      <c r="E129"/>
      <c r="F129"/>
      <c r="G129"/>
      <c r="H129"/>
      <c r="I129"/>
      <c r="J129"/>
      <c r="Y129" s="138"/>
      <c r="Z129" s="139"/>
      <c r="AA129" s="139"/>
      <c r="AB129" s="138"/>
      <c r="BC129" s="158"/>
    </row>
    <row r="130" spans="1:55" s="3" customFormat="1" x14ac:dyDescent="0.2">
      <c r="A130" s="24"/>
      <c r="B130"/>
      <c r="C130"/>
      <c r="D130"/>
      <c r="E130"/>
      <c r="F130"/>
      <c r="G130"/>
      <c r="H130"/>
      <c r="I130"/>
      <c r="J130"/>
      <c r="Y130" s="138"/>
      <c r="Z130" s="139"/>
      <c r="AA130" s="139"/>
      <c r="AB130" s="138"/>
      <c r="BC130" s="158"/>
    </row>
    <row r="131" spans="1:55" s="3" customFormat="1" x14ac:dyDescent="0.2">
      <c r="A131" s="24"/>
      <c r="B131"/>
      <c r="C131"/>
      <c r="D131"/>
      <c r="E131"/>
      <c r="F131"/>
      <c r="G131"/>
      <c r="H131"/>
      <c r="I131"/>
      <c r="J131"/>
      <c r="Y131" s="138"/>
      <c r="Z131" s="139"/>
      <c r="AA131" s="139"/>
      <c r="AB131" s="138"/>
      <c r="BC131" s="158"/>
    </row>
    <row r="132" spans="1:55" s="3" customFormat="1" x14ac:dyDescent="0.2">
      <c r="A132" s="24"/>
      <c r="B132"/>
      <c r="C132"/>
      <c r="D132"/>
      <c r="E132"/>
      <c r="F132"/>
      <c r="G132"/>
      <c r="H132"/>
      <c r="I132"/>
      <c r="J132"/>
      <c r="Y132" s="138"/>
      <c r="Z132" s="139"/>
      <c r="AA132" s="139"/>
      <c r="AB132" s="138"/>
      <c r="BC132" s="158"/>
    </row>
    <row r="133" spans="1:55" s="3" customFormat="1" x14ac:dyDescent="0.2">
      <c r="A133" s="24"/>
      <c r="B133"/>
      <c r="C133"/>
      <c r="D133"/>
      <c r="E133"/>
      <c r="F133"/>
      <c r="G133"/>
      <c r="H133"/>
      <c r="I133"/>
      <c r="J133"/>
      <c r="Y133" s="138"/>
      <c r="Z133" s="139"/>
      <c r="AA133" s="139"/>
      <c r="AB133" s="138"/>
      <c r="BC133" s="158"/>
    </row>
    <row r="134" spans="1:55" s="3" customFormat="1" x14ac:dyDescent="0.2">
      <c r="A134" s="24"/>
      <c r="B134"/>
      <c r="C134"/>
      <c r="D134"/>
      <c r="E134"/>
      <c r="F134"/>
      <c r="G134"/>
      <c r="H134"/>
      <c r="I134"/>
      <c r="J134"/>
      <c r="Y134" s="138"/>
      <c r="Z134" s="139"/>
      <c r="AA134" s="139"/>
      <c r="AB134" s="138"/>
      <c r="BC134" s="158"/>
    </row>
    <row r="135" spans="1:55" s="3" customFormat="1" x14ac:dyDescent="0.2">
      <c r="A135" s="24"/>
      <c r="B135"/>
      <c r="C135"/>
      <c r="D135"/>
      <c r="E135"/>
      <c r="F135"/>
      <c r="G135"/>
      <c r="H135"/>
      <c r="I135"/>
      <c r="J135"/>
      <c r="Y135" s="138"/>
      <c r="Z135" s="139"/>
      <c r="AA135" s="139"/>
      <c r="AB135" s="138"/>
      <c r="BC135" s="158"/>
    </row>
    <row r="136" spans="1:55" s="3" customFormat="1" x14ac:dyDescent="0.2">
      <c r="A136" s="24"/>
      <c r="B136"/>
      <c r="C136"/>
      <c r="D136"/>
      <c r="E136"/>
      <c r="F136"/>
      <c r="G136"/>
      <c r="H136"/>
      <c r="I136"/>
      <c r="J136"/>
      <c r="Y136" s="138"/>
      <c r="Z136" s="139"/>
      <c r="AA136" s="139"/>
      <c r="AB136" s="138"/>
      <c r="BC136" s="158"/>
    </row>
    <row r="137" spans="1:55" s="3" customFormat="1" x14ac:dyDescent="0.2">
      <c r="A137" s="24"/>
      <c r="B137"/>
      <c r="C137"/>
      <c r="D137"/>
      <c r="E137"/>
      <c r="F137"/>
      <c r="G137"/>
      <c r="H137"/>
      <c r="I137"/>
      <c r="J137"/>
      <c r="Y137" s="138"/>
      <c r="Z137" s="139"/>
      <c r="AA137" s="139"/>
      <c r="AB137" s="138"/>
      <c r="BC137" s="158"/>
    </row>
    <row r="138" spans="1:55" s="3" customFormat="1" x14ac:dyDescent="0.2">
      <c r="A138" s="24"/>
      <c r="B138"/>
      <c r="C138"/>
      <c r="D138"/>
      <c r="E138"/>
      <c r="F138"/>
      <c r="G138"/>
      <c r="H138"/>
      <c r="I138"/>
      <c r="J138"/>
      <c r="Y138" s="138"/>
      <c r="Z138" s="139"/>
      <c r="AA138" s="139"/>
      <c r="AB138" s="138"/>
      <c r="BC138" s="158"/>
    </row>
    <row r="139" spans="1:55" s="3" customFormat="1" x14ac:dyDescent="0.2">
      <c r="A139" s="24"/>
      <c r="B139"/>
      <c r="C139"/>
      <c r="D139"/>
      <c r="E139"/>
      <c r="F139"/>
      <c r="G139"/>
      <c r="H139"/>
      <c r="I139"/>
      <c r="J139"/>
      <c r="Y139" s="138"/>
      <c r="Z139" s="139"/>
      <c r="AA139" s="139"/>
      <c r="AB139" s="138"/>
      <c r="BC139" s="158"/>
    </row>
    <row r="140" spans="1:55" s="3" customFormat="1" x14ac:dyDescent="0.2">
      <c r="A140" s="24"/>
      <c r="B140"/>
      <c r="C140"/>
      <c r="D140"/>
      <c r="E140"/>
      <c r="F140"/>
      <c r="G140"/>
      <c r="H140"/>
      <c r="I140"/>
      <c r="J140"/>
      <c r="Y140" s="138"/>
      <c r="Z140" s="139"/>
      <c r="AA140" s="139"/>
      <c r="AB140" s="138"/>
      <c r="BC140" s="158"/>
    </row>
    <row r="141" spans="1:55" s="3" customFormat="1" x14ac:dyDescent="0.2">
      <c r="A141" s="24"/>
      <c r="B141"/>
      <c r="C141"/>
      <c r="D141"/>
      <c r="E141"/>
      <c r="F141"/>
      <c r="G141"/>
      <c r="H141"/>
      <c r="I141"/>
      <c r="J141"/>
      <c r="Y141" s="138"/>
      <c r="Z141" s="139"/>
      <c r="AA141" s="139"/>
      <c r="AB141" s="138"/>
      <c r="BC141" s="158"/>
    </row>
    <row r="142" spans="1:55" s="3" customFormat="1" x14ac:dyDescent="0.2">
      <c r="A142" s="24"/>
      <c r="B142"/>
      <c r="C142"/>
      <c r="D142"/>
      <c r="E142"/>
      <c r="F142"/>
      <c r="G142"/>
      <c r="H142"/>
      <c r="I142"/>
      <c r="J142"/>
      <c r="Y142" s="138"/>
      <c r="Z142" s="139"/>
      <c r="AA142" s="139"/>
      <c r="AB142" s="138"/>
      <c r="BC142" s="158"/>
    </row>
    <row r="143" spans="1:55" s="3" customFormat="1" x14ac:dyDescent="0.2">
      <c r="A143" s="24"/>
      <c r="B143"/>
      <c r="C143"/>
      <c r="D143"/>
      <c r="E143"/>
      <c r="F143"/>
      <c r="G143"/>
      <c r="H143"/>
      <c r="I143"/>
      <c r="J143"/>
      <c r="Y143" s="138"/>
      <c r="Z143" s="139"/>
      <c r="AA143" s="139"/>
      <c r="AB143" s="138"/>
      <c r="BC143" s="158"/>
    </row>
    <row r="144" spans="1:55" s="3" customFormat="1" x14ac:dyDescent="0.2">
      <c r="A144" s="24"/>
      <c r="B144"/>
      <c r="C144"/>
      <c r="D144"/>
      <c r="E144"/>
      <c r="F144"/>
      <c r="G144"/>
      <c r="H144"/>
      <c r="I144"/>
      <c r="J144"/>
      <c r="Y144" s="138"/>
      <c r="Z144" s="139"/>
      <c r="AA144" s="139"/>
      <c r="AB144" s="138"/>
      <c r="BC144" s="158"/>
    </row>
    <row r="145" spans="1:55" s="3" customFormat="1" x14ac:dyDescent="0.2">
      <c r="A145" s="24"/>
      <c r="B145"/>
      <c r="C145"/>
      <c r="D145"/>
      <c r="E145"/>
      <c r="F145"/>
      <c r="G145"/>
      <c r="H145"/>
      <c r="I145"/>
      <c r="J145"/>
      <c r="Y145" s="138"/>
      <c r="Z145" s="139"/>
      <c r="AA145" s="139"/>
      <c r="AB145" s="138"/>
      <c r="BC145" s="158"/>
    </row>
    <row r="146" spans="1:55" s="3" customFormat="1" x14ac:dyDescent="0.2">
      <c r="A146" s="24"/>
      <c r="B146"/>
      <c r="C146"/>
      <c r="D146"/>
      <c r="E146"/>
      <c r="F146"/>
      <c r="G146"/>
      <c r="H146"/>
      <c r="I146"/>
      <c r="J146"/>
      <c r="Y146" s="138"/>
      <c r="Z146" s="139"/>
      <c r="AA146" s="139"/>
      <c r="AB146" s="138"/>
      <c r="BC146" s="158"/>
    </row>
    <row r="147" spans="1:55" s="3" customFormat="1" x14ac:dyDescent="0.2">
      <c r="A147" s="24"/>
      <c r="B147"/>
      <c r="C147"/>
      <c r="D147"/>
      <c r="E147"/>
      <c r="F147"/>
      <c r="G147"/>
      <c r="H147"/>
      <c r="I147"/>
      <c r="J147"/>
      <c r="Y147" s="138"/>
      <c r="Z147" s="139"/>
      <c r="AA147" s="139"/>
      <c r="AB147" s="138"/>
      <c r="BC147" s="158"/>
    </row>
    <row r="148" spans="1:55" s="3" customFormat="1" x14ac:dyDescent="0.2">
      <c r="A148" s="24"/>
      <c r="B148"/>
      <c r="C148"/>
      <c r="D148"/>
      <c r="E148"/>
      <c r="F148"/>
      <c r="G148"/>
      <c r="H148"/>
      <c r="I148"/>
      <c r="J148"/>
      <c r="Y148" s="138"/>
      <c r="Z148" s="139"/>
      <c r="AA148" s="139"/>
      <c r="AB148" s="138"/>
      <c r="BC148" s="158"/>
    </row>
    <row r="149" spans="1:55" s="3" customFormat="1" x14ac:dyDescent="0.2">
      <c r="A149" s="24"/>
      <c r="B149"/>
      <c r="C149"/>
      <c r="D149"/>
      <c r="E149"/>
      <c r="F149"/>
      <c r="G149"/>
      <c r="H149"/>
      <c r="I149"/>
      <c r="J149"/>
      <c r="Y149" s="138"/>
      <c r="Z149" s="139"/>
      <c r="AA149" s="139"/>
      <c r="AB149" s="138"/>
      <c r="BC149" s="158"/>
    </row>
    <row r="150" spans="1:55" s="3" customFormat="1" x14ac:dyDescent="0.2">
      <c r="A150" s="24"/>
      <c r="B150"/>
      <c r="C150"/>
      <c r="D150"/>
      <c r="E150"/>
      <c r="F150"/>
      <c r="G150"/>
      <c r="H150"/>
      <c r="I150"/>
      <c r="J150"/>
      <c r="Y150" s="138"/>
      <c r="Z150" s="139"/>
      <c r="AA150" s="139"/>
      <c r="AB150" s="138"/>
      <c r="BC150" s="158"/>
    </row>
    <row r="151" spans="1:55" s="3" customFormat="1" x14ac:dyDescent="0.2">
      <c r="A151" s="24"/>
      <c r="B151"/>
      <c r="C151"/>
      <c r="D151"/>
      <c r="E151"/>
      <c r="F151"/>
      <c r="G151"/>
      <c r="H151"/>
      <c r="I151"/>
      <c r="J151"/>
      <c r="Y151" s="138"/>
      <c r="Z151" s="139"/>
      <c r="AA151" s="139"/>
      <c r="AB151" s="138"/>
      <c r="BC151" s="158"/>
    </row>
    <row r="152" spans="1:55" s="3" customFormat="1" x14ac:dyDescent="0.2">
      <c r="A152" s="24"/>
      <c r="B152"/>
      <c r="C152"/>
      <c r="D152"/>
      <c r="E152"/>
      <c r="F152"/>
      <c r="G152"/>
      <c r="H152"/>
      <c r="I152"/>
      <c r="J152"/>
      <c r="Y152" s="138"/>
      <c r="Z152" s="139"/>
      <c r="AA152" s="139"/>
      <c r="AB152" s="138"/>
      <c r="BC152" s="158"/>
    </row>
    <row r="153" spans="1:55" s="3" customFormat="1" x14ac:dyDescent="0.2">
      <c r="A153" s="24"/>
      <c r="B153"/>
      <c r="C153"/>
      <c r="D153"/>
      <c r="E153"/>
      <c r="F153"/>
      <c r="G153"/>
      <c r="H153"/>
      <c r="I153"/>
      <c r="J153"/>
      <c r="Y153" s="138"/>
      <c r="Z153" s="139"/>
      <c r="AA153" s="139"/>
      <c r="AB153" s="138"/>
      <c r="BC153" s="158"/>
    </row>
    <row r="154" spans="1:55" s="3" customFormat="1" x14ac:dyDescent="0.2">
      <c r="A154" s="24"/>
      <c r="B154"/>
      <c r="C154"/>
      <c r="D154"/>
      <c r="E154"/>
      <c r="F154"/>
      <c r="G154"/>
      <c r="H154"/>
      <c r="I154"/>
      <c r="J154"/>
      <c r="Y154" s="138"/>
      <c r="Z154" s="139"/>
      <c r="AA154" s="139"/>
      <c r="AB154" s="138"/>
      <c r="BC154" s="158"/>
    </row>
    <row r="155" spans="1:55" s="3" customFormat="1" x14ac:dyDescent="0.2">
      <c r="A155" s="24"/>
      <c r="B155"/>
      <c r="C155"/>
      <c r="D155"/>
      <c r="E155"/>
      <c r="F155"/>
      <c r="G155"/>
      <c r="H155"/>
      <c r="I155"/>
      <c r="J155"/>
      <c r="Y155" s="138"/>
      <c r="Z155" s="139"/>
      <c r="AA155" s="139"/>
      <c r="AB155" s="138"/>
      <c r="BC155" s="158"/>
    </row>
    <row r="156" spans="1:55" s="3" customFormat="1" x14ac:dyDescent="0.2">
      <c r="A156" s="24"/>
      <c r="B156"/>
      <c r="C156"/>
      <c r="D156"/>
      <c r="E156"/>
      <c r="F156"/>
      <c r="G156"/>
      <c r="H156"/>
      <c r="I156"/>
      <c r="J156"/>
      <c r="Y156" s="138"/>
      <c r="Z156" s="139"/>
      <c r="AA156" s="139"/>
      <c r="AB156" s="138"/>
      <c r="BC156" s="158"/>
    </row>
    <row r="157" spans="1:55" s="3" customFormat="1" x14ac:dyDescent="0.2">
      <c r="A157" s="24"/>
      <c r="B157"/>
      <c r="C157"/>
      <c r="D157"/>
      <c r="E157"/>
      <c r="F157"/>
      <c r="G157"/>
      <c r="H157"/>
      <c r="I157"/>
      <c r="J157"/>
      <c r="Y157" s="138"/>
      <c r="Z157" s="139"/>
      <c r="AA157" s="139"/>
      <c r="AB157" s="138"/>
      <c r="BC157" s="158"/>
    </row>
    <row r="158" spans="1:55" s="3" customFormat="1" x14ac:dyDescent="0.2">
      <c r="A158" s="24"/>
      <c r="B158"/>
      <c r="C158"/>
      <c r="D158"/>
      <c r="E158"/>
      <c r="F158"/>
      <c r="G158"/>
      <c r="H158"/>
      <c r="I158"/>
      <c r="J158"/>
      <c r="Y158" s="138"/>
      <c r="Z158" s="139"/>
      <c r="AA158" s="139"/>
      <c r="AB158" s="138"/>
      <c r="BC158" s="158"/>
    </row>
    <row r="159" spans="1:55" s="3" customFormat="1" x14ac:dyDescent="0.2">
      <c r="A159" s="24"/>
      <c r="B159"/>
      <c r="C159"/>
      <c r="D159"/>
      <c r="E159"/>
      <c r="F159"/>
      <c r="G159"/>
      <c r="H159"/>
      <c r="I159"/>
      <c r="J159"/>
      <c r="Y159" s="138"/>
      <c r="Z159" s="139"/>
      <c r="AA159" s="139"/>
      <c r="AB159" s="138"/>
      <c r="BC159" s="158"/>
    </row>
    <row r="160" spans="1:55" s="3" customFormat="1" x14ac:dyDescent="0.2">
      <c r="A160" s="24"/>
      <c r="B160"/>
      <c r="C160"/>
      <c r="D160"/>
      <c r="E160"/>
      <c r="F160"/>
      <c r="G160"/>
      <c r="H160"/>
      <c r="I160"/>
      <c r="J160"/>
      <c r="Y160" s="138"/>
      <c r="Z160" s="139"/>
      <c r="AA160" s="139"/>
      <c r="AB160" s="138"/>
      <c r="BC160" s="158"/>
    </row>
    <row r="161" spans="1:55" s="3" customFormat="1" x14ac:dyDescent="0.2">
      <c r="A161" s="24"/>
      <c r="B161"/>
      <c r="C161"/>
      <c r="D161"/>
      <c r="E161"/>
      <c r="F161"/>
      <c r="G161"/>
      <c r="H161"/>
      <c r="I161"/>
      <c r="J161"/>
      <c r="Y161" s="138"/>
      <c r="Z161" s="139"/>
      <c r="AA161" s="139"/>
      <c r="AB161" s="138"/>
      <c r="BC161" s="158"/>
    </row>
    <row r="162" spans="1:55" s="3" customFormat="1" x14ac:dyDescent="0.2">
      <c r="A162" s="24"/>
      <c r="B162"/>
      <c r="C162"/>
      <c r="D162"/>
      <c r="E162"/>
      <c r="F162"/>
      <c r="G162"/>
      <c r="H162"/>
      <c r="I162"/>
      <c r="J162"/>
      <c r="Y162" s="138"/>
      <c r="Z162" s="139"/>
      <c r="AA162" s="139"/>
      <c r="AB162" s="138"/>
      <c r="BC162" s="158"/>
    </row>
    <row r="163" spans="1:55" s="3" customFormat="1" x14ac:dyDescent="0.2">
      <c r="A163" s="24"/>
      <c r="B163"/>
      <c r="C163"/>
      <c r="D163"/>
      <c r="E163"/>
      <c r="F163"/>
      <c r="G163"/>
      <c r="H163"/>
      <c r="I163"/>
      <c r="J163"/>
      <c r="Y163" s="138"/>
      <c r="Z163" s="139"/>
      <c r="AA163" s="139"/>
      <c r="AB163" s="138"/>
      <c r="BC163" s="158"/>
    </row>
    <row r="164" spans="1:55" s="3" customFormat="1" x14ac:dyDescent="0.2">
      <c r="A164" s="24"/>
      <c r="B164"/>
      <c r="C164"/>
      <c r="D164"/>
      <c r="E164"/>
      <c r="F164"/>
      <c r="G164"/>
      <c r="H164"/>
      <c r="I164"/>
      <c r="J164"/>
      <c r="Y164" s="138"/>
      <c r="Z164" s="139"/>
      <c r="AA164" s="139"/>
      <c r="AB164" s="138"/>
      <c r="BC164" s="158"/>
    </row>
    <row r="165" spans="1:55" s="3" customFormat="1" x14ac:dyDescent="0.2">
      <c r="A165" s="24"/>
      <c r="B165"/>
      <c r="C165"/>
      <c r="D165"/>
      <c r="E165"/>
      <c r="F165"/>
      <c r="G165"/>
      <c r="H165"/>
      <c r="I165"/>
      <c r="J165"/>
      <c r="Y165" s="138"/>
      <c r="Z165" s="139"/>
      <c r="AA165" s="139"/>
      <c r="AB165" s="138"/>
      <c r="BC165" s="158"/>
    </row>
    <row r="166" spans="1:55" s="3" customFormat="1" x14ac:dyDescent="0.2">
      <c r="A166" s="24"/>
      <c r="B166"/>
      <c r="C166"/>
      <c r="D166"/>
      <c r="E166"/>
      <c r="F166"/>
      <c r="G166"/>
      <c r="H166"/>
      <c r="I166"/>
      <c r="J166"/>
      <c r="Y166" s="138"/>
      <c r="Z166" s="139"/>
      <c r="AA166" s="139"/>
      <c r="AB166" s="138"/>
      <c r="BC166" s="158"/>
    </row>
    <row r="167" spans="1:55" s="3" customFormat="1" x14ac:dyDescent="0.2">
      <c r="A167" s="24"/>
      <c r="B167"/>
      <c r="C167"/>
      <c r="D167"/>
      <c r="E167"/>
      <c r="F167"/>
      <c r="G167"/>
      <c r="H167"/>
      <c r="I167"/>
      <c r="J167"/>
      <c r="Y167" s="138"/>
      <c r="Z167" s="139"/>
      <c r="AA167" s="139"/>
      <c r="AB167" s="138"/>
      <c r="BC167" s="158"/>
    </row>
    <row r="168" spans="1:55" s="3" customFormat="1" x14ac:dyDescent="0.2">
      <c r="A168" s="24"/>
      <c r="B168"/>
      <c r="C168"/>
      <c r="D168"/>
      <c r="E168"/>
      <c r="F168"/>
      <c r="G168"/>
      <c r="H168"/>
      <c r="I168"/>
      <c r="J168"/>
      <c r="Y168" s="138"/>
      <c r="Z168" s="139"/>
      <c r="AA168" s="139"/>
      <c r="AB168" s="138"/>
      <c r="BC168" s="158"/>
    </row>
    <row r="169" spans="1:55" s="3" customFormat="1" x14ac:dyDescent="0.2">
      <c r="A169" s="24"/>
      <c r="B169"/>
      <c r="C169"/>
      <c r="D169"/>
      <c r="E169"/>
      <c r="F169"/>
      <c r="G169"/>
      <c r="H169"/>
      <c r="I169"/>
      <c r="J169"/>
      <c r="Y169" s="138"/>
      <c r="Z169" s="139"/>
      <c r="AA169" s="139"/>
      <c r="AB169" s="138"/>
      <c r="BC169" s="158"/>
    </row>
    <row r="170" spans="1:55" s="3" customFormat="1" x14ac:dyDescent="0.2">
      <c r="A170" s="24"/>
      <c r="B170"/>
      <c r="C170"/>
      <c r="D170"/>
      <c r="E170"/>
      <c r="F170"/>
      <c r="G170"/>
      <c r="H170"/>
      <c r="I170"/>
      <c r="J170"/>
      <c r="Y170" s="138"/>
      <c r="Z170" s="139"/>
      <c r="AA170" s="139"/>
      <c r="AB170" s="138"/>
      <c r="BC170" s="158"/>
    </row>
    <row r="171" spans="1:55" s="3" customFormat="1" x14ac:dyDescent="0.2">
      <c r="A171" s="24"/>
      <c r="B171"/>
      <c r="C171"/>
      <c r="D171"/>
      <c r="E171"/>
      <c r="F171"/>
      <c r="G171"/>
      <c r="H171"/>
      <c r="I171"/>
      <c r="J171"/>
      <c r="Y171" s="138"/>
      <c r="Z171" s="139"/>
      <c r="AA171" s="139"/>
      <c r="AB171" s="138"/>
      <c r="BC171" s="158"/>
    </row>
    <row r="172" spans="1:55" s="3" customFormat="1" x14ac:dyDescent="0.2">
      <c r="A172" s="24"/>
      <c r="B172"/>
      <c r="C172"/>
      <c r="D172"/>
      <c r="E172"/>
      <c r="F172"/>
      <c r="G172"/>
      <c r="H172"/>
      <c r="I172"/>
      <c r="J172"/>
      <c r="Y172" s="138"/>
      <c r="Z172" s="139"/>
      <c r="AA172" s="139"/>
      <c r="AB172" s="138"/>
      <c r="BC172" s="158"/>
    </row>
    <row r="173" spans="1:55" s="3" customFormat="1" x14ac:dyDescent="0.2">
      <c r="A173" s="24"/>
      <c r="B173"/>
      <c r="C173"/>
      <c r="D173"/>
      <c r="E173"/>
      <c r="F173"/>
      <c r="G173"/>
      <c r="H173"/>
      <c r="I173"/>
      <c r="J173"/>
      <c r="Y173" s="138"/>
      <c r="Z173" s="139"/>
      <c r="AA173" s="139"/>
      <c r="AB173" s="138"/>
      <c r="BC173" s="158"/>
    </row>
    <row r="174" spans="1:55" s="3" customFormat="1" x14ac:dyDescent="0.2">
      <c r="A174" s="24"/>
      <c r="B174"/>
      <c r="C174"/>
      <c r="D174"/>
      <c r="E174"/>
      <c r="F174"/>
      <c r="G174"/>
      <c r="H174"/>
      <c r="I174"/>
      <c r="J174"/>
      <c r="Y174" s="138"/>
      <c r="Z174" s="139"/>
      <c r="AA174" s="139"/>
      <c r="AB174" s="138"/>
      <c r="BC174" s="158"/>
    </row>
    <row r="175" spans="1:55" s="3" customFormat="1" x14ac:dyDescent="0.2">
      <c r="A175" s="24"/>
      <c r="B175"/>
      <c r="C175"/>
      <c r="D175"/>
      <c r="E175"/>
      <c r="F175"/>
      <c r="G175"/>
      <c r="H175"/>
      <c r="I175"/>
      <c r="J175"/>
      <c r="Y175" s="138"/>
      <c r="Z175" s="139"/>
      <c r="AA175" s="139"/>
      <c r="AB175" s="138"/>
      <c r="BC175" s="158"/>
    </row>
    <row r="176" spans="1:55" s="3" customFormat="1" x14ac:dyDescent="0.2">
      <c r="A176" s="24"/>
      <c r="B176"/>
      <c r="C176"/>
      <c r="D176"/>
      <c r="E176"/>
      <c r="F176"/>
      <c r="G176"/>
      <c r="H176"/>
      <c r="I176"/>
      <c r="J176"/>
      <c r="Y176" s="138"/>
      <c r="Z176" s="139"/>
      <c r="AA176" s="139"/>
      <c r="AB176" s="138"/>
      <c r="BC176" s="158"/>
    </row>
    <row r="177" spans="1:55" s="3" customFormat="1" x14ac:dyDescent="0.2">
      <c r="A177" s="24"/>
      <c r="B177"/>
      <c r="C177"/>
      <c r="D177"/>
      <c r="E177"/>
      <c r="F177"/>
      <c r="G177"/>
      <c r="H177"/>
      <c r="I177"/>
      <c r="J177"/>
      <c r="Y177" s="138"/>
      <c r="Z177" s="139"/>
      <c r="AA177" s="139"/>
      <c r="AB177" s="138"/>
      <c r="BC177" s="158"/>
    </row>
    <row r="178" spans="1:55" s="3" customFormat="1" x14ac:dyDescent="0.2">
      <c r="A178" s="24"/>
      <c r="B178"/>
      <c r="C178"/>
      <c r="D178"/>
      <c r="E178"/>
      <c r="F178"/>
      <c r="G178"/>
      <c r="H178"/>
      <c r="I178"/>
      <c r="J178"/>
      <c r="Y178" s="138"/>
      <c r="Z178" s="139"/>
      <c r="AA178" s="139"/>
      <c r="AB178" s="138"/>
      <c r="BC178" s="158"/>
    </row>
    <row r="179" spans="1:55" s="3" customFormat="1" x14ac:dyDescent="0.2">
      <c r="A179" s="24"/>
      <c r="B179"/>
      <c r="C179"/>
      <c r="D179"/>
      <c r="E179"/>
      <c r="F179"/>
      <c r="G179"/>
      <c r="H179"/>
      <c r="I179"/>
      <c r="J179"/>
      <c r="Y179" s="138"/>
      <c r="Z179" s="139"/>
      <c r="AA179" s="139"/>
      <c r="AB179" s="138"/>
      <c r="BC179" s="158"/>
    </row>
    <row r="180" spans="1:55" s="3" customFormat="1" x14ac:dyDescent="0.2">
      <c r="A180" s="24"/>
      <c r="B180"/>
      <c r="C180"/>
      <c r="D180"/>
      <c r="E180"/>
      <c r="F180"/>
      <c r="G180"/>
      <c r="H180"/>
      <c r="I180"/>
      <c r="J180"/>
      <c r="Y180" s="138"/>
      <c r="Z180" s="139"/>
      <c r="AA180" s="139"/>
      <c r="AB180" s="138"/>
      <c r="BC180" s="158"/>
    </row>
    <row r="181" spans="1:55" s="3" customFormat="1" x14ac:dyDescent="0.2">
      <c r="A181" s="24"/>
      <c r="B181"/>
      <c r="C181"/>
      <c r="D181"/>
      <c r="E181"/>
      <c r="F181"/>
      <c r="G181"/>
      <c r="H181"/>
      <c r="I181"/>
      <c r="J181"/>
      <c r="Y181" s="138"/>
      <c r="Z181" s="139"/>
      <c r="AA181" s="139"/>
      <c r="AB181" s="138"/>
      <c r="BC181" s="158"/>
    </row>
    <row r="182" spans="1:55" s="3" customFormat="1" x14ac:dyDescent="0.2">
      <c r="A182" s="24"/>
      <c r="B182"/>
      <c r="C182"/>
      <c r="D182"/>
      <c r="E182"/>
      <c r="F182"/>
      <c r="G182"/>
      <c r="H182"/>
      <c r="I182"/>
      <c r="J182"/>
      <c r="Y182" s="138"/>
      <c r="Z182" s="139"/>
      <c r="AA182" s="139"/>
      <c r="AB182" s="138"/>
      <c r="BC182" s="158"/>
    </row>
    <row r="183" spans="1:55" s="3" customFormat="1" x14ac:dyDescent="0.2">
      <c r="A183" s="24"/>
      <c r="B183"/>
      <c r="C183"/>
      <c r="D183"/>
      <c r="E183"/>
      <c r="F183"/>
      <c r="G183"/>
      <c r="H183"/>
      <c r="I183"/>
      <c r="J183"/>
      <c r="Y183" s="138"/>
      <c r="Z183" s="139"/>
      <c r="AA183" s="139"/>
      <c r="AB183" s="138"/>
      <c r="BC183" s="158"/>
    </row>
    <row r="184" spans="1:55" s="3" customFormat="1" x14ac:dyDescent="0.2">
      <c r="A184" s="24"/>
      <c r="B184"/>
      <c r="C184"/>
      <c r="D184"/>
      <c r="E184"/>
      <c r="F184"/>
      <c r="G184"/>
      <c r="H184"/>
      <c r="I184"/>
      <c r="J184"/>
      <c r="Y184" s="138"/>
      <c r="Z184" s="139"/>
      <c r="AA184" s="139"/>
      <c r="AB184" s="138"/>
      <c r="BC184" s="158"/>
    </row>
    <row r="185" spans="1:55" s="3" customFormat="1" x14ac:dyDescent="0.2">
      <c r="A185" s="24"/>
      <c r="B185"/>
      <c r="C185"/>
      <c r="D185"/>
      <c r="E185"/>
      <c r="F185"/>
      <c r="G185"/>
      <c r="H185"/>
      <c r="I185"/>
      <c r="J185"/>
      <c r="Y185" s="138"/>
      <c r="Z185" s="139"/>
      <c r="AA185" s="139"/>
      <c r="AB185" s="138"/>
      <c r="BC185" s="158"/>
    </row>
    <row r="186" spans="1:55" s="3" customFormat="1" x14ac:dyDescent="0.2">
      <c r="A186" s="24"/>
      <c r="B186"/>
      <c r="C186"/>
      <c r="D186"/>
      <c r="E186"/>
      <c r="F186"/>
      <c r="G186"/>
      <c r="H186"/>
      <c r="I186"/>
      <c r="J186"/>
      <c r="Y186" s="138"/>
      <c r="Z186" s="139"/>
      <c r="AA186" s="139"/>
      <c r="AB186" s="138"/>
      <c r="BC186" s="158"/>
    </row>
    <row r="187" spans="1:55" s="3" customFormat="1" x14ac:dyDescent="0.2">
      <c r="A187" s="24"/>
      <c r="B187"/>
      <c r="C187"/>
      <c r="D187"/>
      <c r="E187"/>
      <c r="F187"/>
      <c r="G187"/>
      <c r="H187"/>
      <c r="I187"/>
      <c r="J187"/>
      <c r="Y187" s="138"/>
      <c r="Z187" s="139"/>
      <c r="AA187" s="139"/>
      <c r="AB187" s="138"/>
      <c r="BC187" s="158"/>
    </row>
    <row r="188" spans="1:55" s="3" customFormat="1" x14ac:dyDescent="0.2">
      <c r="A188" s="24"/>
      <c r="B188"/>
      <c r="C188"/>
      <c r="D188"/>
      <c r="E188"/>
      <c r="F188"/>
      <c r="G188"/>
      <c r="H188"/>
      <c r="I188"/>
      <c r="J188"/>
      <c r="Y188" s="138"/>
      <c r="Z188" s="139"/>
      <c r="AA188" s="139"/>
      <c r="AB188" s="138"/>
      <c r="BC188" s="158"/>
    </row>
    <row r="189" spans="1:55" s="3" customFormat="1" x14ac:dyDescent="0.2">
      <c r="A189" s="24"/>
      <c r="B189"/>
      <c r="C189"/>
      <c r="D189"/>
      <c r="E189"/>
      <c r="F189"/>
      <c r="G189"/>
      <c r="H189"/>
      <c r="I189"/>
      <c r="J189"/>
      <c r="Y189" s="138"/>
      <c r="Z189" s="139"/>
      <c r="AA189" s="139"/>
      <c r="AB189" s="138"/>
      <c r="BC189" s="158"/>
    </row>
    <row r="190" spans="1:55" s="3" customFormat="1" x14ac:dyDescent="0.2">
      <c r="A190" s="24"/>
      <c r="B190"/>
      <c r="C190"/>
      <c r="D190"/>
      <c r="E190"/>
      <c r="F190"/>
      <c r="G190"/>
      <c r="H190"/>
      <c r="I190"/>
      <c r="J190"/>
      <c r="Y190" s="138"/>
      <c r="Z190" s="139"/>
      <c r="AA190" s="139"/>
      <c r="AB190" s="138"/>
      <c r="BC190" s="158"/>
    </row>
    <row r="191" spans="1:55" s="3" customFormat="1" x14ac:dyDescent="0.2">
      <c r="A191" s="24"/>
      <c r="B191"/>
      <c r="C191"/>
      <c r="D191"/>
      <c r="E191"/>
      <c r="F191"/>
      <c r="G191"/>
      <c r="H191"/>
      <c r="I191"/>
      <c r="J191"/>
      <c r="Y191" s="138"/>
      <c r="Z191" s="139"/>
      <c r="AA191" s="139"/>
      <c r="AB191" s="138"/>
      <c r="BC191" s="158"/>
    </row>
    <row r="192" spans="1:55" s="3" customFormat="1" x14ac:dyDescent="0.2">
      <c r="A192" s="24"/>
      <c r="B192"/>
      <c r="C192"/>
      <c r="D192"/>
      <c r="E192"/>
      <c r="F192"/>
      <c r="G192"/>
      <c r="H192"/>
      <c r="I192"/>
      <c r="J192"/>
      <c r="Y192" s="138"/>
      <c r="Z192" s="139"/>
      <c r="AA192" s="139"/>
      <c r="AB192" s="138"/>
      <c r="BC192" s="158"/>
    </row>
    <row r="193" spans="1:55" s="3" customFormat="1" x14ac:dyDescent="0.2">
      <c r="A193" s="24"/>
      <c r="B193"/>
      <c r="C193"/>
      <c r="D193"/>
      <c r="E193"/>
      <c r="F193"/>
      <c r="G193"/>
      <c r="H193"/>
      <c r="I193"/>
      <c r="J193"/>
      <c r="Y193" s="138"/>
      <c r="Z193" s="139"/>
      <c r="AA193" s="139"/>
      <c r="AB193" s="138"/>
      <c r="BC193" s="158"/>
    </row>
    <row r="194" spans="1:55" s="3" customFormat="1" x14ac:dyDescent="0.2">
      <c r="A194" s="24"/>
      <c r="B194"/>
      <c r="C194"/>
      <c r="D194"/>
      <c r="E194"/>
      <c r="F194"/>
      <c r="G194"/>
      <c r="H194"/>
      <c r="I194"/>
      <c r="J194"/>
      <c r="Y194" s="138"/>
      <c r="Z194" s="139"/>
      <c r="AA194" s="139"/>
      <c r="AB194" s="138"/>
      <c r="BC194" s="158"/>
    </row>
    <row r="195" spans="1:55" s="3" customFormat="1" x14ac:dyDescent="0.2">
      <c r="A195" s="24"/>
      <c r="B195"/>
      <c r="C195"/>
      <c r="D195"/>
      <c r="E195"/>
      <c r="F195"/>
      <c r="G195"/>
      <c r="H195"/>
      <c r="I195"/>
      <c r="J195"/>
      <c r="Y195" s="138"/>
      <c r="Z195" s="139"/>
      <c r="AA195" s="139"/>
      <c r="AB195" s="138"/>
      <c r="BC195" s="158"/>
    </row>
    <row r="196" spans="1:55" s="3" customFormat="1" x14ac:dyDescent="0.2">
      <c r="A196" s="24"/>
      <c r="B196"/>
      <c r="C196"/>
      <c r="D196"/>
      <c r="E196"/>
      <c r="F196"/>
      <c r="G196"/>
      <c r="H196"/>
      <c r="I196"/>
      <c r="J196"/>
      <c r="Y196" s="138"/>
      <c r="Z196" s="139"/>
      <c r="AA196" s="139"/>
      <c r="AB196" s="138"/>
      <c r="BC196" s="158"/>
    </row>
    <row r="197" spans="1:55" s="3" customFormat="1" x14ac:dyDescent="0.2">
      <c r="A197" s="24"/>
      <c r="B197"/>
      <c r="C197"/>
      <c r="D197"/>
      <c r="E197"/>
      <c r="F197"/>
      <c r="G197"/>
      <c r="H197"/>
      <c r="I197"/>
      <c r="J197"/>
      <c r="Y197" s="138"/>
      <c r="Z197" s="139"/>
      <c r="AA197" s="139"/>
      <c r="AB197" s="138"/>
      <c r="BC197" s="158"/>
    </row>
    <row r="198" spans="1:55" s="3" customFormat="1" x14ac:dyDescent="0.2">
      <c r="A198" s="24"/>
      <c r="B198"/>
      <c r="C198"/>
      <c r="D198"/>
      <c r="E198"/>
      <c r="F198"/>
      <c r="G198"/>
      <c r="H198"/>
      <c r="I198"/>
      <c r="J198"/>
      <c r="Y198" s="138"/>
      <c r="Z198" s="139"/>
      <c r="AA198" s="139"/>
      <c r="AB198" s="138"/>
      <c r="BC198" s="158"/>
    </row>
    <row r="199" spans="1:55" s="3" customFormat="1" x14ac:dyDescent="0.2">
      <c r="A199" s="24"/>
      <c r="B199"/>
      <c r="C199"/>
      <c r="D199"/>
      <c r="E199"/>
      <c r="F199"/>
      <c r="G199"/>
      <c r="H199"/>
      <c r="I199"/>
      <c r="J199"/>
      <c r="Y199" s="138"/>
      <c r="Z199" s="139"/>
      <c r="AA199" s="139"/>
      <c r="AB199" s="138"/>
      <c r="BC199" s="158"/>
    </row>
    <row r="200" spans="1:55" s="3" customFormat="1" x14ac:dyDescent="0.2">
      <c r="A200" s="24"/>
      <c r="B200"/>
      <c r="C200"/>
      <c r="D200"/>
      <c r="E200"/>
      <c r="F200"/>
      <c r="G200"/>
      <c r="H200"/>
      <c r="I200"/>
      <c r="J200"/>
      <c r="Y200" s="138"/>
      <c r="Z200" s="139"/>
      <c r="AA200" s="139"/>
      <c r="AB200" s="138"/>
      <c r="BC200" s="158"/>
    </row>
    <row r="201" spans="1:55" s="3" customFormat="1" x14ac:dyDescent="0.2">
      <c r="A201" s="24"/>
      <c r="B201"/>
      <c r="C201"/>
      <c r="D201"/>
      <c r="E201"/>
      <c r="F201"/>
      <c r="G201"/>
      <c r="H201"/>
      <c r="I201"/>
      <c r="J201"/>
      <c r="Y201" s="138"/>
      <c r="Z201" s="139"/>
      <c r="AA201" s="139"/>
      <c r="AB201" s="138"/>
      <c r="BC201" s="158"/>
    </row>
    <row r="202" spans="1:55" s="3" customFormat="1" x14ac:dyDescent="0.2">
      <c r="A202" s="24"/>
      <c r="B202"/>
      <c r="C202"/>
      <c r="D202"/>
      <c r="E202"/>
      <c r="F202"/>
      <c r="G202"/>
      <c r="H202"/>
      <c r="I202"/>
      <c r="J202"/>
      <c r="Y202" s="138"/>
      <c r="Z202" s="139"/>
      <c r="AA202" s="139"/>
      <c r="AB202" s="138"/>
      <c r="BC202" s="158"/>
    </row>
    <row r="203" spans="1:55" s="3" customFormat="1" x14ac:dyDescent="0.2">
      <c r="A203" s="24"/>
      <c r="B203"/>
      <c r="C203"/>
      <c r="D203"/>
      <c r="E203"/>
      <c r="F203"/>
      <c r="G203"/>
      <c r="H203"/>
      <c r="I203"/>
      <c r="J203"/>
      <c r="Y203" s="138"/>
      <c r="Z203" s="139"/>
      <c r="AA203" s="139"/>
      <c r="AB203" s="138"/>
      <c r="BC203" s="158"/>
    </row>
    <row r="204" spans="1:55" s="3" customFormat="1" x14ac:dyDescent="0.2">
      <c r="A204" s="24"/>
      <c r="B204"/>
      <c r="C204"/>
      <c r="D204"/>
      <c r="E204"/>
      <c r="F204"/>
      <c r="G204"/>
      <c r="H204"/>
      <c r="I204"/>
      <c r="J204"/>
      <c r="Y204" s="138"/>
      <c r="Z204" s="139"/>
      <c r="AA204" s="139"/>
      <c r="AB204" s="138"/>
      <c r="BC204" s="158"/>
    </row>
    <row r="205" spans="1:55" s="3" customFormat="1" x14ac:dyDescent="0.2">
      <c r="A205" s="24"/>
      <c r="B205"/>
      <c r="C205"/>
      <c r="D205"/>
      <c r="E205"/>
      <c r="F205"/>
      <c r="G205"/>
      <c r="H205"/>
      <c r="I205"/>
      <c r="J205"/>
      <c r="Y205" s="138"/>
      <c r="Z205" s="139"/>
      <c r="AA205" s="139"/>
      <c r="AB205" s="138"/>
      <c r="BC205" s="158"/>
    </row>
    <row r="206" spans="1:55" s="3" customFormat="1" x14ac:dyDescent="0.2">
      <c r="A206" s="24"/>
      <c r="B206"/>
      <c r="C206"/>
      <c r="D206"/>
      <c r="E206"/>
      <c r="F206"/>
      <c r="G206"/>
      <c r="H206"/>
      <c r="I206"/>
      <c r="J206"/>
      <c r="Y206" s="138"/>
      <c r="Z206" s="139"/>
      <c r="AA206" s="139"/>
      <c r="AB206" s="138"/>
      <c r="BC206" s="158"/>
    </row>
    <row r="207" spans="1:55" s="3" customFormat="1" x14ac:dyDescent="0.2">
      <c r="A207" s="24"/>
      <c r="B207"/>
      <c r="C207"/>
      <c r="D207"/>
      <c r="E207"/>
      <c r="F207"/>
      <c r="G207"/>
      <c r="H207"/>
      <c r="I207"/>
      <c r="J207"/>
      <c r="Y207" s="138"/>
      <c r="Z207" s="139"/>
      <c r="AA207" s="139"/>
      <c r="AB207" s="138"/>
      <c r="BC207" s="158"/>
    </row>
    <row r="208" spans="1:55" s="3" customFormat="1" x14ac:dyDescent="0.2">
      <c r="A208" s="24"/>
      <c r="B208"/>
      <c r="C208"/>
      <c r="D208"/>
      <c r="E208"/>
      <c r="F208"/>
      <c r="G208"/>
      <c r="H208"/>
      <c r="I208"/>
      <c r="J208"/>
      <c r="Y208" s="138"/>
      <c r="Z208" s="139"/>
      <c r="AA208" s="139"/>
      <c r="AB208" s="138"/>
      <c r="BC208" s="158"/>
    </row>
    <row r="209" spans="1:55" s="3" customFormat="1" x14ac:dyDescent="0.2">
      <c r="A209" s="24"/>
      <c r="B209"/>
      <c r="C209"/>
      <c r="D209"/>
      <c r="E209"/>
      <c r="F209"/>
      <c r="G209"/>
      <c r="H209"/>
      <c r="I209"/>
      <c r="J209"/>
      <c r="Y209" s="138"/>
      <c r="Z209" s="139"/>
      <c r="AA209" s="139"/>
      <c r="AB209" s="138"/>
      <c r="BC209" s="158"/>
    </row>
    <row r="210" spans="1:55" s="3" customFormat="1" x14ac:dyDescent="0.2">
      <c r="A210" s="24"/>
      <c r="B210"/>
      <c r="C210"/>
      <c r="D210"/>
      <c r="E210"/>
      <c r="F210"/>
      <c r="G210"/>
      <c r="H210"/>
      <c r="I210"/>
      <c r="J210"/>
      <c r="Y210" s="138"/>
      <c r="Z210" s="139"/>
      <c r="AA210" s="139"/>
      <c r="AB210" s="138"/>
      <c r="BC210" s="158"/>
    </row>
    <row r="211" spans="1:55" s="3" customFormat="1" x14ac:dyDescent="0.2">
      <c r="A211" s="24"/>
      <c r="B211"/>
      <c r="C211"/>
      <c r="D211"/>
      <c r="E211"/>
      <c r="F211"/>
      <c r="G211"/>
      <c r="H211"/>
      <c r="I211"/>
      <c r="J211"/>
      <c r="Y211" s="138"/>
      <c r="Z211" s="139"/>
      <c r="AA211" s="139"/>
      <c r="AB211" s="138"/>
      <c r="BC211" s="158"/>
    </row>
    <row r="212" spans="1:55" s="3" customFormat="1" x14ac:dyDescent="0.2">
      <c r="A212" s="24"/>
      <c r="B212"/>
      <c r="C212"/>
      <c r="D212"/>
      <c r="E212"/>
      <c r="F212"/>
      <c r="G212"/>
      <c r="H212"/>
      <c r="I212"/>
      <c r="J212"/>
      <c r="Y212" s="138"/>
      <c r="Z212" s="139"/>
      <c r="AA212" s="139"/>
      <c r="AB212" s="138"/>
      <c r="BC212" s="158"/>
    </row>
    <row r="213" spans="1:55" s="3" customFormat="1" x14ac:dyDescent="0.2">
      <c r="A213" s="24"/>
      <c r="B213"/>
      <c r="C213"/>
      <c r="D213"/>
      <c r="E213"/>
      <c r="F213"/>
      <c r="G213"/>
      <c r="H213"/>
      <c r="I213"/>
      <c r="J213"/>
      <c r="Y213" s="138"/>
      <c r="Z213" s="139"/>
      <c r="AA213" s="139"/>
      <c r="AB213" s="138"/>
      <c r="BC213" s="158"/>
    </row>
    <row r="214" spans="1:55" s="3" customFormat="1" x14ac:dyDescent="0.2">
      <c r="A214" s="24"/>
      <c r="B214"/>
      <c r="C214"/>
      <c r="D214"/>
      <c r="E214"/>
      <c r="F214"/>
      <c r="G214"/>
      <c r="H214"/>
      <c r="I214"/>
      <c r="J214"/>
      <c r="Y214" s="138"/>
      <c r="Z214" s="139"/>
      <c r="AA214" s="139"/>
      <c r="AB214" s="138"/>
      <c r="BC214" s="158"/>
    </row>
    <row r="215" spans="1:55" s="3" customFormat="1" x14ac:dyDescent="0.2">
      <c r="A215" s="24"/>
      <c r="B215"/>
      <c r="C215"/>
      <c r="D215"/>
      <c r="E215"/>
      <c r="F215"/>
      <c r="G215"/>
      <c r="H215"/>
      <c r="I215"/>
      <c r="J215"/>
      <c r="Y215" s="138"/>
      <c r="Z215" s="139"/>
      <c r="AA215" s="139"/>
      <c r="AB215" s="138"/>
      <c r="BC215" s="158"/>
    </row>
    <row r="216" spans="1:55" s="3" customFormat="1" x14ac:dyDescent="0.2">
      <c r="A216" s="24"/>
      <c r="B216"/>
      <c r="C216"/>
      <c r="D216"/>
      <c r="E216"/>
      <c r="F216"/>
      <c r="G216"/>
      <c r="H216"/>
      <c r="I216"/>
      <c r="J216"/>
      <c r="Y216" s="138"/>
      <c r="Z216" s="139"/>
      <c r="AA216" s="139"/>
      <c r="AB216" s="138"/>
      <c r="BC216" s="158"/>
    </row>
    <row r="217" spans="1:55" s="3" customFormat="1" x14ac:dyDescent="0.2">
      <c r="A217" s="24"/>
      <c r="B217"/>
      <c r="C217"/>
      <c r="D217"/>
      <c r="E217"/>
      <c r="F217"/>
      <c r="G217"/>
      <c r="H217"/>
      <c r="I217"/>
      <c r="J217"/>
      <c r="Y217" s="138"/>
      <c r="Z217" s="139"/>
      <c r="AA217" s="139"/>
      <c r="AB217" s="138"/>
      <c r="BC217" s="158"/>
    </row>
    <row r="218" spans="1:55" s="3" customFormat="1" x14ac:dyDescent="0.2">
      <c r="A218" s="24"/>
      <c r="B218"/>
      <c r="C218"/>
      <c r="D218"/>
      <c r="E218"/>
      <c r="F218"/>
      <c r="G218"/>
      <c r="H218"/>
      <c r="I218"/>
      <c r="J218"/>
      <c r="Y218" s="138"/>
      <c r="Z218" s="139"/>
      <c r="AA218" s="139"/>
      <c r="AB218" s="138"/>
      <c r="BC218" s="158"/>
    </row>
    <row r="219" spans="1:55" s="3" customFormat="1" x14ac:dyDescent="0.2">
      <c r="A219" s="24"/>
      <c r="B219"/>
      <c r="C219"/>
      <c r="D219"/>
      <c r="E219"/>
      <c r="F219"/>
      <c r="G219"/>
      <c r="H219"/>
      <c r="I219"/>
      <c r="J219"/>
      <c r="Y219" s="138"/>
      <c r="Z219" s="139"/>
      <c r="AA219" s="139"/>
      <c r="AB219" s="138"/>
      <c r="BC219" s="158"/>
    </row>
    <row r="220" spans="1:55" s="3" customFormat="1" x14ac:dyDescent="0.2">
      <c r="A220" s="24"/>
      <c r="B220"/>
      <c r="C220"/>
      <c r="D220"/>
      <c r="E220"/>
      <c r="F220"/>
      <c r="G220"/>
      <c r="H220"/>
      <c r="I220"/>
      <c r="J220"/>
      <c r="Y220" s="138"/>
      <c r="Z220" s="139"/>
      <c r="AA220" s="139"/>
      <c r="AB220" s="138"/>
      <c r="BC220" s="158"/>
    </row>
    <row r="221" spans="1:55" s="3" customFormat="1" x14ac:dyDescent="0.2">
      <c r="A221" s="24"/>
      <c r="B221"/>
      <c r="C221"/>
      <c r="D221"/>
      <c r="E221"/>
      <c r="F221"/>
      <c r="G221"/>
      <c r="H221"/>
      <c r="I221"/>
      <c r="J221"/>
      <c r="Y221" s="138"/>
      <c r="Z221" s="139"/>
      <c r="AA221" s="139"/>
      <c r="AB221" s="138"/>
      <c r="BC221" s="158"/>
    </row>
    <row r="222" spans="1:55" s="3" customFormat="1" x14ac:dyDescent="0.2">
      <c r="A222" s="24"/>
      <c r="B222"/>
      <c r="C222"/>
      <c r="D222"/>
      <c r="E222"/>
      <c r="F222"/>
      <c r="G222"/>
      <c r="H222"/>
      <c r="I222"/>
      <c r="J222"/>
      <c r="Y222" s="138"/>
      <c r="Z222" s="139"/>
      <c r="AA222" s="139"/>
      <c r="AB222" s="138"/>
      <c r="BC222" s="158"/>
    </row>
    <row r="223" spans="1:55" s="3" customFormat="1" x14ac:dyDescent="0.2">
      <c r="A223" s="24"/>
      <c r="B223"/>
      <c r="C223"/>
      <c r="D223"/>
      <c r="E223"/>
      <c r="F223"/>
      <c r="G223"/>
      <c r="H223"/>
      <c r="I223"/>
      <c r="J223"/>
      <c r="Y223" s="138"/>
      <c r="Z223" s="139"/>
      <c r="AA223" s="139"/>
      <c r="AB223" s="138"/>
      <c r="BC223" s="158"/>
    </row>
    <row r="224" spans="1:55" s="3" customFormat="1" x14ac:dyDescent="0.2">
      <c r="A224" s="24"/>
      <c r="B224"/>
      <c r="C224"/>
      <c r="D224"/>
      <c r="E224"/>
      <c r="F224"/>
      <c r="G224"/>
      <c r="H224"/>
      <c r="I224"/>
      <c r="J224"/>
      <c r="Y224" s="138"/>
      <c r="Z224" s="139"/>
      <c r="AA224" s="139"/>
      <c r="AB224" s="138"/>
      <c r="BC224" s="158"/>
    </row>
    <row r="225" spans="1:55" s="3" customFormat="1" x14ac:dyDescent="0.2">
      <c r="A225" s="24"/>
      <c r="B225"/>
      <c r="C225"/>
      <c r="D225"/>
      <c r="E225"/>
      <c r="F225"/>
      <c r="G225"/>
      <c r="H225"/>
      <c r="I225"/>
      <c r="J225"/>
      <c r="Y225" s="138"/>
      <c r="Z225" s="139"/>
      <c r="AA225" s="139"/>
      <c r="AB225" s="138"/>
      <c r="BC225" s="158"/>
    </row>
    <row r="226" spans="1:55" s="3" customFormat="1" x14ac:dyDescent="0.2">
      <c r="A226" s="24"/>
      <c r="B226"/>
      <c r="C226"/>
      <c r="D226"/>
      <c r="E226"/>
      <c r="F226"/>
      <c r="G226"/>
      <c r="H226"/>
      <c r="I226"/>
      <c r="J226"/>
      <c r="Y226" s="138"/>
      <c r="Z226" s="139"/>
      <c r="AA226" s="139"/>
      <c r="AB226" s="138"/>
      <c r="BC226" s="158"/>
    </row>
    <row r="227" spans="1:55" s="3" customFormat="1" x14ac:dyDescent="0.2">
      <c r="A227" s="24"/>
      <c r="B227"/>
      <c r="C227"/>
      <c r="D227"/>
      <c r="E227"/>
      <c r="F227"/>
      <c r="G227"/>
      <c r="H227"/>
      <c r="I227"/>
      <c r="J227"/>
      <c r="Y227" s="138"/>
      <c r="Z227" s="139"/>
      <c r="AA227" s="139"/>
      <c r="AB227" s="138"/>
      <c r="BC227" s="158"/>
    </row>
    <row r="228" spans="1:55" s="3" customFormat="1" x14ac:dyDescent="0.2">
      <c r="A228" s="24"/>
      <c r="B228"/>
      <c r="C228"/>
      <c r="D228"/>
      <c r="E228"/>
      <c r="F228"/>
      <c r="G228"/>
      <c r="H228"/>
      <c r="I228"/>
      <c r="J228"/>
      <c r="Y228" s="138"/>
      <c r="Z228" s="139"/>
      <c r="AA228" s="139"/>
      <c r="AB228" s="138"/>
      <c r="BC228" s="158"/>
    </row>
    <row r="229" spans="1:55" s="3" customFormat="1" x14ac:dyDescent="0.2">
      <c r="A229" s="24"/>
      <c r="B229"/>
      <c r="C229"/>
      <c r="D229"/>
      <c r="E229"/>
      <c r="F229"/>
      <c r="G229"/>
      <c r="H229"/>
      <c r="I229"/>
      <c r="J229"/>
      <c r="Y229" s="138"/>
      <c r="Z229" s="139"/>
      <c r="AA229" s="139"/>
      <c r="AB229" s="138"/>
      <c r="BC229" s="158"/>
    </row>
    <row r="230" spans="1:55" s="3" customFormat="1" x14ac:dyDescent="0.2">
      <c r="A230" s="24"/>
      <c r="B230"/>
      <c r="C230"/>
      <c r="D230"/>
      <c r="E230"/>
      <c r="F230"/>
      <c r="G230"/>
      <c r="H230"/>
      <c r="I230"/>
      <c r="J230"/>
      <c r="Y230" s="138"/>
      <c r="Z230" s="139"/>
      <c r="AA230" s="139"/>
      <c r="AB230" s="138"/>
      <c r="BC230" s="158"/>
    </row>
    <row r="231" spans="1:55" s="3" customFormat="1" x14ac:dyDescent="0.2">
      <c r="A231" s="24"/>
      <c r="B231"/>
      <c r="C231"/>
      <c r="D231"/>
      <c r="E231"/>
      <c r="F231"/>
      <c r="G231"/>
      <c r="H231"/>
      <c r="I231"/>
      <c r="J231"/>
      <c r="Y231" s="138"/>
      <c r="Z231" s="139"/>
      <c r="AA231" s="139"/>
      <c r="AB231" s="138"/>
      <c r="BC231" s="158"/>
    </row>
    <row r="232" spans="1:55" s="3" customFormat="1" x14ac:dyDescent="0.2">
      <c r="A232" s="24"/>
      <c r="B232"/>
      <c r="C232"/>
      <c r="D232"/>
      <c r="E232"/>
      <c r="F232"/>
      <c r="G232"/>
      <c r="H232"/>
      <c r="I232"/>
      <c r="J232"/>
      <c r="Y232" s="138"/>
      <c r="Z232" s="139"/>
      <c r="AA232" s="139"/>
      <c r="AB232" s="138"/>
      <c r="BC232" s="158"/>
    </row>
    <row r="233" spans="1:55" s="3" customFormat="1" x14ac:dyDescent="0.2">
      <c r="A233" s="24"/>
      <c r="B233"/>
      <c r="C233"/>
      <c r="D233"/>
      <c r="E233"/>
      <c r="F233"/>
      <c r="G233"/>
      <c r="H233"/>
      <c r="I233"/>
      <c r="J233"/>
      <c r="Y233" s="138"/>
      <c r="Z233" s="139"/>
      <c r="AA233" s="139"/>
      <c r="AB233" s="138"/>
      <c r="BC233" s="158"/>
    </row>
    <row r="234" spans="1:55" s="3" customFormat="1" x14ac:dyDescent="0.2">
      <c r="A234" s="24"/>
      <c r="B234"/>
      <c r="C234"/>
      <c r="D234"/>
      <c r="E234"/>
      <c r="F234"/>
      <c r="G234"/>
      <c r="H234"/>
      <c r="I234"/>
      <c r="J234"/>
      <c r="Y234" s="138"/>
      <c r="Z234" s="139"/>
      <c r="AA234" s="139"/>
      <c r="AB234" s="138"/>
      <c r="BC234" s="158"/>
    </row>
    <row r="235" spans="1:55" s="3" customFormat="1" x14ac:dyDescent="0.2">
      <c r="A235" s="24"/>
      <c r="B235"/>
      <c r="C235"/>
      <c r="D235"/>
      <c r="E235"/>
      <c r="F235"/>
      <c r="G235"/>
      <c r="H235"/>
      <c r="I235"/>
      <c r="J235"/>
      <c r="Y235" s="138"/>
      <c r="Z235" s="139"/>
      <c r="AA235" s="139"/>
      <c r="AB235" s="138"/>
      <c r="BC235" s="158"/>
    </row>
    <row r="236" spans="1:55" s="3" customFormat="1" x14ac:dyDescent="0.2">
      <c r="A236" s="24"/>
      <c r="B236"/>
      <c r="C236"/>
      <c r="D236"/>
      <c r="E236"/>
      <c r="F236"/>
      <c r="G236"/>
      <c r="H236"/>
      <c r="I236"/>
      <c r="J236"/>
      <c r="Y236" s="138"/>
      <c r="Z236" s="139"/>
      <c r="AA236" s="139"/>
      <c r="AB236" s="138"/>
      <c r="BC236" s="158"/>
    </row>
    <row r="237" spans="1:55" s="3" customFormat="1" x14ac:dyDescent="0.2">
      <c r="A237" s="24"/>
      <c r="B237"/>
      <c r="C237"/>
      <c r="D237"/>
      <c r="E237"/>
      <c r="F237"/>
      <c r="G237"/>
      <c r="H237"/>
      <c r="I237"/>
      <c r="J237"/>
      <c r="Y237" s="138"/>
      <c r="Z237" s="139"/>
      <c r="AA237" s="139"/>
      <c r="AB237" s="138"/>
      <c r="BC237" s="158"/>
    </row>
    <row r="238" spans="1:55" s="3" customFormat="1" x14ac:dyDescent="0.2">
      <c r="A238" s="24"/>
      <c r="B238"/>
      <c r="C238"/>
      <c r="D238"/>
      <c r="E238"/>
      <c r="F238"/>
      <c r="G238"/>
      <c r="H238"/>
      <c r="I238"/>
      <c r="J238"/>
      <c r="Y238" s="138"/>
      <c r="Z238" s="139"/>
      <c r="AA238" s="139"/>
      <c r="AB238" s="138"/>
      <c r="BC238" s="158"/>
    </row>
    <row r="239" spans="1:55" s="3" customFormat="1" x14ac:dyDescent="0.2">
      <c r="A239" s="24"/>
      <c r="B239"/>
      <c r="C239"/>
      <c r="D239"/>
      <c r="E239"/>
      <c r="F239"/>
      <c r="G239"/>
      <c r="H239"/>
      <c r="I239"/>
      <c r="J239"/>
      <c r="Y239" s="138"/>
      <c r="Z239" s="139"/>
      <c r="AA239" s="139"/>
      <c r="AB239" s="138"/>
      <c r="BC239" s="158"/>
    </row>
    <row r="240" spans="1:55" s="3" customFormat="1" x14ac:dyDescent="0.2">
      <c r="A240" s="24"/>
      <c r="B240"/>
      <c r="C240"/>
      <c r="D240"/>
      <c r="E240"/>
      <c r="F240"/>
      <c r="G240"/>
      <c r="H240"/>
      <c r="I240"/>
      <c r="J240"/>
      <c r="Y240" s="138"/>
      <c r="Z240" s="139"/>
      <c r="AA240" s="139"/>
      <c r="AB240" s="138"/>
      <c r="BC240" s="158"/>
    </row>
    <row r="241" spans="1:55" s="3" customFormat="1" x14ac:dyDescent="0.2">
      <c r="A241" s="24"/>
      <c r="B241"/>
      <c r="C241"/>
      <c r="D241"/>
      <c r="E241"/>
      <c r="F241"/>
      <c r="G241"/>
      <c r="H241"/>
      <c r="I241"/>
      <c r="J241"/>
      <c r="Y241" s="138"/>
      <c r="Z241" s="139"/>
      <c r="AA241" s="139"/>
      <c r="AB241" s="138"/>
      <c r="BC241" s="158"/>
    </row>
    <row r="242" spans="1:55" s="3" customFormat="1" x14ac:dyDescent="0.2">
      <c r="A242" s="24"/>
      <c r="B242"/>
      <c r="C242"/>
      <c r="D242"/>
      <c r="E242"/>
      <c r="F242"/>
      <c r="G242"/>
      <c r="H242"/>
      <c r="I242"/>
      <c r="J242"/>
      <c r="Y242" s="138"/>
      <c r="Z242" s="139"/>
      <c r="AA242" s="139"/>
      <c r="AB242" s="138"/>
      <c r="BC242" s="158"/>
    </row>
    <row r="243" spans="1:55" s="3" customFormat="1" x14ac:dyDescent="0.2">
      <c r="A243" s="24"/>
      <c r="B243"/>
      <c r="C243"/>
      <c r="D243"/>
      <c r="E243"/>
      <c r="F243"/>
      <c r="G243"/>
      <c r="H243"/>
      <c r="I243"/>
      <c r="J243"/>
      <c r="Y243" s="138"/>
      <c r="Z243" s="139"/>
      <c r="AA243" s="139"/>
      <c r="AB243" s="138"/>
      <c r="BC243" s="158"/>
    </row>
    <row r="244" spans="1:55" s="3" customFormat="1" x14ac:dyDescent="0.2">
      <c r="A244" s="24"/>
      <c r="B244"/>
      <c r="C244"/>
      <c r="D244"/>
      <c r="E244"/>
      <c r="F244"/>
      <c r="G244"/>
      <c r="H244"/>
      <c r="I244"/>
      <c r="J244"/>
      <c r="Y244" s="138"/>
      <c r="Z244" s="139"/>
      <c r="AA244" s="139"/>
      <c r="AB244" s="138"/>
      <c r="BC244" s="158"/>
    </row>
    <row r="245" spans="1:55" s="3" customFormat="1" x14ac:dyDescent="0.2">
      <c r="A245" s="24"/>
      <c r="B245"/>
      <c r="C245"/>
      <c r="D245"/>
      <c r="E245"/>
      <c r="F245"/>
      <c r="G245"/>
      <c r="H245"/>
      <c r="I245"/>
      <c r="J245"/>
      <c r="Y245" s="138"/>
      <c r="Z245" s="139"/>
      <c r="AA245" s="139"/>
      <c r="AB245" s="138"/>
      <c r="BC245" s="158"/>
    </row>
    <row r="246" spans="1:55" s="3" customFormat="1" x14ac:dyDescent="0.2">
      <c r="A246" s="24"/>
      <c r="B246"/>
      <c r="C246"/>
      <c r="D246"/>
      <c r="E246"/>
      <c r="F246"/>
      <c r="G246"/>
      <c r="H246"/>
      <c r="I246"/>
      <c r="J246"/>
      <c r="Y246" s="138"/>
      <c r="Z246" s="139"/>
      <c r="AA246" s="139"/>
      <c r="AB246" s="138"/>
      <c r="BC246" s="158"/>
    </row>
    <row r="247" spans="1:55" s="3" customFormat="1" x14ac:dyDescent="0.2">
      <c r="A247" s="24"/>
      <c r="B247"/>
      <c r="C247"/>
      <c r="D247"/>
      <c r="E247"/>
      <c r="F247"/>
      <c r="G247"/>
      <c r="H247"/>
      <c r="I247"/>
      <c r="J247"/>
      <c r="Y247" s="138"/>
      <c r="Z247" s="139"/>
      <c r="AA247" s="139"/>
      <c r="AB247" s="138"/>
      <c r="BC247" s="158"/>
    </row>
    <row r="248" spans="1:55" s="3" customFormat="1" x14ac:dyDescent="0.2">
      <c r="A248" s="24"/>
      <c r="B248"/>
      <c r="C248"/>
      <c r="D248"/>
      <c r="E248"/>
      <c r="F248"/>
      <c r="G248"/>
      <c r="H248"/>
      <c r="I248"/>
      <c r="J248"/>
      <c r="Y248" s="138"/>
      <c r="Z248" s="139"/>
      <c r="AA248" s="139"/>
      <c r="AB248" s="138"/>
      <c r="BC248" s="158"/>
    </row>
    <row r="249" spans="1:55" s="3" customFormat="1" x14ac:dyDescent="0.2">
      <c r="A249" s="24"/>
      <c r="B249"/>
      <c r="C249"/>
      <c r="D249"/>
      <c r="E249"/>
      <c r="F249"/>
      <c r="G249"/>
      <c r="H249"/>
      <c r="I249"/>
      <c r="J249"/>
      <c r="Y249" s="138"/>
      <c r="Z249" s="139"/>
      <c r="AA249" s="139"/>
      <c r="AB249" s="138"/>
      <c r="BC249" s="158"/>
    </row>
    <row r="250" spans="1:55" s="3" customFormat="1" x14ac:dyDescent="0.2">
      <c r="A250" s="24"/>
      <c r="B250"/>
      <c r="C250"/>
      <c r="D250"/>
      <c r="E250"/>
      <c r="F250"/>
      <c r="G250"/>
      <c r="H250"/>
      <c r="I250"/>
      <c r="J250"/>
      <c r="Y250" s="138"/>
      <c r="Z250" s="139"/>
      <c r="AA250" s="139"/>
      <c r="AB250" s="138"/>
      <c r="BC250" s="158"/>
    </row>
    <row r="251" spans="1:55" s="3" customFormat="1" x14ac:dyDescent="0.2">
      <c r="A251" s="24"/>
      <c r="B251"/>
      <c r="C251"/>
      <c r="D251"/>
      <c r="E251"/>
      <c r="F251"/>
      <c r="G251"/>
      <c r="H251"/>
      <c r="I251"/>
      <c r="J251"/>
      <c r="Y251" s="138"/>
      <c r="Z251" s="139"/>
      <c r="AA251" s="139"/>
      <c r="AB251" s="138"/>
      <c r="BC251" s="158"/>
    </row>
    <row r="252" spans="1:55" s="3" customFormat="1" x14ac:dyDescent="0.2">
      <c r="A252" s="24"/>
      <c r="B252"/>
      <c r="C252"/>
      <c r="D252"/>
      <c r="E252"/>
      <c r="F252"/>
      <c r="G252"/>
      <c r="H252"/>
      <c r="I252"/>
      <c r="J252"/>
      <c r="Y252" s="138"/>
      <c r="Z252" s="139"/>
      <c r="AA252" s="139"/>
      <c r="AB252" s="138"/>
      <c r="BC252" s="158"/>
    </row>
    <row r="253" spans="1:55" s="3" customFormat="1" x14ac:dyDescent="0.2">
      <c r="A253" s="24"/>
      <c r="B253"/>
      <c r="C253"/>
      <c r="D253"/>
      <c r="E253"/>
      <c r="F253"/>
      <c r="G253"/>
      <c r="H253"/>
      <c r="I253"/>
      <c r="J253"/>
      <c r="Y253" s="138"/>
      <c r="Z253" s="139"/>
      <c r="AA253" s="139"/>
      <c r="AB253" s="138"/>
      <c r="BC253" s="158"/>
    </row>
    <row r="254" spans="1:55" s="3" customFormat="1" x14ac:dyDescent="0.2">
      <c r="A254" s="24"/>
      <c r="B254"/>
      <c r="C254"/>
      <c r="D254"/>
      <c r="E254"/>
      <c r="F254"/>
      <c r="G254"/>
      <c r="H254"/>
      <c r="I254"/>
      <c r="J254"/>
      <c r="Y254" s="138"/>
      <c r="Z254" s="139"/>
      <c r="AA254" s="139"/>
      <c r="AB254" s="138"/>
      <c r="BC254" s="158"/>
    </row>
    <row r="255" spans="1:55" s="3" customFormat="1" x14ac:dyDescent="0.2">
      <c r="A255" s="24"/>
      <c r="B255"/>
      <c r="C255"/>
      <c r="D255"/>
      <c r="E255"/>
      <c r="F255"/>
      <c r="G255"/>
      <c r="H255"/>
      <c r="I255"/>
      <c r="J255"/>
      <c r="Y255" s="138"/>
      <c r="Z255" s="139"/>
      <c r="AA255" s="139"/>
      <c r="AB255" s="138"/>
      <c r="BC255" s="158"/>
    </row>
    <row r="256" spans="1:55" s="3" customFormat="1" x14ac:dyDescent="0.2">
      <c r="A256" s="24"/>
      <c r="B256"/>
      <c r="C256"/>
      <c r="D256"/>
      <c r="E256"/>
      <c r="F256"/>
      <c r="G256"/>
      <c r="H256"/>
      <c r="I256"/>
      <c r="J256"/>
      <c r="Y256" s="138"/>
      <c r="Z256" s="139"/>
      <c r="AA256" s="139"/>
      <c r="AB256" s="138"/>
      <c r="BC256" s="158"/>
    </row>
    <row r="257" spans="1:55" s="3" customFormat="1" x14ac:dyDescent="0.2">
      <c r="A257" s="24"/>
      <c r="B257"/>
      <c r="C257"/>
      <c r="D257"/>
      <c r="E257"/>
      <c r="F257"/>
      <c r="G257"/>
      <c r="H257"/>
      <c r="I257"/>
      <c r="J257"/>
      <c r="Y257" s="138"/>
      <c r="Z257" s="139"/>
      <c r="AA257" s="139"/>
      <c r="AB257" s="138"/>
      <c r="BC257" s="158"/>
    </row>
    <row r="258" spans="1:55" s="3" customFormat="1" x14ac:dyDescent="0.2">
      <c r="A258" s="24"/>
      <c r="B258"/>
      <c r="C258"/>
      <c r="D258"/>
      <c r="E258"/>
      <c r="F258"/>
      <c r="G258"/>
      <c r="H258"/>
      <c r="I258"/>
      <c r="J258"/>
      <c r="Y258" s="138"/>
      <c r="Z258" s="139"/>
      <c r="AA258" s="139"/>
      <c r="AB258" s="138"/>
      <c r="BC258" s="158"/>
    </row>
    <row r="259" spans="1:55" s="3" customFormat="1" x14ac:dyDescent="0.2">
      <c r="A259" s="24"/>
      <c r="B259"/>
      <c r="C259"/>
      <c r="D259"/>
      <c r="E259"/>
      <c r="F259"/>
      <c r="G259"/>
      <c r="H259"/>
      <c r="I259"/>
      <c r="J259"/>
      <c r="Y259" s="138"/>
      <c r="Z259" s="139"/>
      <c r="AA259" s="139"/>
      <c r="AB259" s="138"/>
      <c r="BC259" s="158"/>
    </row>
    <row r="260" spans="1:55" s="3" customFormat="1" x14ac:dyDescent="0.2">
      <c r="A260" s="24"/>
      <c r="B260"/>
      <c r="C260"/>
      <c r="D260"/>
      <c r="E260"/>
      <c r="F260"/>
      <c r="G260"/>
      <c r="H260"/>
      <c r="I260"/>
      <c r="J260"/>
      <c r="Y260" s="138"/>
      <c r="Z260" s="139"/>
      <c r="AA260" s="139"/>
      <c r="AB260" s="138"/>
      <c r="BC260" s="158"/>
    </row>
    <row r="261" spans="1:55" s="3" customFormat="1" x14ac:dyDescent="0.2">
      <c r="A261" s="24"/>
      <c r="B261"/>
      <c r="C261"/>
      <c r="D261"/>
      <c r="E261"/>
      <c r="F261"/>
      <c r="G261"/>
      <c r="H261"/>
      <c r="I261"/>
      <c r="J261"/>
      <c r="Y261" s="138"/>
      <c r="Z261" s="139"/>
      <c r="AA261" s="139"/>
      <c r="AB261" s="138"/>
      <c r="BC261" s="158"/>
    </row>
    <row r="262" spans="1:55" s="3" customFormat="1" x14ac:dyDescent="0.2">
      <c r="A262" s="24"/>
      <c r="B262"/>
      <c r="C262"/>
      <c r="D262"/>
      <c r="E262"/>
      <c r="F262"/>
      <c r="G262"/>
      <c r="H262"/>
      <c r="I262"/>
      <c r="J262"/>
      <c r="Y262" s="138"/>
      <c r="Z262" s="139"/>
      <c r="AA262" s="139"/>
      <c r="AB262" s="138"/>
      <c r="BC262" s="158"/>
    </row>
    <row r="263" spans="1:55" s="3" customFormat="1" x14ac:dyDescent="0.2">
      <c r="A263" s="24"/>
      <c r="B263"/>
      <c r="C263"/>
      <c r="D263"/>
      <c r="E263"/>
      <c r="F263"/>
      <c r="G263"/>
      <c r="H263"/>
      <c r="I263"/>
      <c r="J263"/>
      <c r="Y263" s="138"/>
      <c r="Z263" s="139"/>
      <c r="AA263" s="139"/>
      <c r="AB263" s="138"/>
      <c r="BC263" s="158"/>
    </row>
    <row r="264" spans="1:55" s="3" customFormat="1" x14ac:dyDescent="0.2">
      <c r="A264" s="24"/>
      <c r="B264"/>
      <c r="C264"/>
      <c r="D264"/>
      <c r="E264"/>
      <c r="F264"/>
      <c r="G264"/>
      <c r="H264"/>
      <c r="I264"/>
      <c r="J264"/>
      <c r="Y264" s="138"/>
      <c r="Z264" s="139"/>
      <c r="AA264" s="139"/>
      <c r="AB264" s="138"/>
      <c r="BC264" s="158"/>
    </row>
    <row r="265" spans="1:55" s="3" customFormat="1" x14ac:dyDescent="0.2">
      <c r="A265" s="24"/>
      <c r="B265"/>
      <c r="C265"/>
      <c r="D265"/>
      <c r="E265"/>
      <c r="F265"/>
      <c r="G265"/>
      <c r="H265"/>
      <c r="I265"/>
      <c r="J265"/>
      <c r="Y265" s="138"/>
      <c r="Z265" s="139"/>
      <c r="AA265" s="139"/>
      <c r="AB265" s="138"/>
      <c r="BC265" s="158"/>
    </row>
    <row r="266" spans="1:55" s="3" customFormat="1" x14ac:dyDescent="0.2">
      <c r="A266" s="24"/>
      <c r="B266"/>
      <c r="C266"/>
      <c r="D266"/>
      <c r="E266"/>
      <c r="F266"/>
      <c r="G266"/>
      <c r="H266"/>
      <c r="I266"/>
      <c r="J266"/>
      <c r="Y266" s="138"/>
      <c r="Z266" s="139"/>
      <c r="AA266" s="139"/>
      <c r="AB266" s="138"/>
      <c r="BC266" s="158"/>
    </row>
    <row r="267" spans="1:55" s="3" customFormat="1" x14ac:dyDescent="0.2">
      <c r="A267" s="24"/>
      <c r="B267"/>
      <c r="C267"/>
      <c r="D267"/>
      <c r="E267"/>
      <c r="F267"/>
      <c r="G267"/>
      <c r="H267"/>
      <c r="I267"/>
      <c r="J267"/>
      <c r="Y267" s="138"/>
      <c r="Z267" s="139"/>
      <c r="AA267" s="139"/>
      <c r="AB267" s="138"/>
      <c r="BC267" s="158"/>
    </row>
    <row r="268" spans="1:55" s="3" customFormat="1" x14ac:dyDescent="0.2">
      <c r="A268" s="24"/>
      <c r="B268"/>
      <c r="C268"/>
      <c r="D268"/>
      <c r="E268"/>
      <c r="F268"/>
      <c r="G268"/>
      <c r="H268"/>
      <c r="I268"/>
      <c r="J268"/>
      <c r="Y268" s="138"/>
      <c r="Z268" s="139"/>
      <c r="AA268" s="139"/>
      <c r="AB268" s="138"/>
      <c r="BC268" s="158"/>
    </row>
    <row r="269" spans="1:55" s="3" customFormat="1" x14ac:dyDescent="0.2">
      <c r="A269" s="24"/>
      <c r="B269"/>
      <c r="C269"/>
      <c r="D269"/>
      <c r="E269"/>
      <c r="F269"/>
      <c r="G269"/>
      <c r="H269"/>
      <c r="I269"/>
      <c r="J269"/>
      <c r="Y269" s="138"/>
      <c r="Z269" s="139"/>
      <c r="AA269" s="139"/>
      <c r="AB269" s="138"/>
      <c r="BC269" s="158"/>
    </row>
    <row r="270" spans="1:55" s="3" customFormat="1" x14ac:dyDescent="0.2">
      <c r="A270" s="24"/>
      <c r="B270"/>
      <c r="C270"/>
      <c r="D270"/>
      <c r="E270"/>
      <c r="F270"/>
      <c r="G270"/>
      <c r="H270"/>
      <c r="I270"/>
      <c r="J270"/>
      <c r="Y270" s="138"/>
      <c r="Z270" s="139"/>
      <c r="AA270" s="139"/>
      <c r="AB270" s="138"/>
      <c r="BC270" s="158"/>
    </row>
    <row r="271" spans="1:55" s="3" customFormat="1" x14ac:dyDescent="0.2">
      <c r="A271" s="24"/>
      <c r="B271"/>
      <c r="C271"/>
      <c r="D271"/>
      <c r="E271"/>
      <c r="F271"/>
      <c r="G271"/>
      <c r="H271"/>
      <c r="I271"/>
      <c r="J271"/>
      <c r="Y271" s="138"/>
      <c r="Z271" s="139"/>
      <c r="AA271" s="139"/>
      <c r="AB271" s="138"/>
      <c r="BC271" s="158"/>
    </row>
    <row r="272" spans="1:55" s="3" customFormat="1" x14ac:dyDescent="0.2">
      <c r="A272" s="24"/>
      <c r="B272"/>
      <c r="C272"/>
      <c r="D272"/>
      <c r="E272"/>
      <c r="F272"/>
      <c r="G272"/>
      <c r="H272"/>
      <c r="I272"/>
      <c r="J272"/>
      <c r="Y272" s="138"/>
      <c r="Z272" s="139"/>
      <c r="AA272" s="139"/>
      <c r="AB272" s="138"/>
      <c r="BC272" s="158"/>
    </row>
    <row r="273" spans="1:55" s="3" customFormat="1" x14ac:dyDescent="0.2">
      <c r="A273" s="24"/>
      <c r="B273"/>
      <c r="C273"/>
      <c r="D273"/>
      <c r="E273"/>
      <c r="F273"/>
      <c r="G273"/>
      <c r="H273"/>
      <c r="I273"/>
      <c r="J273"/>
      <c r="Y273" s="138"/>
      <c r="Z273" s="139"/>
      <c r="AA273" s="139"/>
      <c r="AB273" s="138"/>
      <c r="BC273" s="158"/>
    </row>
    <row r="274" spans="1:55" s="3" customFormat="1" x14ac:dyDescent="0.2">
      <c r="A274" s="24"/>
      <c r="B274"/>
      <c r="C274"/>
      <c r="D274"/>
      <c r="E274"/>
      <c r="F274"/>
      <c r="G274"/>
      <c r="H274"/>
      <c r="I274"/>
      <c r="J274"/>
      <c r="Y274" s="138"/>
      <c r="Z274" s="139"/>
      <c r="AA274" s="139"/>
      <c r="AB274" s="138"/>
      <c r="BC274" s="158"/>
    </row>
    <row r="275" spans="1:55" s="3" customFormat="1" x14ac:dyDescent="0.2">
      <c r="A275" s="24"/>
      <c r="B275"/>
      <c r="C275"/>
      <c r="D275"/>
      <c r="E275"/>
      <c r="F275"/>
      <c r="G275"/>
      <c r="H275"/>
      <c r="I275"/>
      <c r="J275"/>
      <c r="Y275" s="138"/>
      <c r="Z275" s="139"/>
      <c r="AA275" s="139"/>
      <c r="AB275" s="138"/>
      <c r="BC275" s="158"/>
    </row>
    <row r="276" spans="1:55" s="3" customFormat="1" x14ac:dyDescent="0.2">
      <c r="A276" s="24"/>
      <c r="B276"/>
      <c r="C276"/>
      <c r="D276"/>
      <c r="E276"/>
      <c r="F276"/>
      <c r="G276"/>
      <c r="H276"/>
      <c r="I276"/>
      <c r="J276"/>
      <c r="Y276" s="138"/>
      <c r="Z276" s="139"/>
      <c r="AA276" s="139"/>
      <c r="AB276" s="138"/>
      <c r="BC276" s="158"/>
    </row>
    <row r="277" spans="1:55" s="3" customFormat="1" x14ac:dyDescent="0.2">
      <c r="A277" s="24"/>
      <c r="B277"/>
      <c r="C277"/>
      <c r="D277"/>
      <c r="E277"/>
      <c r="F277"/>
      <c r="G277"/>
      <c r="H277"/>
      <c r="I277"/>
      <c r="J277"/>
      <c r="Y277" s="138"/>
      <c r="Z277" s="139"/>
      <c r="AA277" s="139"/>
      <c r="AB277" s="138"/>
      <c r="BC277" s="158"/>
    </row>
    <row r="278" spans="1:55" s="3" customFormat="1" x14ac:dyDescent="0.2">
      <c r="A278" s="24"/>
      <c r="B278"/>
      <c r="C278"/>
      <c r="D278"/>
      <c r="E278"/>
      <c r="F278"/>
      <c r="G278"/>
      <c r="H278"/>
      <c r="I278"/>
      <c r="J278"/>
      <c r="Y278" s="138"/>
      <c r="Z278" s="139"/>
      <c r="AA278" s="139"/>
      <c r="AB278" s="138"/>
      <c r="BC278" s="158"/>
    </row>
    <row r="279" spans="1:55" s="3" customFormat="1" x14ac:dyDescent="0.2">
      <c r="A279" s="24"/>
      <c r="B279"/>
      <c r="C279"/>
      <c r="D279"/>
      <c r="E279"/>
      <c r="F279"/>
      <c r="G279"/>
      <c r="H279"/>
      <c r="I279"/>
      <c r="J279"/>
      <c r="Y279" s="138"/>
      <c r="Z279" s="139"/>
      <c r="AA279" s="139"/>
      <c r="AB279" s="138"/>
      <c r="BC279" s="158"/>
    </row>
    <row r="280" spans="1:55" s="3" customFormat="1" x14ac:dyDescent="0.2">
      <c r="A280" s="24"/>
      <c r="B280"/>
      <c r="C280"/>
      <c r="D280"/>
      <c r="E280"/>
      <c r="F280"/>
      <c r="G280"/>
      <c r="H280"/>
      <c r="I280"/>
      <c r="J280"/>
      <c r="Y280" s="138"/>
      <c r="Z280" s="139"/>
      <c r="AA280" s="139"/>
      <c r="AB280" s="138"/>
      <c r="BC280" s="158"/>
    </row>
    <row r="281" spans="1:55" s="3" customFormat="1" x14ac:dyDescent="0.2">
      <c r="A281" s="24"/>
      <c r="B281"/>
      <c r="C281"/>
      <c r="D281"/>
      <c r="E281"/>
      <c r="F281"/>
      <c r="G281"/>
      <c r="H281"/>
      <c r="I281"/>
      <c r="J281"/>
      <c r="Y281" s="138"/>
      <c r="Z281" s="139"/>
      <c r="AA281" s="139"/>
      <c r="AB281" s="138"/>
      <c r="BC281" s="158"/>
    </row>
    <row r="282" spans="1:55" s="3" customFormat="1" x14ac:dyDescent="0.2">
      <c r="A282" s="24"/>
      <c r="B282"/>
      <c r="C282"/>
      <c r="D282"/>
      <c r="E282"/>
      <c r="F282"/>
      <c r="G282"/>
      <c r="H282"/>
      <c r="I282"/>
      <c r="J282"/>
      <c r="Y282" s="138"/>
      <c r="Z282" s="139"/>
      <c r="AA282" s="139"/>
      <c r="AB282" s="138"/>
      <c r="BC282" s="158"/>
    </row>
    <row r="283" spans="1:55" s="3" customFormat="1" x14ac:dyDescent="0.2">
      <c r="A283" s="24"/>
      <c r="B283"/>
      <c r="C283"/>
      <c r="D283"/>
      <c r="E283"/>
      <c r="F283"/>
      <c r="G283"/>
      <c r="H283"/>
      <c r="I283"/>
      <c r="J283"/>
      <c r="Y283" s="138"/>
      <c r="Z283" s="139"/>
      <c r="AA283" s="139"/>
      <c r="AB283" s="138"/>
      <c r="BC283" s="158"/>
    </row>
    <row r="284" spans="1:55" s="3" customFormat="1" x14ac:dyDescent="0.2">
      <c r="A284" s="24"/>
      <c r="B284"/>
      <c r="C284"/>
      <c r="D284"/>
      <c r="E284"/>
      <c r="F284"/>
      <c r="G284"/>
      <c r="H284"/>
      <c r="I284"/>
      <c r="J284"/>
      <c r="Y284" s="138"/>
      <c r="Z284" s="139"/>
      <c r="AA284" s="139"/>
      <c r="AB284" s="138"/>
      <c r="BC284" s="158"/>
    </row>
    <row r="285" spans="1:55" s="3" customFormat="1" x14ac:dyDescent="0.2">
      <c r="A285" s="24"/>
      <c r="B285"/>
      <c r="C285"/>
      <c r="D285"/>
      <c r="E285"/>
      <c r="F285"/>
      <c r="G285"/>
      <c r="H285"/>
      <c r="I285"/>
      <c r="J285"/>
      <c r="Y285" s="138"/>
      <c r="Z285" s="139"/>
      <c r="AA285" s="139"/>
      <c r="AB285" s="138"/>
      <c r="BC285" s="158"/>
    </row>
    <row r="286" spans="1:55" s="3" customFormat="1" x14ac:dyDescent="0.2">
      <c r="A286" s="24"/>
      <c r="B286"/>
      <c r="C286"/>
      <c r="D286"/>
      <c r="E286"/>
      <c r="F286"/>
      <c r="G286"/>
      <c r="H286"/>
      <c r="I286"/>
      <c r="J286"/>
      <c r="Y286" s="138"/>
      <c r="Z286" s="139"/>
      <c r="AA286" s="139"/>
      <c r="AB286" s="138"/>
      <c r="BC286" s="158"/>
    </row>
    <row r="287" spans="1:55" s="3" customFormat="1" x14ac:dyDescent="0.2">
      <c r="A287" s="24"/>
      <c r="B287"/>
      <c r="C287"/>
      <c r="D287"/>
      <c r="E287"/>
      <c r="F287"/>
      <c r="G287"/>
      <c r="H287"/>
      <c r="I287"/>
      <c r="J287"/>
      <c r="Y287" s="138"/>
      <c r="Z287" s="139"/>
      <c r="AA287" s="139"/>
      <c r="AB287" s="138"/>
      <c r="BC287" s="158"/>
    </row>
    <row r="288" spans="1:55" s="3" customFormat="1" x14ac:dyDescent="0.2">
      <c r="A288" s="24"/>
      <c r="B288"/>
      <c r="C288"/>
      <c r="D288"/>
      <c r="E288"/>
      <c r="F288"/>
      <c r="G288"/>
      <c r="H288"/>
      <c r="I288"/>
      <c r="J288"/>
      <c r="Y288" s="138"/>
      <c r="Z288" s="139"/>
      <c r="AA288" s="139"/>
      <c r="AB288" s="138"/>
      <c r="BC288" s="158"/>
    </row>
    <row r="289" spans="1:57" s="3" customFormat="1" x14ac:dyDescent="0.2">
      <c r="A289" s="24"/>
      <c r="B289"/>
      <c r="C289"/>
      <c r="D289"/>
      <c r="E289"/>
      <c r="F289"/>
      <c r="G289"/>
      <c r="H289"/>
      <c r="I289"/>
      <c r="J289"/>
      <c r="Y289" s="138"/>
      <c r="Z289" s="139"/>
      <c r="AA289" s="139"/>
      <c r="AB289" s="138"/>
      <c r="BC289" s="158"/>
    </row>
    <row r="290" spans="1:57" s="3" customFormat="1" x14ac:dyDescent="0.2">
      <c r="A290" s="24"/>
      <c r="B290"/>
      <c r="C290"/>
      <c r="D290"/>
      <c r="E290"/>
      <c r="F290"/>
      <c r="G290"/>
      <c r="H290"/>
      <c r="I290"/>
      <c r="J290"/>
      <c r="Y290" s="138"/>
      <c r="Z290" s="139"/>
      <c r="AA290" s="139"/>
      <c r="AB290" s="138"/>
      <c r="BC290" s="158"/>
    </row>
    <row r="291" spans="1:57" s="3" customFormat="1" x14ac:dyDescent="0.2">
      <c r="A291" s="24"/>
      <c r="B291"/>
      <c r="C291"/>
      <c r="D291"/>
      <c r="E291"/>
      <c r="F291"/>
      <c r="G291"/>
      <c r="H291"/>
      <c r="I291"/>
      <c r="J291"/>
      <c r="Y291" s="138"/>
      <c r="Z291" s="139"/>
      <c r="AA291" s="139"/>
      <c r="AB291" s="138"/>
      <c r="BC291" s="158"/>
    </row>
    <row r="292" spans="1:57" s="3" customFormat="1" x14ac:dyDescent="0.2">
      <c r="A292" s="24"/>
      <c r="B292"/>
      <c r="C292"/>
      <c r="D292"/>
      <c r="E292"/>
      <c r="F292"/>
      <c r="G292"/>
      <c r="H292"/>
      <c r="I292"/>
      <c r="J292"/>
      <c r="Y292" s="138"/>
      <c r="Z292" s="139"/>
      <c r="AA292" s="139"/>
      <c r="AB292" s="138"/>
      <c r="BC292" s="158"/>
    </row>
    <row r="293" spans="1:57" s="3" customFormat="1" x14ac:dyDescent="0.2">
      <c r="A293" s="24"/>
      <c r="B293"/>
      <c r="C293"/>
      <c r="D293"/>
      <c r="E293"/>
      <c r="F293"/>
      <c r="G293"/>
      <c r="H293"/>
      <c r="I293"/>
      <c r="J293"/>
      <c r="Y293" s="138"/>
      <c r="Z293" s="139"/>
      <c r="AA293" s="139"/>
      <c r="AB293" s="138"/>
      <c r="BC293" s="158"/>
    </row>
    <row r="294" spans="1:57" s="3" customFormat="1" x14ac:dyDescent="0.2">
      <c r="A294" s="24"/>
      <c r="B294"/>
      <c r="C294"/>
      <c r="D294"/>
      <c r="E294"/>
      <c r="F294"/>
      <c r="G294"/>
      <c r="H294"/>
      <c r="I294"/>
      <c r="J294"/>
      <c r="Y294" s="138"/>
      <c r="Z294" s="139"/>
      <c r="AA294" s="139"/>
      <c r="AB294" s="138"/>
      <c r="BC294" s="158"/>
    </row>
    <row r="295" spans="1:57" s="3" customFormat="1" x14ac:dyDescent="0.2">
      <c r="A295" s="24"/>
      <c r="B295"/>
      <c r="C295"/>
      <c r="D295"/>
      <c r="E295"/>
      <c r="F295"/>
      <c r="G295"/>
      <c r="H295"/>
      <c r="I295"/>
      <c r="J295"/>
      <c r="Y295" s="138"/>
      <c r="Z295" s="139"/>
      <c r="AA295" s="139"/>
      <c r="AB295" s="138"/>
      <c r="BC295" s="158"/>
    </row>
    <row r="296" spans="1:57" s="3" customFormat="1" x14ac:dyDescent="0.2">
      <c r="A296" s="24"/>
      <c r="B296"/>
      <c r="C296"/>
      <c r="D296"/>
      <c r="E296"/>
      <c r="F296"/>
      <c r="G296"/>
      <c r="H296"/>
      <c r="I296"/>
      <c r="J296"/>
      <c r="Y296" s="138"/>
      <c r="Z296" s="139"/>
      <c r="AA296" s="139"/>
      <c r="AB296" s="138"/>
      <c r="BC296" s="158"/>
    </row>
    <row r="297" spans="1:57" s="3" customFormat="1" x14ac:dyDescent="0.2">
      <c r="A297" s="24"/>
      <c r="B297"/>
      <c r="C297"/>
      <c r="D297"/>
      <c r="E297"/>
      <c r="F297"/>
      <c r="G297"/>
      <c r="H297"/>
      <c r="I297"/>
      <c r="J297"/>
      <c r="Y297" s="138"/>
      <c r="Z297" s="139"/>
      <c r="AA297" s="139"/>
      <c r="AB297" s="138"/>
      <c r="BC297" s="158"/>
    </row>
    <row r="298" spans="1:57" s="3" customFormat="1" ht="15.75" x14ac:dyDescent="0.25">
      <c r="A298" s="24"/>
      <c r="B298"/>
      <c r="C298"/>
      <c r="D298"/>
      <c r="E298"/>
      <c r="F298"/>
      <c r="G298"/>
      <c r="H298"/>
      <c r="I298"/>
      <c r="J298"/>
      <c r="Y298" s="138"/>
      <c r="Z298" s="139"/>
      <c r="AA298" s="139"/>
      <c r="AB298" s="138"/>
      <c r="BC298" s="158"/>
      <c r="BD298" s="17"/>
      <c r="BE298" s="17"/>
    </row>
    <row r="299" spans="1:57" s="3" customFormat="1" x14ac:dyDescent="0.2">
      <c r="A299" s="24"/>
      <c r="B299"/>
      <c r="C299"/>
      <c r="D299"/>
      <c r="E299"/>
      <c r="F299"/>
      <c r="G299"/>
      <c r="H299"/>
      <c r="I299"/>
      <c r="J299"/>
      <c r="Y299" s="138"/>
      <c r="Z299" s="139"/>
      <c r="AA299" s="139"/>
      <c r="AB299" s="138"/>
      <c r="BC299" s="158"/>
      <c r="BD299" s="19"/>
      <c r="BE299" s="18"/>
    </row>
    <row r="300" spans="1:57" s="3" customFormat="1" x14ac:dyDescent="0.2">
      <c r="A300" s="24"/>
      <c r="B300"/>
      <c r="C300"/>
      <c r="D300"/>
      <c r="E300"/>
      <c r="F300"/>
      <c r="G300"/>
      <c r="H300"/>
      <c r="I300"/>
      <c r="J300"/>
      <c r="Y300" s="138"/>
      <c r="Z300" s="139"/>
      <c r="AA300" s="139"/>
      <c r="AB300" s="138"/>
      <c r="BC300" s="158"/>
      <c r="BD300" s="19"/>
      <c r="BE300" s="18"/>
    </row>
    <row r="301" spans="1:57" s="3" customFormat="1" x14ac:dyDescent="0.2">
      <c r="A301" s="24"/>
      <c r="B301"/>
      <c r="C301"/>
      <c r="D301"/>
      <c r="E301"/>
      <c r="F301"/>
      <c r="G301"/>
      <c r="H301"/>
      <c r="I301"/>
      <c r="J301"/>
      <c r="Y301" s="138"/>
      <c r="Z301" s="139"/>
      <c r="AA301" s="139"/>
      <c r="AB301" s="138"/>
      <c r="BC301" s="158"/>
      <c r="BD301" s="19"/>
      <c r="BE301" s="18"/>
    </row>
    <row r="302" spans="1:57" s="3" customFormat="1" x14ac:dyDescent="0.2">
      <c r="A302" s="24"/>
      <c r="B302"/>
      <c r="C302"/>
      <c r="D302"/>
      <c r="E302"/>
      <c r="F302"/>
      <c r="G302"/>
      <c r="H302"/>
      <c r="I302"/>
      <c r="J302"/>
      <c r="Y302" s="138"/>
      <c r="Z302" s="139"/>
      <c r="AA302" s="139"/>
      <c r="AB302" s="138"/>
      <c r="BC302" s="158"/>
      <c r="BD302" s="19"/>
      <c r="BE302" s="18"/>
    </row>
    <row r="303" spans="1:57" s="3" customFormat="1" x14ac:dyDescent="0.2">
      <c r="A303" s="24"/>
      <c r="B303"/>
      <c r="C303"/>
      <c r="D303"/>
      <c r="E303"/>
      <c r="F303"/>
      <c r="G303"/>
      <c r="H303"/>
      <c r="I303"/>
      <c r="J303"/>
      <c r="Y303" s="138"/>
      <c r="Z303" s="139"/>
      <c r="AA303" s="139"/>
      <c r="AB303" s="138"/>
      <c r="BC303" s="158"/>
      <c r="BD303" s="19"/>
      <c r="BE303" s="18"/>
    </row>
    <row r="304" spans="1:57" s="3" customFormat="1" x14ac:dyDescent="0.2">
      <c r="A304" s="24"/>
      <c r="B304"/>
      <c r="C304"/>
      <c r="D304"/>
      <c r="E304"/>
      <c r="F304"/>
      <c r="G304"/>
      <c r="H304"/>
      <c r="I304"/>
      <c r="J304"/>
      <c r="Y304" s="138"/>
      <c r="Z304" s="139"/>
      <c r="AA304" s="139"/>
      <c r="AB304" s="138"/>
      <c r="BC304" s="158"/>
      <c r="BD304" s="19"/>
      <c r="BE304" s="18"/>
    </row>
    <row r="305" spans="1:57" s="3" customFormat="1" x14ac:dyDescent="0.2">
      <c r="A305" s="24"/>
      <c r="B305"/>
      <c r="C305"/>
      <c r="D305"/>
      <c r="E305"/>
      <c r="F305"/>
      <c r="G305"/>
      <c r="H305"/>
      <c r="I305"/>
      <c r="J305"/>
      <c r="Y305" s="138"/>
      <c r="Z305" s="139"/>
      <c r="AA305" s="139"/>
      <c r="AB305" s="138"/>
      <c r="BC305" s="158"/>
      <c r="BD305" s="19"/>
      <c r="BE305" s="18"/>
    </row>
    <row r="306" spans="1:57" s="3" customFormat="1" x14ac:dyDescent="0.2">
      <c r="A306" s="24"/>
      <c r="B306"/>
      <c r="C306"/>
      <c r="D306"/>
      <c r="E306"/>
      <c r="F306"/>
      <c r="G306"/>
      <c r="H306"/>
      <c r="I306"/>
      <c r="J306"/>
      <c r="Y306" s="138"/>
      <c r="Z306" s="139"/>
      <c r="AA306" s="139"/>
      <c r="AB306" s="138"/>
      <c r="BC306" s="158"/>
      <c r="BD306" s="19"/>
      <c r="BE306" s="18"/>
    </row>
    <row r="307" spans="1:57" s="3" customFormat="1" x14ac:dyDescent="0.2">
      <c r="A307" s="24"/>
      <c r="B307"/>
      <c r="C307"/>
      <c r="D307"/>
      <c r="E307"/>
      <c r="F307"/>
      <c r="G307"/>
      <c r="H307"/>
      <c r="I307"/>
      <c r="J307"/>
      <c r="Y307" s="138"/>
      <c r="Z307" s="139"/>
      <c r="AA307" s="139"/>
      <c r="AB307" s="138"/>
      <c r="BC307" s="160" t="s">
        <v>1431</v>
      </c>
      <c r="BD307" s="19"/>
      <c r="BE307" s="18"/>
    </row>
    <row r="308" spans="1:57" s="3" customFormat="1" x14ac:dyDescent="0.2">
      <c r="A308" s="24"/>
      <c r="B308"/>
      <c r="C308"/>
      <c r="D308"/>
      <c r="E308"/>
      <c r="F308"/>
      <c r="G308"/>
      <c r="H308"/>
      <c r="I308"/>
      <c r="J308"/>
      <c r="Y308" s="138"/>
      <c r="Z308" s="139"/>
      <c r="AA308" s="139"/>
      <c r="AB308" s="138"/>
      <c r="BC308" s="160" t="s">
        <v>816</v>
      </c>
      <c r="BD308" s="19"/>
      <c r="BE308" s="18"/>
    </row>
    <row r="309" spans="1:57" s="3" customFormat="1" x14ac:dyDescent="0.2">
      <c r="A309" s="24"/>
      <c r="B309"/>
      <c r="C309"/>
      <c r="D309"/>
      <c r="E309"/>
      <c r="F309"/>
      <c r="G309"/>
      <c r="H309"/>
      <c r="I309"/>
      <c r="J309"/>
      <c r="Y309" s="138"/>
      <c r="Z309" s="139"/>
      <c r="AA309" s="139"/>
      <c r="AB309" s="138"/>
      <c r="BC309" s="160" t="s">
        <v>817</v>
      </c>
      <c r="BD309" s="19"/>
      <c r="BE309" s="18"/>
    </row>
    <row r="310" spans="1:57" s="3" customFormat="1" x14ac:dyDescent="0.2">
      <c r="A310" s="24"/>
      <c r="B310"/>
      <c r="C310"/>
      <c r="D310"/>
      <c r="E310"/>
      <c r="F310"/>
      <c r="G310"/>
      <c r="H310"/>
      <c r="I310"/>
      <c r="J310"/>
      <c r="Y310" s="138"/>
      <c r="Z310" s="139"/>
      <c r="AA310" s="139"/>
      <c r="AB310" s="138"/>
      <c r="BC310" s="160" t="s">
        <v>818</v>
      </c>
      <c r="BD310" s="19"/>
      <c r="BE310" s="18"/>
    </row>
    <row r="311" spans="1:57" s="3" customFormat="1" x14ac:dyDescent="0.2">
      <c r="A311" s="24"/>
      <c r="B311"/>
      <c r="C311"/>
      <c r="D311"/>
      <c r="E311"/>
      <c r="F311"/>
      <c r="G311"/>
      <c r="H311"/>
      <c r="I311"/>
      <c r="J311"/>
      <c r="Y311" s="138"/>
      <c r="Z311" s="139"/>
      <c r="AA311" s="139"/>
      <c r="AB311" s="138"/>
      <c r="BC311" s="160" t="s">
        <v>819</v>
      </c>
      <c r="BD311" s="19"/>
      <c r="BE311" s="18"/>
    </row>
    <row r="312" spans="1:57" s="3" customFormat="1" x14ac:dyDescent="0.2">
      <c r="A312" s="24"/>
      <c r="B312"/>
      <c r="C312"/>
      <c r="D312"/>
      <c r="E312"/>
      <c r="F312"/>
      <c r="G312"/>
      <c r="H312"/>
      <c r="I312"/>
      <c r="J312"/>
      <c r="Y312" s="138"/>
      <c r="Z312" s="139"/>
      <c r="AA312" s="139"/>
      <c r="AB312" s="138"/>
      <c r="BC312" s="160" t="s">
        <v>820</v>
      </c>
      <c r="BD312" s="19"/>
      <c r="BE312" s="18"/>
    </row>
    <row r="313" spans="1:57" s="3" customFormat="1" x14ac:dyDescent="0.2">
      <c r="A313" s="24"/>
      <c r="B313"/>
      <c r="C313"/>
      <c r="D313"/>
      <c r="E313"/>
      <c r="F313"/>
      <c r="G313"/>
      <c r="H313"/>
      <c r="I313"/>
      <c r="J313"/>
      <c r="Y313" s="138"/>
      <c r="Z313" s="139"/>
      <c r="AA313" s="139"/>
      <c r="AB313" s="138"/>
      <c r="BC313" s="160" t="s">
        <v>1433</v>
      </c>
      <c r="BD313" s="19"/>
      <c r="BE313" s="18"/>
    </row>
    <row r="314" spans="1:57" s="3" customFormat="1" x14ac:dyDescent="0.2">
      <c r="A314" s="24"/>
      <c r="B314"/>
      <c r="C314"/>
      <c r="D314"/>
      <c r="E314"/>
      <c r="F314"/>
      <c r="G314"/>
      <c r="H314"/>
      <c r="I314"/>
      <c r="J314"/>
      <c r="Y314" s="138"/>
      <c r="Z314" s="139"/>
      <c r="AA314" s="139"/>
      <c r="AB314" s="138"/>
      <c r="BC314" s="161" t="s">
        <v>1</v>
      </c>
      <c r="BD314" s="19"/>
      <c r="BE314" s="18"/>
    </row>
    <row r="315" spans="1:57" s="3" customFormat="1" x14ac:dyDescent="0.2">
      <c r="A315" s="24"/>
      <c r="B315"/>
      <c r="C315"/>
      <c r="D315"/>
      <c r="E315"/>
      <c r="F315"/>
      <c r="G315"/>
      <c r="H315"/>
      <c r="I315"/>
      <c r="J315"/>
      <c r="Y315" s="138"/>
      <c r="Z315" s="139"/>
      <c r="AA315" s="139"/>
      <c r="AB315" s="138"/>
      <c r="BC315" s="161" t="s">
        <v>3</v>
      </c>
      <c r="BD315" s="19"/>
      <c r="BE315" s="18"/>
    </row>
    <row r="316" spans="1:57" s="3" customFormat="1" x14ac:dyDescent="0.2">
      <c r="A316" s="24"/>
      <c r="B316"/>
      <c r="C316"/>
      <c r="D316"/>
      <c r="E316"/>
      <c r="F316"/>
      <c r="G316"/>
      <c r="H316"/>
      <c r="I316"/>
      <c r="J316"/>
      <c r="Y316" s="138"/>
      <c r="Z316" s="139"/>
      <c r="AA316" s="139"/>
      <c r="AB316" s="138"/>
      <c r="BC316" s="161" t="s">
        <v>5</v>
      </c>
      <c r="BD316" s="19"/>
      <c r="BE316" s="18"/>
    </row>
    <row r="317" spans="1:57" s="3" customFormat="1" x14ac:dyDescent="0.2">
      <c r="A317" s="24"/>
      <c r="B317"/>
      <c r="C317"/>
      <c r="D317"/>
      <c r="E317"/>
      <c r="F317"/>
      <c r="G317"/>
      <c r="H317"/>
      <c r="I317"/>
      <c r="J317"/>
      <c r="Y317" s="138"/>
      <c r="Z317" s="139"/>
      <c r="AA317" s="139"/>
      <c r="AB317" s="138"/>
      <c r="BC317" s="161" t="s">
        <v>7</v>
      </c>
      <c r="BD317" s="20"/>
      <c r="BE317" s="18"/>
    </row>
    <row r="318" spans="1:57" s="3" customFormat="1" x14ac:dyDescent="0.2">
      <c r="A318" s="24"/>
      <c r="B318"/>
      <c r="C318"/>
      <c r="D318"/>
      <c r="E318"/>
      <c r="F318"/>
      <c r="G318"/>
      <c r="H318"/>
      <c r="I318"/>
      <c r="J318"/>
      <c r="Y318" s="138"/>
      <c r="Z318" s="139"/>
      <c r="AA318" s="139"/>
      <c r="AB318" s="138"/>
      <c r="BC318" s="161" t="s">
        <v>9</v>
      </c>
      <c r="BD318" s="19"/>
      <c r="BE318" s="21"/>
    </row>
    <row r="319" spans="1:57" s="3" customFormat="1" x14ac:dyDescent="0.2">
      <c r="A319" s="24"/>
      <c r="B319"/>
      <c r="C319"/>
      <c r="D319"/>
      <c r="E319"/>
      <c r="F319"/>
      <c r="G319"/>
      <c r="H319"/>
      <c r="I319"/>
      <c r="J319"/>
      <c r="Y319" s="138"/>
      <c r="Z319" s="139"/>
      <c r="AA319" s="139"/>
      <c r="AB319" s="138"/>
      <c r="BC319" s="161" t="s">
        <v>11</v>
      </c>
      <c r="BD319" s="19"/>
      <c r="BE319" s="21"/>
    </row>
    <row r="320" spans="1:57" s="3" customFormat="1" x14ac:dyDescent="0.2">
      <c r="A320" s="24"/>
      <c r="B320"/>
      <c r="C320"/>
      <c r="D320"/>
      <c r="E320"/>
      <c r="F320"/>
      <c r="G320"/>
      <c r="H320"/>
      <c r="I320"/>
      <c r="J320"/>
      <c r="Y320" s="138"/>
      <c r="Z320" s="139"/>
      <c r="AA320" s="139"/>
      <c r="AB320" s="138"/>
      <c r="BC320" s="161" t="s">
        <v>964</v>
      </c>
      <c r="BD320" s="19"/>
      <c r="BE320" s="21"/>
    </row>
    <row r="321" spans="1:57" s="3" customFormat="1" x14ac:dyDescent="0.2">
      <c r="A321" s="24"/>
      <c r="B321"/>
      <c r="C321"/>
      <c r="D321"/>
      <c r="E321"/>
      <c r="F321"/>
      <c r="G321"/>
      <c r="H321"/>
      <c r="I321"/>
      <c r="J321"/>
      <c r="Y321" s="138"/>
      <c r="Z321" s="139"/>
      <c r="AA321" s="139"/>
      <c r="AB321" s="138"/>
      <c r="BC321" s="161" t="s">
        <v>13</v>
      </c>
      <c r="BD321" s="19"/>
      <c r="BE321" s="21"/>
    </row>
    <row r="322" spans="1:57" s="3" customFormat="1" x14ac:dyDescent="0.2">
      <c r="A322" s="24"/>
      <c r="B322"/>
      <c r="C322"/>
      <c r="D322"/>
      <c r="E322"/>
      <c r="F322"/>
      <c r="G322"/>
      <c r="H322"/>
      <c r="I322"/>
      <c r="J322"/>
      <c r="Y322" s="138"/>
      <c r="Z322" s="139"/>
      <c r="AA322" s="139"/>
      <c r="AB322" s="138"/>
      <c r="BC322" s="161" t="s">
        <v>15</v>
      </c>
      <c r="BD322" s="19"/>
      <c r="BE322" s="21"/>
    </row>
    <row r="323" spans="1:57" s="3" customFormat="1" x14ac:dyDescent="0.2">
      <c r="A323" s="24"/>
      <c r="B323"/>
      <c r="C323"/>
      <c r="D323"/>
      <c r="E323"/>
      <c r="F323"/>
      <c r="G323"/>
      <c r="H323"/>
      <c r="I323"/>
      <c r="J323"/>
      <c r="Y323" s="138"/>
      <c r="Z323" s="139"/>
      <c r="AA323" s="139"/>
      <c r="AB323" s="138"/>
      <c r="BC323" s="161" t="s">
        <v>17</v>
      </c>
      <c r="BD323" s="19"/>
      <c r="BE323" s="21"/>
    </row>
    <row r="324" spans="1:57" s="3" customFormat="1" x14ac:dyDescent="0.2">
      <c r="A324" s="24"/>
      <c r="B324"/>
      <c r="C324"/>
      <c r="D324"/>
      <c r="E324"/>
      <c r="F324"/>
      <c r="G324"/>
      <c r="H324"/>
      <c r="I324"/>
      <c r="J324"/>
      <c r="Y324" s="138"/>
      <c r="Z324" s="139"/>
      <c r="AA324" s="139"/>
      <c r="AB324" s="138"/>
      <c r="BC324" s="161" t="s">
        <v>19</v>
      </c>
      <c r="BD324" s="19"/>
      <c r="BE324" s="21"/>
    </row>
    <row r="325" spans="1:57" s="3" customFormat="1" x14ac:dyDescent="0.2">
      <c r="A325" s="24"/>
      <c r="B325"/>
      <c r="C325"/>
      <c r="D325"/>
      <c r="E325"/>
      <c r="F325"/>
      <c r="G325"/>
      <c r="H325"/>
      <c r="I325"/>
      <c r="J325"/>
      <c r="Y325" s="138"/>
      <c r="Z325" s="139"/>
      <c r="AA325" s="139"/>
      <c r="AB325" s="138"/>
      <c r="BC325" s="161" t="s">
        <v>21</v>
      </c>
      <c r="BD325" s="19"/>
      <c r="BE325" s="21"/>
    </row>
    <row r="326" spans="1:57" s="3" customFormat="1" x14ac:dyDescent="0.2">
      <c r="A326" s="24"/>
      <c r="B326"/>
      <c r="C326"/>
      <c r="D326"/>
      <c r="E326"/>
      <c r="F326"/>
      <c r="G326"/>
      <c r="H326"/>
      <c r="I326"/>
      <c r="J326"/>
      <c r="Y326" s="138"/>
      <c r="Z326" s="139"/>
      <c r="AA326" s="139"/>
      <c r="AB326" s="138"/>
      <c r="BC326" s="161" t="s">
        <v>23</v>
      </c>
      <c r="BD326" s="19"/>
      <c r="BE326" s="21"/>
    </row>
    <row r="327" spans="1:57" s="3" customFormat="1" x14ac:dyDescent="0.2">
      <c r="A327" s="24"/>
      <c r="B327"/>
      <c r="C327"/>
      <c r="D327"/>
      <c r="E327"/>
      <c r="F327"/>
      <c r="G327"/>
      <c r="H327"/>
      <c r="I327"/>
      <c r="J327"/>
      <c r="Y327" s="138"/>
      <c r="Z327" s="139"/>
      <c r="AA327" s="139"/>
      <c r="AB327" s="138"/>
      <c r="BC327" s="161" t="s">
        <v>25</v>
      </c>
      <c r="BD327" s="19"/>
      <c r="BE327" s="21"/>
    </row>
    <row r="328" spans="1:57" s="3" customFormat="1" x14ac:dyDescent="0.2">
      <c r="A328" s="24"/>
      <c r="B328"/>
      <c r="C328"/>
      <c r="D328"/>
      <c r="E328"/>
      <c r="F328"/>
      <c r="G328"/>
      <c r="H328"/>
      <c r="I328"/>
      <c r="J328"/>
      <c r="Y328" s="138"/>
      <c r="Z328" s="139"/>
      <c r="AA328" s="139"/>
      <c r="AB328" s="138"/>
      <c r="BC328" s="161" t="s">
        <v>27</v>
      </c>
      <c r="BD328" s="19"/>
      <c r="BE328" s="21"/>
    </row>
    <row r="329" spans="1:57" s="3" customFormat="1" x14ac:dyDescent="0.2">
      <c r="A329" s="24"/>
      <c r="B329"/>
      <c r="C329"/>
      <c r="D329"/>
      <c r="E329"/>
      <c r="F329"/>
      <c r="G329"/>
      <c r="H329"/>
      <c r="I329"/>
      <c r="J329"/>
      <c r="Y329" s="138"/>
      <c r="Z329" s="139"/>
      <c r="AA329" s="139"/>
      <c r="AB329" s="138"/>
      <c r="BC329" s="161" t="s">
        <v>29</v>
      </c>
      <c r="BD329" s="19"/>
      <c r="BE329" s="21"/>
    </row>
    <row r="330" spans="1:57" s="3" customFormat="1" x14ac:dyDescent="0.2">
      <c r="A330" s="24"/>
      <c r="B330"/>
      <c r="C330"/>
      <c r="D330"/>
      <c r="E330"/>
      <c r="F330"/>
      <c r="G330"/>
      <c r="H330"/>
      <c r="I330"/>
      <c r="J330"/>
      <c r="Y330" s="138"/>
      <c r="Z330" s="139"/>
      <c r="AA330" s="139"/>
      <c r="AB330" s="138"/>
      <c r="BC330" s="161" t="s">
        <v>31</v>
      </c>
      <c r="BD330" s="19"/>
      <c r="BE330" s="21"/>
    </row>
    <row r="331" spans="1:57" s="3" customFormat="1" x14ac:dyDescent="0.2">
      <c r="A331" s="24"/>
      <c r="B331"/>
      <c r="C331"/>
      <c r="D331"/>
      <c r="E331"/>
      <c r="F331"/>
      <c r="G331"/>
      <c r="H331"/>
      <c r="I331"/>
      <c r="J331"/>
      <c r="Y331" s="138"/>
      <c r="Z331" s="139"/>
      <c r="AA331" s="139"/>
      <c r="AB331" s="138"/>
      <c r="BC331" s="161" t="s">
        <v>33</v>
      </c>
      <c r="BD331" s="19"/>
      <c r="BE331" s="21"/>
    </row>
    <row r="332" spans="1:57" s="3" customFormat="1" x14ac:dyDescent="0.2">
      <c r="A332" s="24"/>
      <c r="B332"/>
      <c r="C332"/>
      <c r="D332"/>
      <c r="E332"/>
      <c r="F332"/>
      <c r="G332"/>
      <c r="H332"/>
      <c r="I332"/>
      <c r="J332"/>
      <c r="Y332" s="138"/>
      <c r="Z332" s="139"/>
      <c r="AA332" s="139"/>
      <c r="AB332" s="138"/>
      <c r="BC332" s="161" t="s">
        <v>780</v>
      </c>
      <c r="BD332" s="19"/>
      <c r="BE332" s="21"/>
    </row>
    <row r="333" spans="1:57" s="3" customFormat="1" x14ac:dyDescent="0.2">
      <c r="A333" s="24"/>
      <c r="B333"/>
      <c r="C333"/>
      <c r="D333"/>
      <c r="E333"/>
      <c r="F333"/>
      <c r="G333"/>
      <c r="H333"/>
      <c r="I333"/>
      <c r="J333"/>
      <c r="Y333" s="138"/>
      <c r="Z333" s="139"/>
      <c r="AA333" s="139"/>
      <c r="AB333" s="138"/>
      <c r="BC333" s="161" t="s">
        <v>35</v>
      </c>
      <c r="BD333" s="19"/>
      <c r="BE333" s="21"/>
    </row>
    <row r="334" spans="1:57" s="3" customFormat="1" x14ac:dyDescent="0.2">
      <c r="A334" s="24"/>
      <c r="B334"/>
      <c r="C334"/>
      <c r="D334"/>
      <c r="E334"/>
      <c r="F334"/>
      <c r="G334"/>
      <c r="H334"/>
      <c r="I334"/>
      <c r="J334"/>
      <c r="Y334" s="138"/>
      <c r="Z334" s="139"/>
      <c r="AA334" s="139"/>
      <c r="AB334" s="138"/>
      <c r="BC334" s="161" t="s">
        <v>902</v>
      </c>
      <c r="BD334" s="19"/>
      <c r="BE334" s="21"/>
    </row>
    <row r="335" spans="1:57" s="3" customFormat="1" x14ac:dyDescent="0.2">
      <c r="A335" s="24"/>
      <c r="B335"/>
      <c r="C335"/>
      <c r="D335"/>
      <c r="E335"/>
      <c r="F335"/>
      <c r="G335"/>
      <c r="H335"/>
      <c r="I335"/>
      <c r="J335"/>
      <c r="Y335" s="138"/>
      <c r="Z335" s="139"/>
      <c r="AA335" s="139"/>
      <c r="AB335" s="138"/>
      <c r="BC335" s="161" t="s">
        <v>773</v>
      </c>
      <c r="BD335" s="19"/>
      <c r="BE335" s="21"/>
    </row>
    <row r="336" spans="1:57" s="3" customFormat="1" x14ac:dyDescent="0.2">
      <c r="A336" s="24"/>
      <c r="B336"/>
      <c r="C336"/>
      <c r="D336"/>
      <c r="E336"/>
      <c r="F336"/>
      <c r="G336"/>
      <c r="H336"/>
      <c r="I336"/>
      <c r="J336"/>
      <c r="Y336" s="138"/>
      <c r="Z336" s="139"/>
      <c r="AA336" s="139"/>
      <c r="AB336" s="138"/>
      <c r="BC336" s="161" t="s">
        <v>37</v>
      </c>
      <c r="BD336" s="19"/>
      <c r="BE336" s="21"/>
    </row>
    <row r="337" spans="1:57" s="3" customFormat="1" x14ac:dyDescent="0.2">
      <c r="A337" s="24"/>
      <c r="B337"/>
      <c r="C337"/>
      <c r="D337"/>
      <c r="E337"/>
      <c r="F337"/>
      <c r="G337"/>
      <c r="H337"/>
      <c r="I337"/>
      <c r="J337"/>
      <c r="Y337" s="138"/>
      <c r="Z337" s="139"/>
      <c r="AA337" s="139"/>
      <c r="AB337" s="138"/>
      <c r="BC337" s="161" t="s">
        <v>39</v>
      </c>
      <c r="BD337" s="19"/>
      <c r="BE337" s="21"/>
    </row>
    <row r="338" spans="1:57" s="3" customFormat="1" x14ac:dyDescent="0.2">
      <c r="A338" s="24"/>
      <c r="B338"/>
      <c r="C338"/>
      <c r="D338"/>
      <c r="E338"/>
      <c r="F338"/>
      <c r="G338"/>
      <c r="H338"/>
      <c r="I338"/>
      <c r="J338"/>
      <c r="Y338" s="138"/>
      <c r="Z338" s="139"/>
      <c r="AA338" s="139"/>
      <c r="AB338" s="138"/>
      <c r="BC338" s="161" t="s">
        <v>41</v>
      </c>
      <c r="BD338" s="19"/>
      <c r="BE338" s="21"/>
    </row>
    <row r="339" spans="1:57" s="3" customFormat="1" x14ac:dyDescent="0.2">
      <c r="A339" s="24"/>
      <c r="B339"/>
      <c r="C339"/>
      <c r="D339"/>
      <c r="E339"/>
      <c r="F339"/>
      <c r="G339"/>
      <c r="H339"/>
      <c r="I339"/>
      <c r="J339"/>
      <c r="Y339" s="138"/>
      <c r="Z339" s="139"/>
      <c r="AA339" s="139"/>
      <c r="AB339" s="138"/>
      <c r="BC339" s="161" t="s">
        <v>43</v>
      </c>
      <c r="BD339" s="19"/>
      <c r="BE339" s="21"/>
    </row>
    <row r="340" spans="1:57" s="3" customFormat="1" x14ac:dyDescent="0.2">
      <c r="A340" s="24"/>
      <c r="B340"/>
      <c r="C340"/>
      <c r="D340"/>
      <c r="E340"/>
      <c r="F340"/>
      <c r="G340"/>
      <c r="H340"/>
      <c r="I340"/>
      <c r="J340"/>
      <c r="Y340" s="138"/>
      <c r="Z340" s="139"/>
      <c r="AA340" s="139"/>
      <c r="AB340" s="138"/>
      <c r="BC340" s="161" t="s">
        <v>45</v>
      </c>
      <c r="BD340" s="19"/>
      <c r="BE340" s="21"/>
    </row>
    <row r="341" spans="1:57" s="3" customFormat="1" x14ac:dyDescent="0.2">
      <c r="A341" s="24"/>
      <c r="B341"/>
      <c r="C341"/>
      <c r="D341"/>
      <c r="E341"/>
      <c r="F341"/>
      <c r="G341"/>
      <c r="H341"/>
      <c r="I341"/>
      <c r="J341"/>
      <c r="Y341" s="138"/>
      <c r="Z341" s="139"/>
      <c r="AA341" s="139"/>
      <c r="AB341" s="138"/>
      <c r="BC341" s="161" t="s">
        <v>47</v>
      </c>
      <c r="BD341" s="19"/>
      <c r="BE341" s="21"/>
    </row>
    <row r="342" spans="1:57" s="3" customFormat="1" x14ac:dyDescent="0.2">
      <c r="A342" s="24"/>
      <c r="B342"/>
      <c r="C342"/>
      <c r="D342"/>
      <c r="E342"/>
      <c r="F342"/>
      <c r="G342"/>
      <c r="H342"/>
      <c r="I342"/>
      <c r="J342"/>
      <c r="Y342" s="138"/>
      <c r="Z342" s="139"/>
      <c r="AA342" s="139"/>
      <c r="AB342" s="138"/>
      <c r="BC342" s="161" t="s">
        <v>49</v>
      </c>
      <c r="BD342" s="19"/>
      <c r="BE342" s="21"/>
    </row>
    <row r="343" spans="1:57" s="3" customFormat="1" x14ac:dyDescent="0.2">
      <c r="A343" s="24"/>
      <c r="B343"/>
      <c r="C343"/>
      <c r="D343"/>
      <c r="E343"/>
      <c r="F343"/>
      <c r="G343"/>
      <c r="H343"/>
      <c r="I343"/>
      <c r="J343"/>
      <c r="Y343" s="138"/>
      <c r="Z343" s="139"/>
      <c r="AA343" s="139"/>
      <c r="AB343" s="138"/>
      <c r="BC343" s="161" t="s">
        <v>51</v>
      </c>
      <c r="BD343" s="19"/>
      <c r="BE343" s="21"/>
    </row>
    <row r="344" spans="1:57" s="3" customFormat="1" x14ac:dyDescent="0.2">
      <c r="A344" s="24"/>
      <c r="B344"/>
      <c r="C344"/>
      <c r="D344"/>
      <c r="E344"/>
      <c r="F344"/>
      <c r="G344"/>
      <c r="H344"/>
      <c r="I344"/>
      <c r="J344"/>
      <c r="Y344" s="138"/>
      <c r="Z344" s="139"/>
      <c r="AA344" s="139"/>
      <c r="AB344" s="138"/>
      <c r="BC344" s="161" t="s">
        <v>775</v>
      </c>
      <c r="BD344" s="19"/>
      <c r="BE344" s="21"/>
    </row>
    <row r="345" spans="1:57" s="3" customFormat="1" x14ac:dyDescent="0.2">
      <c r="A345" s="24"/>
      <c r="B345"/>
      <c r="C345"/>
      <c r="D345"/>
      <c r="E345"/>
      <c r="F345"/>
      <c r="G345"/>
      <c r="H345"/>
      <c r="I345"/>
      <c r="J345"/>
      <c r="Y345" s="138"/>
      <c r="Z345" s="139"/>
      <c r="AA345" s="139"/>
      <c r="AB345" s="138"/>
      <c r="BC345" s="161" t="s">
        <v>53</v>
      </c>
      <c r="BD345" s="19"/>
      <c r="BE345" s="21"/>
    </row>
    <row r="346" spans="1:57" s="3" customFormat="1" x14ac:dyDescent="0.2">
      <c r="A346" s="24"/>
      <c r="B346"/>
      <c r="C346"/>
      <c r="D346"/>
      <c r="E346"/>
      <c r="F346"/>
      <c r="G346"/>
      <c r="H346"/>
      <c r="I346"/>
      <c r="J346"/>
      <c r="Y346" s="138"/>
      <c r="Z346" s="139"/>
      <c r="AA346" s="139"/>
      <c r="AB346" s="138"/>
      <c r="BC346" s="161" t="s">
        <v>55</v>
      </c>
      <c r="BD346" s="19"/>
      <c r="BE346" s="21"/>
    </row>
    <row r="347" spans="1:57" s="3" customFormat="1" x14ac:dyDescent="0.2">
      <c r="A347" s="24"/>
      <c r="B347"/>
      <c r="C347"/>
      <c r="D347"/>
      <c r="E347"/>
      <c r="F347"/>
      <c r="G347"/>
      <c r="H347"/>
      <c r="I347"/>
      <c r="J347"/>
      <c r="Y347" s="138"/>
      <c r="Z347" s="139"/>
      <c r="AA347" s="139"/>
      <c r="AB347" s="138"/>
      <c r="BC347" s="161" t="s">
        <v>57</v>
      </c>
      <c r="BD347" s="19"/>
      <c r="BE347" s="21"/>
    </row>
    <row r="348" spans="1:57" s="3" customFormat="1" x14ac:dyDescent="0.2">
      <c r="A348" s="24"/>
      <c r="B348"/>
      <c r="C348"/>
      <c r="D348"/>
      <c r="E348"/>
      <c r="F348"/>
      <c r="G348"/>
      <c r="H348"/>
      <c r="I348"/>
      <c r="J348"/>
      <c r="Y348" s="138"/>
      <c r="Z348" s="139"/>
      <c r="AA348" s="139"/>
      <c r="AB348" s="138"/>
      <c r="BC348" s="161" t="s">
        <v>59</v>
      </c>
      <c r="BD348" s="19"/>
      <c r="BE348" s="21"/>
    </row>
    <row r="349" spans="1:57" s="3" customFormat="1" x14ac:dyDescent="0.2">
      <c r="A349" s="24"/>
      <c r="B349"/>
      <c r="C349"/>
      <c r="D349"/>
      <c r="E349"/>
      <c r="F349"/>
      <c r="G349"/>
      <c r="H349"/>
      <c r="I349"/>
      <c r="J349"/>
      <c r="Y349" s="138"/>
      <c r="Z349" s="139"/>
      <c r="AA349" s="139"/>
      <c r="AB349" s="138"/>
      <c r="BC349" s="161" t="s">
        <v>61</v>
      </c>
      <c r="BD349" s="19"/>
      <c r="BE349" s="21"/>
    </row>
    <row r="350" spans="1:57" s="3" customFormat="1" x14ac:dyDescent="0.2">
      <c r="A350" s="24"/>
      <c r="B350"/>
      <c r="C350"/>
      <c r="D350"/>
      <c r="E350"/>
      <c r="F350"/>
      <c r="G350"/>
      <c r="H350"/>
      <c r="I350"/>
      <c r="J350"/>
      <c r="Y350" s="138"/>
      <c r="Z350" s="139"/>
      <c r="AA350" s="139"/>
      <c r="AB350" s="138"/>
      <c r="BC350" s="161" t="s">
        <v>63</v>
      </c>
      <c r="BD350" s="19"/>
      <c r="BE350" s="21"/>
    </row>
    <row r="351" spans="1:57" s="3" customFormat="1" x14ac:dyDescent="0.2">
      <c r="A351" s="24"/>
      <c r="B351"/>
      <c r="C351"/>
      <c r="D351"/>
      <c r="E351"/>
      <c r="F351"/>
      <c r="G351"/>
      <c r="H351"/>
      <c r="I351"/>
      <c r="J351"/>
      <c r="Y351" s="138"/>
      <c r="Z351" s="139"/>
      <c r="AA351" s="139"/>
      <c r="AB351" s="138"/>
      <c r="BC351" s="161" t="s">
        <v>65</v>
      </c>
      <c r="BD351" s="19"/>
      <c r="BE351" s="21"/>
    </row>
    <row r="352" spans="1:57" s="3" customFormat="1" x14ac:dyDescent="0.2">
      <c r="A352" s="24"/>
      <c r="B352"/>
      <c r="C352"/>
      <c r="D352"/>
      <c r="E352"/>
      <c r="F352"/>
      <c r="G352"/>
      <c r="H352"/>
      <c r="I352"/>
      <c r="J352"/>
      <c r="Y352" s="138"/>
      <c r="Z352" s="139"/>
      <c r="AA352" s="139"/>
      <c r="AB352" s="138"/>
      <c r="BC352" s="161" t="s">
        <v>67</v>
      </c>
      <c r="BD352" s="19"/>
      <c r="BE352" s="21"/>
    </row>
    <row r="353" spans="1:57" s="3" customFormat="1" x14ac:dyDescent="0.2">
      <c r="A353" s="24"/>
      <c r="B353"/>
      <c r="C353"/>
      <c r="D353"/>
      <c r="E353"/>
      <c r="F353"/>
      <c r="G353"/>
      <c r="H353"/>
      <c r="I353"/>
      <c r="J353"/>
      <c r="Y353" s="138"/>
      <c r="Z353" s="139"/>
      <c r="AA353" s="139"/>
      <c r="AB353" s="138"/>
      <c r="BC353" s="161" t="s">
        <v>69</v>
      </c>
      <c r="BD353" s="19"/>
      <c r="BE353" s="21"/>
    </row>
    <row r="354" spans="1:57" s="3" customFormat="1" x14ac:dyDescent="0.2">
      <c r="A354" s="24"/>
      <c r="B354"/>
      <c r="C354"/>
      <c r="D354"/>
      <c r="E354"/>
      <c r="F354"/>
      <c r="G354"/>
      <c r="H354"/>
      <c r="I354"/>
      <c r="J354"/>
      <c r="Y354" s="138"/>
      <c r="Z354" s="139"/>
      <c r="AA354" s="139"/>
      <c r="AB354" s="138"/>
      <c r="BC354" s="161" t="s">
        <v>71</v>
      </c>
      <c r="BD354" s="19"/>
      <c r="BE354" s="21"/>
    </row>
    <row r="355" spans="1:57" s="3" customFormat="1" x14ac:dyDescent="0.2">
      <c r="A355" s="24"/>
      <c r="B355"/>
      <c r="C355"/>
      <c r="D355"/>
      <c r="E355"/>
      <c r="F355"/>
      <c r="G355"/>
      <c r="H355"/>
      <c r="I355"/>
      <c r="J355"/>
      <c r="Y355" s="138"/>
      <c r="Z355" s="139"/>
      <c r="AA355" s="139"/>
      <c r="AB355" s="138"/>
      <c r="BC355" s="161" t="s">
        <v>73</v>
      </c>
      <c r="BD355" s="19"/>
      <c r="BE355" s="21"/>
    </row>
    <row r="356" spans="1:57" s="3" customFormat="1" x14ac:dyDescent="0.2">
      <c r="A356" s="24"/>
      <c r="B356"/>
      <c r="C356"/>
      <c r="D356"/>
      <c r="E356"/>
      <c r="F356"/>
      <c r="G356"/>
      <c r="H356"/>
      <c r="I356"/>
      <c r="J356"/>
      <c r="Y356" s="138"/>
      <c r="Z356" s="139"/>
      <c r="AA356" s="139"/>
      <c r="AB356" s="138"/>
      <c r="BC356" s="161" t="s">
        <v>75</v>
      </c>
      <c r="BD356" s="19"/>
      <c r="BE356" s="21"/>
    </row>
    <row r="357" spans="1:57" s="3" customFormat="1" x14ac:dyDescent="0.2">
      <c r="A357" s="24"/>
      <c r="B357"/>
      <c r="C357"/>
      <c r="D357"/>
      <c r="E357"/>
      <c r="F357"/>
      <c r="G357"/>
      <c r="H357"/>
      <c r="I357"/>
      <c r="J357"/>
      <c r="Y357" s="138"/>
      <c r="Z357" s="139"/>
      <c r="AA357" s="139"/>
      <c r="AB357" s="138"/>
      <c r="BC357" s="161" t="s">
        <v>77</v>
      </c>
      <c r="BD357" s="20"/>
      <c r="BE357" s="21"/>
    </row>
    <row r="358" spans="1:57" s="3" customFormat="1" x14ac:dyDescent="0.2">
      <c r="A358" s="24"/>
      <c r="B358"/>
      <c r="C358"/>
      <c r="D358"/>
      <c r="E358"/>
      <c r="F358"/>
      <c r="G358"/>
      <c r="H358"/>
      <c r="I358"/>
      <c r="J358"/>
      <c r="Y358" s="138"/>
      <c r="Z358" s="139"/>
      <c r="AA358" s="139"/>
      <c r="AB358" s="138"/>
      <c r="BC358" s="161" t="s">
        <v>79</v>
      </c>
      <c r="BD358" s="19"/>
      <c r="BE358" s="21"/>
    </row>
    <row r="359" spans="1:57" s="3" customFormat="1" x14ac:dyDescent="0.2">
      <c r="A359" s="24"/>
      <c r="B359"/>
      <c r="C359"/>
      <c r="D359"/>
      <c r="E359"/>
      <c r="F359"/>
      <c r="G359"/>
      <c r="H359"/>
      <c r="I359"/>
      <c r="J359"/>
      <c r="Y359" s="138"/>
      <c r="Z359" s="139"/>
      <c r="AA359" s="139"/>
      <c r="AB359" s="138"/>
      <c r="BC359" s="161" t="s">
        <v>81</v>
      </c>
      <c r="BD359" s="19"/>
      <c r="BE359" s="21"/>
    </row>
    <row r="360" spans="1:57" s="3" customFormat="1" x14ac:dyDescent="0.2">
      <c r="A360" s="24"/>
      <c r="B360"/>
      <c r="C360"/>
      <c r="D360"/>
      <c r="E360"/>
      <c r="F360"/>
      <c r="G360"/>
      <c r="H360"/>
      <c r="I360"/>
      <c r="J360"/>
      <c r="Y360" s="138"/>
      <c r="Z360" s="139"/>
      <c r="AA360" s="139"/>
      <c r="AB360" s="138"/>
      <c r="BC360" s="161" t="s">
        <v>83</v>
      </c>
      <c r="BD360" s="19"/>
      <c r="BE360" s="21"/>
    </row>
    <row r="361" spans="1:57" s="3" customFormat="1" x14ac:dyDescent="0.2">
      <c r="A361" s="24"/>
      <c r="B361"/>
      <c r="C361"/>
      <c r="D361"/>
      <c r="E361"/>
      <c r="F361"/>
      <c r="G361"/>
      <c r="H361"/>
      <c r="I361"/>
      <c r="J361"/>
      <c r="Y361" s="138"/>
      <c r="Z361" s="139"/>
      <c r="AA361" s="139"/>
      <c r="AB361" s="138"/>
      <c r="BC361" s="161" t="s">
        <v>85</v>
      </c>
      <c r="BD361" s="19"/>
      <c r="BE361" s="21"/>
    </row>
    <row r="362" spans="1:57" s="3" customFormat="1" x14ac:dyDescent="0.2">
      <c r="A362" s="24"/>
      <c r="B362"/>
      <c r="C362"/>
      <c r="D362"/>
      <c r="E362"/>
      <c r="F362"/>
      <c r="G362"/>
      <c r="H362"/>
      <c r="I362"/>
      <c r="J362"/>
      <c r="Y362" s="138"/>
      <c r="Z362" s="139"/>
      <c r="AA362" s="139"/>
      <c r="AB362" s="138"/>
      <c r="BC362" s="161" t="s">
        <v>87</v>
      </c>
      <c r="BD362" s="19"/>
      <c r="BE362" s="21"/>
    </row>
    <row r="363" spans="1:57" s="3" customFormat="1" x14ac:dyDescent="0.2">
      <c r="A363" s="24"/>
      <c r="B363"/>
      <c r="C363"/>
      <c r="D363"/>
      <c r="E363"/>
      <c r="F363"/>
      <c r="G363"/>
      <c r="H363"/>
      <c r="I363"/>
      <c r="J363"/>
      <c r="Y363" s="138"/>
      <c r="Z363" s="139"/>
      <c r="AA363" s="139"/>
      <c r="AB363" s="138"/>
      <c r="BC363" s="161" t="s">
        <v>89</v>
      </c>
      <c r="BD363" s="20"/>
      <c r="BE363" s="21"/>
    </row>
    <row r="364" spans="1:57" s="3" customFormat="1" x14ac:dyDescent="0.2">
      <c r="A364" s="24"/>
      <c r="B364"/>
      <c r="C364"/>
      <c r="D364"/>
      <c r="E364"/>
      <c r="F364"/>
      <c r="G364"/>
      <c r="H364"/>
      <c r="I364"/>
      <c r="J364"/>
      <c r="Y364" s="138"/>
      <c r="Z364" s="139"/>
      <c r="AA364" s="139"/>
      <c r="AB364" s="138"/>
      <c r="BC364" s="161" t="s">
        <v>91</v>
      </c>
      <c r="BD364" s="19"/>
      <c r="BE364" s="21"/>
    </row>
    <row r="365" spans="1:57" s="3" customFormat="1" x14ac:dyDescent="0.2">
      <c r="A365" s="24"/>
      <c r="B365"/>
      <c r="C365"/>
      <c r="D365"/>
      <c r="E365"/>
      <c r="F365"/>
      <c r="G365"/>
      <c r="H365"/>
      <c r="I365"/>
      <c r="J365"/>
      <c r="Y365" s="138"/>
      <c r="Z365" s="139"/>
      <c r="AA365" s="139"/>
      <c r="AB365" s="138"/>
      <c r="BC365" s="161" t="s">
        <v>93</v>
      </c>
      <c r="BD365" s="20"/>
      <c r="BE365" s="21"/>
    </row>
    <row r="366" spans="1:57" s="3" customFormat="1" x14ac:dyDescent="0.2">
      <c r="A366" s="24"/>
      <c r="B366"/>
      <c r="C366"/>
      <c r="D366"/>
      <c r="E366"/>
      <c r="F366"/>
      <c r="G366"/>
      <c r="H366"/>
      <c r="I366"/>
      <c r="J366"/>
      <c r="Y366" s="138"/>
      <c r="Z366" s="139"/>
      <c r="AA366" s="139"/>
      <c r="AB366" s="138"/>
      <c r="BC366" s="161" t="s">
        <v>904</v>
      </c>
      <c r="BD366" s="19"/>
      <c r="BE366" s="21"/>
    </row>
    <row r="367" spans="1:57" s="3" customFormat="1" x14ac:dyDescent="0.2">
      <c r="A367" s="24"/>
      <c r="B367"/>
      <c r="C367"/>
      <c r="D367"/>
      <c r="E367"/>
      <c r="F367"/>
      <c r="G367"/>
      <c r="H367"/>
      <c r="I367"/>
      <c r="J367"/>
      <c r="Y367" s="138"/>
      <c r="Z367" s="139"/>
      <c r="AA367" s="139"/>
      <c r="AB367" s="138"/>
      <c r="BC367" s="161" t="s">
        <v>95</v>
      </c>
      <c r="BD367" s="19"/>
      <c r="BE367" s="21"/>
    </row>
    <row r="368" spans="1:57" s="3" customFormat="1" x14ac:dyDescent="0.2">
      <c r="A368" s="24"/>
      <c r="B368"/>
      <c r="C368"/>
      <c r="D368"/>
      <c r="E368"/>
      <c r="F368"/>
      <c r="G368"/>
      <c r="H368"/>
      <c r="I368"/>
      <c r="J368"/>
      <c r="Y368" s="138"/>
      <c r="Z368" s="139"/>
      <c r="AA368" s="139"/>
      <c r="AB368" s="138"/>
      <c r="BC368" s="161" t="s">
        <v>97</v>
      </c>
      <c r="BD368" s="19"/>
      <c r="BE368" s="21"/>
    </row>
    <row r="369" spans="1:57" s="3" customFormat="1" x14ac:dyDescent="0.2">
      <c r="A369" s="24"/>
      <c r="B369"/>
      <c r="C369"/>
      <c r="D369"/>
      <c r="E369"/>
      <c r="F369"/>
      <c r="G369"/>
      <c r="H369"/>
      <c r="I369"/>
      <c r="J369"/>
      <c r="Y369" s="138"/>
      <c r="Z369" s="139"/>
      <c r="AA369" s="139"/>
      <c r="AB369" s="138"/>
      <c r="BC369" s="161" t="s">
        <v>99</v>
      </c>
      <c r="BD369" s="19"/>
      <c r="BE369" s="21"/>
    </row>
    <row r="370" spans="1:57" s="3" customFormat="1" x14ac:dyDescent="0.2">
      <c r="A370" s="24"/>
      <c r="B370"/>
      <c r="C370"/>
      <c r="D370"/>
      <c r="E370"/>
      <c r="F370"/>
      <c r="G370"/>
      <c r="H370"/>
      <c r="I370"/>
      <c r="J370"/>
      <c r="Y370" s="138"/>
      <c r="Z370" s="139"/>
      <c r="AA370" s="139"/>
      <c r="AB370" s="138"/>
      <c r="BC370" s="161" t="s">
        <v>101</v>
      </c>
      <c r="BD370" s="19"/>
      <c r="BE370" s="21"/>
    </row>
    <row r="371" spans="1:57" s="3" customFormat="1" x14ac:dyDescent="0.2">
      <c r="A371" s="24"/>
      <c r="B371"/>
      <c r="C371"/>
      <c r="D371"/>
      <c r="E371"/>
      <c r="F371"/>
      <c r="G371"/>
      <c r="H371"/>
      <c r="I371"/>
      <c r="J371"/>
      <c r="Y371" s="138"/>
      <c r="Z371" s="139"/>
      <c r="AA371" s="139"/>
      <c r="AB371" s="138"/>
      <c r="BC371" s="161" t="s">
        <v>103</v>
      </c>
      <c r="BD371" s="19"/>
      <c r="BE371" s="21"/>
    </row>
    <row r="372" spans="1:57" s="3" customFormat="1" x14ac:dyDescent="0.2">
      <c r="A372" s="24"/>
      <c r="B372"/>
      <c r="C372"/>
      <c r="D372"/>
      <c r="E372"/>
      <c r="F372"/>
      <c r="G372"/>
      <c r="H372"/>
      <c r="I372"/>
      <c r="J372"/>
      <c r="Y372" s="138"/>
      <c r="Z372" s="139"/>
      <c r="AA372" s="139"/>
      <c r="AB372" s="138"/>
      <c r="BC372" s="161" t="s">
        <v>782</v>
      </c>
      <c r="BD372" s="19"/>
      <c r="BE372" s="21"/>
    </row>
    <row r="373" spans="1:57" s="3" customFormat="1" x14ac:dyDescent="0.2">
      <c r="A373" s="24"/>
      <c r="B373"/>
      <c r="C373"/>
      <c r="D373"/>
      <c r="E373"/>
      <c r="F373"/>
      <c r="G373"/>
      <c r="H373"/>
      <c r="I373"/>
      <c r="J373"/>
      <c r="Y373" s="138"/>
      <c r="Z373" s="139"/>
      <c r="AA373" s="139"/>
      <c r="AB373" s="138"/>
      <c r="BC373" s="161" t="s">
        <v>105</v>
      </c>
      <c r="BD373" s="19"/>
      <c r="BE373" s="21"/>
    </row>
    <row r="374" spans="1:57" s="3" customFormat="1" x14ac:dyDescent="0.2">
      <c r="A374" s="24"/>
      <c r="B374"/>
      <c r="C374"/>
      <c r="D374"/>
      <c r="E374"/>
      <c r="F374"/>
      <c r="G374"/>
      <c r="H374"/>
      <c r="I374"/>
      <c r="J374"/>
      <c r="Y374" s="138"/>
      <c r="Z374" s="139"/>
      <c r="AA374" s="139"/>
      <c r="AB374" s="138"/>
      <c r="BC374" s="161" t="s">
        <v>107</v>
      </c>
      <c r="BD374" s="19"/>
      <c r="BE374" s="21"/>
    </row>
    <row r="375" spans="1:57" s="3" customFormat="1" x14ac:dyDescent="0.2">
      <c r="A375" s="24"/>
      <c r="B375"/>
      <c r="C375"/>
      <c r="D375"/>
      <c r="E375"/>
      <c r="F375"/>
      <c r="G375"/>
      <c r="H375"/>
      <c r="I375"/>
      <c r="J375"/>
      <c r="Y375" s="138"/>
      <c r="Z375" s="139"/>
      <c r="AA375" s="139"/>
      <c r="AB375" s="138"/>
      <c r="BC375" s="161" t="s">
        <v>109</v>
      </c>
      <c r="BD375" s="19"/>
      <c r="BE375" s="21"/>
    </row>
    <row r="376" spans="1:57" s="3" customFormat="1" x14ac:dyDescent="0.2">
      <c r="A376" s="24"/>
      <c r="B376"/>
      <c r="C376"/>
      <c r="D376"/>
      <c r="E376"/>
      <c r="F376"/>
      <c r="G376"/>
      <c r="H376"/>
      <c r="I376"/>
      <c r="J376"/>
      <c r="Y376" s="138"/>
      <c r="Z376" s="139"/>
      <c r="AA376" s="139"/>
      <c r="AB376" s="138"/>
      <c r="BC376" s="161" t="s">
        <v>111</v>
      </c>
      <c r="BD376" s="19"/>
      <c r="BE376" s="21"/>
    </row>
    <row r="377" spans="1:57" s="3" customFormat="1" x14ac:dyDescent="0.2">
      <c r="A377" s="24"/>
      <c r="B377"/>
      <c r="C377"/>
      <c r="D377"/>
      <c r="E377"/>
      <c r="F377"/>
      <c r="G377"/>
      <c r="H377"/>
      <c r="I377"/>
      <c r="J377"/>
      <c r="Y377" s="138"/>
      <c r="Z377" s="139"/>
      <c r="AA377" s="139"/>
      <c r="AB377" s="138"/>
      <c r="BC377" s="161" t="s">
        <v>113</v>
      </c>
      <c r="BD377" s="20"/>
      <c r="BE377" s="21"/>
    </row>
    <row r="378" spans="1:57" s="3" customFormat="1" x14ac:dyDescent="0.2">
      <c r="A378" s="24"/>
      <c r="B378"/>
      <c r="C378"/>
      <c r="D378"/>
      <c r="E378"/>
      <c r="F378"/>
      <c r="G378"/>
      <c r="H378"/>
      <c r="I378"/>
      <c r="J378"/>
      <c r="Y378" s="138"/>
      <c r="Z378" s="139"/>
      <c r="AA378" s="139"/>
      <c r="AB378" s="138"/>
      <c r="BC378" s="161" t="s">
        <v>784</v>
      </c>
      <c r="BD378" s="19"/>
      <c r="BE378" s="21"/>
    </row>
    <row r="379" spans="1:57" s="3" customFormat="1" x14ac:dyDescent="0.2">
      <c r="A379" s="24"/>
      <c r="B379"/>
      <c r="C379"/>
      <c r="D379"/>
      <c r="E379"/>
      <c r="F379"/>
      <c r="G379"/>
      <c r="H379"/>
      <c r="I379"/>
      <c r="J379"/>
      <c r="Y379" s="138"/>
      <c r="Z379" s="139"/>
      <c r="AA379" s="139"/>
      <c r="AB379" s="138"/>
      <c r="BC379" s="161" t="s">
        <v>906</v>
      </c>
      <c r="BD379" s="20"/>
      <c r="BE379" s="21"/>
    </row>
    <row r="380" spans="1:57" s="3" customFormat="1" x14ac:dyDescent="0.2">
      <c r="A380" s="24"/>
      <c r="B380"/>
      <c r="C380"/>
      <c r="D380"/>
      <c r="E380"/>
      <c r="F380"/>
      <c r="G380"/>
      <c r="H380"/>
      <c r="I380"/>
      <c r="J380"/>
      <c r="Y380" s="138"/>
      <c r="Z380" s="139"/>
      <c r="AA380" s="139"/>
      <c r="AB380" s="138"/>
      <c r="BC380" s="161" t="s">
        <v>899</v>
      </c>
      <c r="BD380" s="19"/>
      <c r="BE380" s="21"/>
    </row>
    <row r="381" spans="1:57" s="3" customFormat="1" x14ac:dyDescent="0.2">
      <c r="A381" s="24"/>
      <c r="B381"/>
      <c r="C381"/>
      <c r="D381"/>
      <c r="E381"/>
      <c r="F381"/>
      <c r="G381"/>
      <c r="H381"/>
      <c r="I381"/>
      <c r="J381"/>
      <c r="Y381" s="138"/>
      <c r="Z381" s="139"/>
      <c r="AA381" s="139"/>
      <c r="AB381" s="138"/>
      <c r="BC381" s="161" t="s">
        <v>115</v>
      </c>
      <c r="BD381" s="19"/>
      <c r="BE381" s="21"/>
    </row>
    <row r="382" spans="1:57" s="3" customFormat="1" x14ac:dyDescent="0.2">
      <c r="A382" s="24"/>
      <c r="B382"/>
      <c r="C382"/>
      <c r="D382"/>
      <c r="E382"/>
      <c r="F382"/>
      <c r="G382"/>
      <c r="H382"/>
      <c r="I382"/>
      <c r="J382"/>
      <c r="Y382" s="138"/>
      <c r="Z382" s="139"/>
      <c r="AA382" s="139"/>
      <c r="AB382" s="138"/>
      <c r="BC382" s="161" t="s">
        <v>117</v>
      </c>
      <c r="BD382" s="19"/>
      <c r="BE382" s="21"/>
    </row>
    <row r="383" spans="1:57" s="3" customFormat="1" x14ac:dyDescent="0.2">
      <c r="A383" s="24"/>
      <c r="B383"/>
      <c r="C383"/>
      <c r="D383"/>
      <c r="E383"/>
      <c r="F383"/>
      <c r="G383"/>
      <c r="H383"/>
      <c r="I383"/>
      <c r="J383"/>
      <c r="Y383" s="138"/>
      <c r="Z383" s="139"/>
      <c r="AA383" s="139"/>
      <c r="AB383" s="138"/>
      <c r="BC383" s="161" t="s">
        <v>119</v>
      </c>
      <c r="BD383" s="19"/>
      <c r="BE383" s="21"/>
    </row>
    <row r="384" spans="1:57" s="3" customFormat="1" x14ac:dyDescent="0.2">
      <c r="A384" s="24"/>
      <c r="B384"/>
      <c r="C384"/>
      <c r="D384"/>
      <c r="E384"/>
      <c r="F384"/>
      <c r="G384"/>
      <c r="H384"/>
      <c r="I384"/>
      <c r="J384"/>
      <c r="Y384" s="138"/>
      <c r="Z384" s="139"/>
      <c r="AA384" s="139"/>
      <c r="AB384" s="138"/>
      <c r="BC384" s="161" t="s">
        <v>121</v>
      </c>
      <c r="BD384" s="19"/>
      <c r="BE384" s="21"/>
    </row>
    <row r="385" spans="1:57" s="3" customFormat="1" x14ac:dyDescent="0.2">
      <c r="A385" s="24"/>
      <c r="B385"/>
      <c r="C385"/>
      <c r="D385"/>
      <c r="E385"/>
      <c r="F385"/>
      <c r="G385"/>
      <c r="H385"/>
      <c r="I385"/>
      <c r="J385"/>
      <c r="Y385" s="138"/>
      <c r="Z385" s="139"/>
      <c r="AA385" s="139"/>
      <c r="AB385" s="138"/>
      <c r="BC385" s="161" t="s">
        <v>123</v>
      </c>
      <c r="BD385" s="19"/>
      <c r="BE385" s="21"/>
    </row>
    <row r="386" spans="1:57" s="3" customFormat="1" x14ac:dyDescent="0.2">
      <c r="A386" s="24"/>
      <c r="B386"/>
      <c r="C386"/>
      <c r="D386"/>
      <c r="E386"/>
      <c r="F386"/>
      <c r="G386"/>
      <c r="H386"/>
      <c r="I386"/>
      <c r="J386"/>
      <c r="Y386" s="138"/>
      <c r="Z386" s="139"/>
      <c r="AA386" s="139"/>
      <c r="AB386" s="138"/>
      <c r="BC386" s="161" t="s">
        <v>125</v>
      </c>
      <c r="BD386" s="19"/>
      <c r="BE386" s="21"/>
    </row>
    <row r="387" spans="1:57" s="3" customFormat="1" x14ac:dyDescent="0.2">
      <c r="A387" s="24"/>
      <c r="B387"/>
      <c r="C387"/>
      <c r="D387"/>
      <c r="E387"/>
      <c r="F387"/>
      <c r="G387"/>
      <c r="H387"/>
      <c r="I387"/>
      <c r="J387"/>
      <c r="Y387" s="138"/>
      <c r="Z387" s="139"/>
      <c r="AA387" s="139"/>
      <c r="AB387" s="138"/>
      <c r="BC387" s="161" t="s">
        <v>127</v>
      </c>
      <c r="BD387" s="19"/>
      <c r="BE387" s="21"/>
    </row>
    <row r="388" spans="1:57" s="3" customFormat="1" x14ac:dyDescent="0.2">
      <c r="A388" s="24"/>
      <c r="B388"/>
      <c r="C388"/>
      <c r="D388"/>
      <c r="E388"/>
      <c r="F388"/>
      <c r="G388"/>
      <c r="H388"/>
      <c r="I388"/>
      <c r="J388"/>
      <c r="Y388" s="138"/>
      <c r="Z388" s="139"/>
      <c r="AA388" s="139"/>
      <c r="AB388" s="138"/>
      <c r="BC388" s="161" t="s">
        <v>908</v>
      </c>
      <c r="BD388" s="19"/>
      <c r="BE388" s="21"/>
    </row>
    <row r="389" spans="1:57" s="3" customFormat="1" x14ac:dyDescent="0.2">
      <c r="A389" s="24"/>
      <c r="B389"/>
      <c r="C389"/>
      <c r="D389"/>
      <c r="E389"/>
      <c r="F389"/>
      <c r="G389"/>
      <c r="H389"/>
      <c r="I389"/>
      <c r="J389"/>
      <c r="Y389" s="138"/>
      <c r="Z389" s="139"/>
      <c r="AA389" s="139"/>
      <c r="AB389" s="138"/>
      <c r="BC389" s="161" t="s">
        <v>129</v>
      </c>
      <c r="BD389" s="19"/>
      <c r="BE389" s="21"/>
    </row>
    <row r="390" spans="1:57" s="3" customFormat="1" x14ac:dyDescent="0.2">
      <c r="A390" s="24"/>
      <c r="B390"/>
      <c r="C390"/>
      <c r="D390"/>
      <c r="E390"/>
      <c r="F390"/>
      <c r="G390"/>
      <c r="H390"/>
      <c r="I390"/>
      <c r="J390"/>
      <c r="Y390" s="138"/>
      <c r="Z390" s="139"/>
      <c r="AA390" s="139"/>
      <c r="AB390" s="138"/>
      <c r="BC390" s="161" t="s">
        <v>131</v>
      </c>
      <c r="BD390" s="19"/>
      <c r="BE390" s="21"/>
    </row>
    <row r="391" spans="1:57" s="3" customFormat="1" x14ac:dyDescent="0.2">
      <c r="A391" s="24"/>
      <c r="B391"/>
      <c r="C391"/>
      <c r="D391"/>
      <c r="E391"/>
      <c r="F391"/>
      <c r="G391"/>
      <c r="H391"/>
      <c r="I391"/>
      <c r="J391"/>
      <c r="Y391" s="138"/>
      <c r="Z391" s="139"/>
      <c r="AA391" s="139"/>
      <c r="AB391" s="138"/>
      <c r="BC391" s="161" t="s">
        <v>133</v>
      </c>
      <c r="BD391" s="19"/>
      <c r="BE391" s="21"/>
    </row>
    <row r="392" spans="1:57" s="3" customFormat="1" x14ac:dyDescent="0.2">
      <c r="A392" s="24"/>
      <c r="B392"/>
      <c r="C392"/>
      <c r="D392"/>
      <c r="E392"/>
      <c r="F392"/>
      <c r="G392"/>
      <c r="H392"/>
      <c r="I392"/>
      <c r="J392"/>
      <c r="Y392" s="138"/>
      <c r="Z392" s="139"/>
      <c r="AA392" s="139"/>
      <c r="AB392" s="138"/>
      <c r="BC392" s="161" t="s">
        <v>787</v>
      </c>
      <c r="BD392" s="19"/>
      <c r="BE392" s="21"/>
    </row>
    <row r="393" spans="1:57" s="3" customFormat="1" x14ac:dyDescent="0.2">
      <c r="A393" s="24"/>
      <c r="B393"/>
      <c r="C393"/>
      <c r="D393"/>
      <c r="E393"/>
      <c r="F393"/>
      <c r="G393"/>
      <c r="H393"/>
      <c r="I393"/>
      <c r="J393"/>
      <c r="Y393" s="138"/>
      <c r="Z393" s="139"/>
      <c r="AA393" s="139"/>
      <c r="AB393" s="138"/>
      <c r="BC393" s="161" t="s">
        <v>135</v>
      </c>
      <c r="BD393" s="19"/>
      <c r="BE393" s="21"/>
    </row>
    <row r="394" spans="1:57" s="3" customFormat="1" x14ac:dyDescent="0.2">
      <c r="A394" s="24"/>
      <c r="B394"/>
      <c r="C394"/>
      <c r="D394"/>
      <c r="E394"/>
      <c r="F394"/>
      <c r="G394"/>
      <c r="H394"/>
      <c r="I394"/>
      <c r="J394"/>
      <c r="Y394" s="138"/>
      <c r="Z394" s="139"/>
      <c r="AA394" s="139"/>
      <c r="AB394" s="138"/>
      <c r="BC394" s="161" t="s">
        <v>789</v>
      </c>
      <c r="BD394" s="19"/>
      <c r="BE394" s="21"/>
    </row>
    <row r="395" spans="1:57" s="3" customFormat="1" x14ac:dyDescent="0.2">
      <c r="A395" s="24"/>
      <c r="B395"/>
      <c r="C395"/>
      <c r="D395"/>
      <c r="E395"/>
      <c r="F395"/>
      <c r="G395"/>
      <c r="H395"/>
      <c r="I395"/>
      <c r="J395"/>
      <c r="Y395" s="138"/>
      <c r="Z395" s="139"/>
      <c r="AA395" s="139"/>
      <c r="AB395" s="138"/>
      <c r="BC395" s="161" t="s">
        <v>137</v>
      </c>
      <c r="BD395" s="19"/>
      <c r="BE395" s="21"/>
    </row>
    <row r="396" spans="1:57" s="3" customFormat="1" x14ac:dyDescent="0.2">
      <c r="A396" s="24"/>
      <c r="B396"/>
      <c r="C396"/>
      <c r="D396"/>
      <c r="E396"/>
      <c r="F396"/>
      <c r="G396"/>
      <c r="H396"/>
      <c r="I396"/>
      <c r="J396"/>
      <c r="Y396" s="138"/>
      <c r="Z396" s="139"/>
      <c r="AA396" s="139"/>
      <c r="AB396" s="138"/>
      <c r="BC396" s="161" t="s">
        <v>139</v>
      </c>
      <c r="BD396" s="19"/>
      <c r="BE396" s="21"/>
    </row>
    <row r="397" spans="1:57" s="3" customFormat="1" x14ac:dyDescent="0.2">
      <c r="A397" s="24"/>
      <c r="B397"/>
      <c r="C397"/>
      <c r="D397"/>
      <c r="E397"/>
      <c r="F397"/>
      <c r="G397"/>
      <c r="H397"/>
      <c r="I397"/>
      <c r="J397"/>
      <c r="Y397" s="138"/>
      <c r="Z397" s="139"/>
      <c r="AA397" s="139"/>
      <c r="AB397" s="138"/>
      <c r="BC397" s="161" t="s">
        <v>141</v>
      </c>
      <c r="BD397" s="19"/>
      <c r="BE397" s="21"/>
    </row>
    <row r="398" spans="1:57" s="3" customFormat="1" x14ac:dyDescent="0.2">
      <c r="A398" s="24"/>
      <c r="B398"/>
      <c r="C398"/>
      <c r="D398"/>
      <c r="E398"/>
      <c r="F398"/>
      <c r="G398"/>
      <c r="H398"/>
      <c r="I398"/>
      <c r="J398"/>
      <c r="Y398" s="138"/>
      <c r="Z398" s="139"/>
      <c r="AA398" s="139"/>
      <c r="AB398" s="138"/>
      <c r="BC398" s="161" t="s">
        <v>143</v>
      </c>
      <c r="BD398" s="19"/>
      <c r="BE398" s="21"/>
    </row>
    <row r="399" spans="1:57" s="3" customFormat="1" x14ac:dyDescent="0.2">
      <c r="A399" s="24"/>
      <c r="B399"/>
      <c r="C399"/>
      <c r="D399"/>
      <c r="E399"/>
      <c r="F399"/>
      <c r="G399"/>
      <c r="H399"/>
      <c r="I399"/>
      <c r="J399"/>
      <c r="Y399" s="138"/>
      <c r="Z399" s="139"/>
      <c r="AA399" s="139"/>
      <c r="AB399" s="138"/>
      <c r="BC399" s="161" t="s">
        <v>145</v>
      </c>
      <c r="BD399" s="19"/>
      <c r="BE399" s="21"/>
    </row>
    <row r="400" spans="1:57" s="3" customFormat="1" x14ac:dyDescent="0.2">
      <c r="A400" s="24"/>
      <c r="B400"/>
      <c r="C400"/>
      <c r="D400"/>
      <c r="E400"/>
      <c r="F400"/>
      <c r="G400"/>
      <c r="H400"/>
      <c r="I400"/>
      <c r="J400"/>
      <c r="Y400" s="138"/>
      <c r="Z400" s="139"/>
      <c r="AA400" s="139"/>
      <c r="AB400" s="138"/>
      <c r="BC400" s="161" t="s">
        <v>910</v>
      </c>
      <c r="BD400" s="19"/>
      <c r="BE400" s="21"/>
    </row>
    <row r="401" spans="1:57" s="3" customFormat="1" x14ac:dyDescent="0.2">
      <c r="A401" s="24"/>
      <c r="B401"/>
      <c r="C401"/>
      <c r="D401"/>
      <c r="E401"/>
      <c r="F401"/>
      <c r="G401"/>
      <c r="H401"/>
      <c r="I401"/>
      <c r="J401"/>
      <c r="Y401" s="138"/>
      <c r="Z401" s="139"/>
      <c r="AA401" s="139"/>
      <c r="AB401" s="138"/>
      <c r="BC401" s="161" t="s">
        <v>147</v>
      </c>
      <c r="BD401" s="19"/>
      <c r="BE401" s="21"/>
    </row>
    <row r="402" spans="1:57" s="3" customFormat="1" x14ac:dyDescent="0.2">
      <c r="A402" s="24"/>
      <c r="B402"/>
      <c r="C402"/>
      <c r="D402"/>
      <c r="E402"/>
      <c r="F402"/>
      <c r="G402"/>
      <c r="H402"/>
      <c r="I402"/>
      <c r="J402"/>
      <c r="Y402" s="138"/>
      <c r="Z402" s="139"/>
      <c r="AA402" s="139"/>
      <c r="AB402" s="138"/>
      <c r="BC402" s="161" t="s">
        <v>149</v>
      </c>
      <c r="BD402" s="19"/>
      <c r="BE402" s="21"/>
    </row>
    <row r="403" spans="1:57" s="3" customFormat="1" x14ac:dyDescent="0.2">
      <c r="A403" s="24"/>
      <c r="B403"/>
      <c r="C403"/>
      <c r="D403"/>
      <c r="E403"/>
      <c r="F403"/>
      <c r="G403"/>
      <c r="H403"/>
      <c r="I403"/>
      <c r="J403"/>
      <c r="Y403" s="138"/>
      <c r="Z403" s="139"/>
      <c r="AA403" s="139"/>
      <c r="AB403" s="138"/>
      <c r="BC403" s="161" t="s">
        <v>151</v>
      </c>
      <c r="BD403" s="19"/>
      <c r="BE403" s="21"/>
    </row>
    <row r="404" spans="1:57" s="3" customFormat="1" x14ac:dyDescent="0.2">
      <c r="A404" s="24"/>
      <c r="B404"/>
      <c r="C404"/>
      <c r="D404"/>
      <c r="E404"/>
      <c r="F404"/>
      <c r="G404"/>
      <c r="H404"/>
      <c r="I404"/>
      <c r="J404"/>
      <c r="Y404" s="138"/>
      <c r="Z404" s="139"/>
      <c r="AA404" s="139"/>
      <c r="AB404" s="138"/>
      <c r="BC404" s="161" t="s">
        <v>153</v>
      </c>
      <c r="BD404" s="19"/>
      <c r="BE404" s="21"/>
    </row>
    <row r="405" spans="1:57" s="3" customFormat="1" x14ac:dyDescent="0.2">
      <c r="A405" s="24"/>
      <c r="B405"/>
      <c r="C405"/>
      <c r="D405"/>
      <c r="E405"/>
      <c r="F405"/>
      <c r="G405"/>
      <c r="H405"/>
      <c r="I405"/>
      <c r="J405"/>
      <c r="Y405" s="138"/>
      <c r="Z405" s="139"/>
      <c r="AA405" s="139"/>
      <c r="AB405" s="138"/>
      <c r="BC405" s="161" t="s">
        <v>155</v>
      </c>
      <c r="BD405" s="19"/>
      <c r="BE405" s="21"/>
    </row>
    <row r="406" spans="1:57" s="3" customFormat="1" x14ac:dyDescent="0.2">
      <c r="A406" s="24"/>
      <c r="B406"/>
      <c r="C406"/>
      <c r="D406"/>
      <c r="E406"/>
      <c r="F406"/>
      <c r="G406"/>
      <c r="H406"/>
      <c r="I406"/>
      <c r="J406"/>
      <c r="Y406" s="138"/>
      <c r="Z406" s="139"/>
      <c r="AA406" s="139"/>
      <c r="AB406" s="138"/>
      <c r="BC406" s="161" t="s">
        <v>157</v>
      </c>
      <c r="BD406" s="19"/>
      <c r="BE406" s="21"/>
    </row>
    <row r="407" spans="1:57" s="3" customFormat="1" x14ac:dyDescent="0.2">
      <c r="A407" s="24"/>
      <c r="B407"/>
      <c r="C407"/>
      <c r="D407"/>
      <c r="E407"/>
      <c r="F407"/>
      <c r="G407"/>
      <c r="H407"/>
      <c r="I407"/>
      <c r="J407"/>
      <c r="Y407" s="138"/>
      <c r="Z407" s="139"/>
      <c r="AA407" s="139"/>
      <c r="AB407" s="138"/>
      <c r="BC407" s="161" t="s">
        <v>159</v>
      </c>
      <c r="BD407" s="19"/>
      <c r="BE407" s="21"/>
    </row>
    <row r="408" spans="1:57" s="3" customFormat="1" x14ac:dyDescent="0.2">
      <c r="A408" s="24"/>
      <c r="B408"/>
      <c r="C408"/>
      <c r="D408"/>
      <c r="E408"/>
      <c r="F408"/>
      <c r="G408"/>
      <c r="H408"/>
      <c r="I408"/>
      <c r="J408"/>
      <c r="Y408" s="138"/>
      <c r="Z408" s="139"/>
      <c r="AA408" s="139"/>
      <c r="AB408" s="138"/>
      <c r="BC408" s="161" t="s">
        <v>161</v>
      </c>
      <c r="BD408" s="19"/>
      <c r="BE408" s="21"/>
    </row>
    <row r="409" spans="1:57" s="3" customFormat="1" x14ac:dyDescent="0.2">
      <c r="A409" s="24"/>
      <c r="B409"/>
      <c r="C409"/>
      <c r="D409"/>
      <c r="E409"/>
      <c r="F409"/>
      <c r="G409"/>
      <c r="H409"/>
      <c r="I409"/>
      <c r="J409"/>
      <c r="Y409" s="138"/>
      <c r="Z409" s="139"/>
      <c r="AA409" s="139"/>
      <c r="AB409" s="138"/>
      <c r="BC409" s="161" t="s">
        <v>163</v>
      </c>
      <c r="BD409" s="19"/>
      <c r="BE409" s="21"/>
    </row>
    <row r="410" spans="1:57" s="3" customFormat="1" x14ac:dyDescent="0.2">
      <c r="A410" s="24"/>
      <c r="B410"/>
      <c r="C410"/>
      <c r="D410"/>
      <c r="E410"/>
      <c r="F410"/>
      <c r="G410"/>
      <c r="H410"/>
      <c r="I410"/>
      <c r="J410"/>
      <c r="Y410" s="138"/>
      <c r="Z410" s="139"/>
      <c r="AA410" s="139"/>
      <c r="AB410" s="138"/>
      <c r="BC410" s="161" t="s">
        <v>912</v>
      </c>
      <c r="BD410" s="19"/>
      <c r="BE410" s="21"/>
    </row>
    <row r="411" spans="1:57" s="3" customFormat="1" x14ac:dyDescent="0.2">
      <c r="A411" s="24"/>
      <c r="B411"/>
      <c r="C411"/>
      <c r="D411"/>
      <c r="E411"/>
      <c r="F411"/>
      <c r="G411"/>
      <c r="H411"/>
      <c r="I411"/>
      <c r="J411"/>
      <c r="Y411" s="138"/>
      <c r="Z411" s="139"/>
      <c r="AA411" s="139"/>
      <c r="AB411" s="138"/>
      <c r="BC411" s="161" t="s">
        <v>165</v>
      </c>
      <c r="BD411" s="19"/>
      <c r="BE411" s="21"/>
    </row>
    <row r="412" spans="1:57" s="3" customFormat="1" x14ac:dyDescent="0.2">
      <c r="A412" s="24"/>
      <c r="B412"/>
      <c r="C412"/>
      <c r="D412"/>
      <c r="E412"/>
      <c r="F412"/>
      <c r="G412"/>
      <c r="H412"/>
      <c r="I412"/>
      <c r="J412"/>
      <c r="Y412" s="138"/>
      <c r="Z412" s="139"/>
      <c r="AA412" s="139"/>
      <c r="AB412" s="138"/>
      <c r="BC412" s="161" t="s">
        <v>966</v>
      </c>
      <c r="BD412" s="19"/>
      <c r="BE412" s="21"/>
    </row>
    <row r="413" spans="1:57" s="3" customFormat="1" x14ac:dyDescent="0.2">
      <c r="A413" s="24"/>
      <c r="B413"/>
      <c r="C413"/>
      <c r="D413"/>
      <c r="E413"/>
      <c r="F413"/>
      <c r="G413"/>
      <c r="H413"/>
      <c r="I413"/>
      <c r="J413"/>
      <c r="Y413" s="138"/>
      <c r="Z413" s="139"/>
      <c r="AA413" s="139"/>
      <c r="AB413" s="138"/>
      <c r="BC413" s="161" t="s">
        <v>799</v>
      </c>
      <c r="BD413" s="19"/>
      <c r="BE413" s="21"/>
    </row>
    <row r="414" spans="1:57" s="3" customFormat="1" x14ac:dyDescent="0.2">
      <c r="A414" s="24"/>
      <c r="B414"/>
      <c r="C414"/>
      <c r="D414"/>
      <c r="E414"/>
      <c r="F414"/>
      <c r="G414"/>
      <c r="H414"/>
      <c r="I414"/>
      <c r="J414"/>
      <c r="Y414" s="138"/>
      <c r="Z414" s="139"/>
      <c r="AA414" s="139"/>
      <c r="AB414" s="138"/>
      <c r="BC414" s="161" t="s">
        <v>167</v>
      </c>
      <c r="BD414" s="19"/>
      <c r="BE414" s="21"/>
    </row>
    <row r="415" spans="1:57" s="3" customFormat="1" x14ac:dyDescent="0.2">
      <c r="A415" s="24"/>
      <c r="B415"/>
      <c r="C415"/>
      <c r="D415"/>
      <c r="E415"/>
      <c r="F415"/>
      <c r="G415"/>
      <c r="H415"/>
      <c r="I415"/>
      <c r="J415"/>
      <c r="Y415" s="138"/>
      <c r="Z415" s="139"/>
      <c r="AA415" s="139"/>
      <c r="AB415" s="138"/>
      <c r="BC415" s="161" t="s">
        <v>169</v>
      </c>
      <c r="BD415" s="19"/>
      <c r="BE415" s="21"/>
    </row>
    <row r="416" spans="1:57" s="3" customFormat="1" x14ac:dyDescent="0.2">
      <c r="A416" s="24"/>
      <c r="B416"/>
      <c r="C416"/>
      <c r="D416"/>
      <c r="E416"/>
      <c r="F416"/>
      <c r="G416"/>
      <c r="H416"/>
      <c r="I416"/>
      <c r="J416"/>
      <c r="Y416" s="138"/>
      <c r="Z416" s="139"/>
      <c r="AA416" s="139"/>
      <c r="AB416" s="138"/>
      <c r="BC416" s="161" t="s">
        <v>986</v>
      </c>
      <c r="BD416" s="19"/>
      <c r="BE416" s="21"/>
    </row>
    <row r="417" spans="1:57" s="3" customFormat="1" x14ac:dyDescent="0.2">
      <c r="A417" s="24"/>
      <c r="B417"/>
      <c r="C417"/>
      <c r="D417"/>
      <c r="E417"/>
      <c r="F417"/>
      <c r="G417"/>
      <c r="H417"/>
      <c r="I417"/>
      <c r="J417"/>
      <c r="Y417" s="138"/>
      <c r="Z417" s="139"/>
      <c r="AA417" s="139"/>
      <c r="AB417" s="138"/>
      <c r="BC417" s="161" t="s">
        <v>914</v>
      </c>
      <c r="BD417" s="19"/>
      <c r="BE417" s="21"/>
    </row>
    <row r="418" spans="1:57" s="3" customFormat="1" x14ac:dyDescent="0.2">
      <c r="A418" s="24"/>
      <c r="B418"/>
      <c r="C418"/>
      <c r="D418"/>
      <c r="E418"/>
      <c r="F418"/>
      <c r="G418"/>
      <c r="H418"/>
      <c r="I418"/>
      <c r="J418"/>
      <c r="Y418" s="138"/>
      <c r="Z418" s="139"/>
      <c r="AA418" s="139"/>
      <c r="AB418" s="138"/>
      <c r="BC418" s="161" t="s">
        <v>171</v>
      </c>
      <c r="BD418" s="19"/>
      <c r="BE418" s="21"/>
    </row>
    <row r="419" spans="1:57" s="3" customFormat="1" x14ac:dyDescent="0.2">
      <c r="A419" s="24"/>
      <c r="B419"/>
      <c r="C419"/>
      <c r="D419"/>
      <c r="E419"/>
      <c r="F419"/>
      <c r="G419"/>
      <c r="H419"/>
      <c r="I419"/>
      <c r="J419"/>
      <c r="Y419" s="138"/>
      <c r="Z419" s="139"/>
      <c r="AA419" s="139"/>
      <c r="AB419" s="138"/>
      <c r="BC419" s="161" t="s">
        <v>173</v>
      </c>
      <c r="BD419" s="19"/>
      <c r="BE419" s="21"/>
    </row>
    <row r="420" spans="1:57" s="3" customFormat="1" x14ac:dyDescent="0.2">
      <c r="A420" s="24"/>
      <c r="B420"/>
      <c r="C420"/>
      <c r="D420"/>
      <c r="E420"/>
      <c r="F420"/>
      <c r="G420"/>
      <c r="H420"/>
      <c r="I420"/>
      <c r="J420"/>
      <c r="Y420" s="138"/>
      <c r="Z420" s="139"/>
      <c r="AA420" s="139"/>
      <c r="AB420" s="138"/>
      <c r="BC420" s="161" t="s">
        <v>175</v>
      </c>
      <c r="BD420" s="19"/>
      <c r="BE420" s="21"/>
    </row>
    <row r="421" spans="1:57" s="3" customFormat="1" x14ac:dyDescent="0.2">
      <c r="A421" s="24"/>
      <c r="B421"/>
      <c r="C421"/>
      <c r="D421"/>
      <c r="E421"/>
      <c r="F421"/>
      <c r="G421"/>
      <c r="H421"/>
      <c r="I421"/>
      <c r="J421"/>
      <c r="Y421" s="138"/>
      <c r="Z421" s="139"/>
      <c r="AA421" s="139"/>
      <c r="AB421" s="138"/>
      <c r="BC421" s="161" t="s">
        <v>916</v>
      </c>
      <c r="BD421" s="19"/>
      <c r="BE421" s="21"/>
    </row>
    <row r="422" spans="1:57" s="3" customFormat="1" x14ac:dyDescent="0.2">
      <c r="A422" s="24"/>
      <c r="B422"/>
      <c r="C422"/>
      <c r="D422"/>
      <c r="E422"/>
      <c r="F422"/>
      <c r="G422"/>
      <c r="H422"/>
      <c r="I422"/>
      <c r="J422"/>
      <c r="Y422" s="138"/>
      <c r="Z422" s="139"/>
      <c r="AA422" s="139"/>
      <c r="AB422" s="138"/>
      <c r="BC422" s="161" t="s">
        <v>177</v>
      </c>
      <c r="BD422" s="19"/>
      <c r="BE422" s="21"/>
    </row>
    <row r="423" spans="1:57" s="3" customFormat="1" x14ac:dyDescent="0.2">
      <c r="A423" s="24"/>
      <c r="B423"/>
      <c r="C423"/>
      <c r="D423"/>
      <c r="E423"/>
      <c r="F423"/>
      <c r="G423"/>
      <c r="H423"/>
      <c r="I423"/>
      <c r="J423"/>
      <c r="Y423" s="138"/>
      <c r="Z423" s="139"/>
      <c r="AA423" s="139"/>
      <c r="AB423" s="138"/>
      <c r="BC423" s="161" t="s">
        <v>179</v>
      </c>
      <c r="BD423" s="19"/>
      <c r="BE423" s="21"/>
    </row>
    <row r="424" spans="1:57" s="3" customFormat="1" x14ac:dyDescent="0.2">
      <c r="A424" s="24"/>
      <c r="B424"/>
      <c r="C424"/>
      <c r="D424"/>
      <c r="E424"/>
      <c r="F424"/>
      <c r="G424"/>
      <c r="H424"/>
      <c r="I424"/>
      <c r="J424"/>
      <c r="Y424" s="138"/>
      <c r="Z424" s="139"/>
      <c r="AA424" s="139"/>
      <c r="AB424" s="138"/>
      <c r="BC424" s="161" t="s">
        <v>181</v>
      </c>
      <c r="BD424" s="19"/>
      <c r="BE424" s="21"/>
    </row>
    <row r="425" spans="1:57" s="3" customFormat="1" x14ac:dyDescent="0.2">
      <c r="A425" s="24"/>
      <c r="B425"/>
      <c r="C425"/>
      <c r="D425"/>
      <c r="E425"/>
      <c r="F425"/>
      <c r="G425"/>
      <c r="H425"/>
      <c r="I425"/>
      <c r="J425"/>
      <c r="Y425" s="138"/>
      <c r="Z425" s="139"/>
      <c r="AA425" s="139"/>
      <c r="AB425" s="138"/>
      <c r="BC425" s="161" t="s">
        <v>183</v>
      </c>
      <c r="BD425" s="19"/>
      <c r="BE425" s="21"/>
    </row>
    <row r="426" spans="1:57" s="3" customFormat="1" x14ac:dyDescent="0.2">
      <c r="A426" s="24"/>
      <c r="B426"/>
      <c r="C426"/>
      <c r="D426"/>
      <c r="E426"/>
      <c r="F426"/>
      <c r="G426"/>
      <c r="H426"/>
      <c r="I426"/>
      <c r="J426"/>
      <c r="Y426" s="138"/>
      <c r="Z426" s="139"/>
      <c r="AA426" s="139"/>
      <c r="AB426" s="138"/>
      <c r="BC426" s="161" t="s">
        <v>185</v>
      </c>
      <c r="BD426" s="19"/>
      <c r="BE426" s="21"/>
    </row>
    <row r="427" spans="1:57" s="3" customFormat="1" x14ac:dyDescent="0.2">
      <c r="A427" s="24"/>
      <c r="B427"/>
      <c r="C427"/>
      <c r="D427"/>
      <c r="E427"/>
      <c r="F427"/>
      <c r="G427"/>
      <c r="H427"/>
      <c r="I427"/>
      <c r="J427"/>
      <c r="Y427" s="138"/>
      <c r="Z427" s="139"/>
      <c r="AA427" s="139"/>
      <c r="AB427" s="138"/>
      <c r="BC427" s="161" t="s">
        <v>187</v>
      </c>
      <c r="BD427" s="19"/>
      <c r="BE427" s="21"/>
    </row>
    <row r="428" spans="1:57" s="3" customFormat="1" x14ac:dyDescent="0.2">
      <c r="A428" s="24"/>
      <c r="B428"/>
      <c r="C428"/>
      <c r="D428"/>
      <c r="E428"/>
      <c r="F428"/>
      <c r="G428"/>
      <c r="H428"/>
      <c r="I428"/>
      <c r="J428"/>
      <c r="Y428" s="138"/>
      <c r="Z428" s="139"/>
      <c r="AA428" s="139"/>
      <c r="AB428" s="138"/>
      <c r="BC428" s="161" t="s">
        <v>189</v>
      </c>
      <c r="BD428" s="19"/>
      <c r="BE428" s="21"/>
    </row>
    <row r="429" spans="1:57" s="3" customFormat="1" x14ac:dyDescent="0.2">
      <c r="A429" s="24"/>
      <c r="B429"/>
      <c r="C429"/>
      <c r="D429"/>
      <c r="E429"/>
      <c r="F429"/>
      <c r="G429"/>
      <c r="H429"/>
      <c r="I429"/>
      <c r="J429"/>
      <c r="Y429" s="138"/>
      <c r="Z429" s="139"/>
      <c r="AA429" s="139"/>
      <c r="AB429" s="138"/>
      <c r="BC429" s="161" t="s">
        <v>191</v>
      </c>
      <c r="BD429" s="19"/>
      <c r="BE429" s="21"/>
    </row>
    <row r="430" spans="1:57" s="3" customFormat="1" x14ac:dyDescent="0.2">
      <c r="A430" s="24"/>
      <c r="B430"/>
      <c r="C430"/>
      <c r="D430"/>
      <c r="E430"/>
      <c r="F430"/>
      <c r="G430"/>
      <c r="H430"/>
      <c r="I430"/>
      <c r="J430"/>
      <c r="Y430" s="138"/>
      <c r="Z430" s="139"/>
      <c r="AA430" s="139"/>
      <c r="AB430" s="138"/>
      <c r="BC430" s="161" t="s">
        <v>193</v>
      </c>
      <c r="BD430" s="19"/>
      <c r="BE430" s="21"/>
    </row>
    <row r="431" spans="1:57" s="3" customFormat="1" x14ac:dyDescent="0.2">
      <c r="A431" s="24"/>
      <c r="B431"/>
      <c r="C431"/>
      <c r="D431"/>
      <c r="E431"/>
      <c r="F431"/>
      <c r="G431"/>
      <c r="H431"/>
      <c r="I431"/>
      <c r="J431"/>
      <c r="Y431" s="138"/>
      <c r="Z431" s="139"/>
      <c r="AA431" s="139"/>
      <c r="AB431" s="138"/>
      <c r="BC431" s="161" t="s">
        <v>195</v>
      </c>
      <c r="BD431" s="19"/>
      <c r="BE431" s="21"/>
    </row>
    <row r="432" spans="1:57" s="3" customFormat="1" x14ac:dyDescent="0.2">
      <c r="A432" s="24"/>
      <c r="B432"/>
      <c r="C432"/>
      <c r="D432"/>
      <c r="E432"/>
      <c r="F432"/>
      <c r="G432"/>
      <c r="H432"/>
      <c r="I432"/>
      <c r="J432"/>
      <c r="Y432" s="138"/>
      <c r="Z432" s="139"/>
      <c r="AA432" s="139"/>
      <c r="AB432" s="138"/>
      <c r="BC432" s="161" t="s">
        <v>197</v>
      </c>
      <c r="BD432" s="19"/>
      <c r="BE432" s="21"/>
    </row>
    <row r="433" spans="1:57" s="3" customFormat="1" x14ac:dyDescent="0.2">
      <c r="A433" s="24"/>
      <c r="B433"/>
      <c r="C433"/>
      <c r="D433"/>
      <c r="E433"/>
      <c r="F433"/>
      <c r="G433"/>
      <c r="H433"/>
      <c r="I433"/>
      <c r="J433"/>
      <c r="Y433" s="138"/>
      <c r="Z433" s="139"/>
      <c r="AA433" s="139"/>
      <c r="AB433" s="138"/>
      <c r="BC433" s="161" t="s">
        <v>199</v>
      </c>
      <c r="BD433" s="19"/>
      <c r="BE433" s="21"/>
    </row>
    <row r="434" spans="1:57" s="3" customFormat="1" x14ac:dyDescent="0.2">
      <c r="A434" s="24"/>
      <c r="B434"/>
      <c r="C434"/>
      <c r="D434"/>
      <c r="E434"/>
      <c r="F434"/>
      <c r="G434"/>
      <c r="H434"/>
      <c r="I434"/>
      <c r="J434"/>
      <c r="Y434" s="138"/>
      <c r="Z434" s="139"/>
      <c r="AA434" s="139"/>
      <c r="AB434" s="138"/>
      <c r="BC434" s="161" t="s">
        <v>201</v>
      </c>
      <c r="BD434" s="19"/>
      <c r="BE434" s="21"/>
    </row>
    <row r="435" spans="1:57" s="3" customFormat="1" x14ac:dyDescent="0.2">
      <c r="A435" s="24"/>
      <c r="B435"/>
      <c r="C435"/>
      <c r="D435"/>
      <c r="E435"/>
      <c r="F435"/>
      <c r="G435"/>
      <c r="H435"/>
      <c r="I435"/>
      <c r="J435"/>
      <c r="Y435" s="138"/>
      <c r="Z435" s="139"/>
      <c r="AA435" s="139"/>
      <c r="AB435" s="138"/>
      <c r="BC435" s="161" t="s">
        <v>203</v>
      </c>
      <c r="BD435" s="19"/>
      <c r="BE435" s="21"/>
    </row>
    <row r="436" spans="1:57" s="3" customFormat="1" x14ac:dyDescent="0.2">
      <c r="A436" s="24"/>
      <c r="B436"/>
      <c r="C436"/>
      <c r="D436"/>
      <c r="E436"/>
      <c r="F436"/>
      <c r="G436"/>
      <c r="H436"/>
      <c r="I436"/>
      <c r="J436"/>
      <c r="Y436" s="138"/>
      <c r="Z436" s="139"/>
      <c r="AA436" s="139"/>
      <c r="AB436" s="138"/>
      <c r="BC436" s="161" t="s">
        <v>205</v>
      </c>
      <c r="BD436" s="19"/>
      <c r="BE436" s="21"/>
    </row>
    <row r="437" spans="1:57" s="3" customFormat="1" x14ac:dyDescent="0.2">
      <c r="A437" s="24"/>
      <c r="B437"/>
      <c r="C437"/>
      <c r="D437"/>
      <c r="E437"/>
      <c r="F437"/>
      <c r="G437"/>
      <c r="H437"/>
      <c r="I437"/>
      <c r="J437"/>
      <c r="Y437" s="138"/>
      <c r="Z437" s="139"/>
      <c r="AA437" s="139"/>
      <c r="AB437" s="138"/>
      <c r="BC437" s="161" t="s">
        <v>207</v>
      </c>
      <c r="BD437" s="19"/>
      <c r="BE437" s="21"/>
    </row>
    <row r="438" spans="1:57" s="3" customFormat="1" x14ac:dyDescent="0.2">
      <c r="A438" s="24"/>
      <c r="B438"/>
      <c r="C438"/>
      <c r="D438"/>
      <c r="E438"/>
      <c r="F438"/>
      <c r="G438"/>
      <c r="H438"/>
      <c r="I438"/>
      <c r="J438"/>
      <c r="Y438" s="138"/>
      <c r="Z438" s="139"/>
      <c r="AA438" s="139"/>
      <c r="AB438" s="138"/>
      <c r="BC438" s="161" t="s">
        <v>209</v>
      </c>
      <c r="BD438" s="19"/>
      <c r="BE438" s="21"/>
    </row>
    <row r="439" spans="1:57" s="3" customFormat="1" x14ac:dyDescent="0.2">
      <c r="A439" s="24"/>
      <c r="B439"/>
      <c r="C439"/>
      <c r="D439"/>
      <c r="E439"/>
      <c r="F439"/>
      <c r="G439"/>
      <c r="H439"/>
      <c r="I439"/>
      <c r="J439"/>
      <c r="Y439" s="138"/>
      <c r="Z439" s="139"/>
      <c r="AA439" s="139"/>
      <c r="AB439" s="138"/>
      <c r="BC439" s="161" t="s">
        <v>211</v>
      </c>
      <c r="BD439" s="19"/>
      <c r="BE439" s="21"/>
    </row>
    <row r="440" spans="1:57" s="3" customFormat="1" x14ac:dyDescent="0.2">
      <c r="A440" s="24"/>
      <c r="B440"/>
      <c r="C440"/>
      <c r="D440"/>
      <c r="E440"/>
      <c r="F440"/>
      <c r="G440"/>
      <c r="H440"/>
      <c r="I440"/>
      <c r="J440"/>
      <c r="Y440" s="138"/>
      <c r="Z440" s="139"/>
      <c r="AA440" s="139"/>
      <c r="AB440" s="138"/>
      <c r="BC440" s="161" t="s">
        <v>213</v>
      </c>
      <c r="BD440" s="19"/>
      <c r="BE440" s="21"/>
    </row>
    <row r="441" spans="1:57" s="3" customFormat="1" x14ac:dyDescent="0.2">
      <c r="A441" s="24"/>
      <c r="B441"/>
      <c r="C441"/>
      <c r="D441"/>
      <c r="E441"/>
      <c r="F441"/>
      <c r="G441"/>
      <c r="H441"/>
      <c r="I441"/>
      <c r="J441"/>
      <c r="Y441" s="138"/>
      <c r="Z441" s="139"/>
      <c r="AA441" s="139"/>
      <c r="AB441" s="138"/>
      <c r="BC441" s="161" t="s">
        <v>215</v>
      </c>
      <c r="BD441" s="19"/>
      <c r="BE441" s="21"/>
    </row>
    <row r="442" spans="1:57" s="3" customFormat="1" x14ac:dyDescent="0.2">
      <c r="A442" s="24"/>
      <c r="B442"/>
      <c r="C442"/>
      <c r="D442"/>
      <c r="E442"/>
      <c r="F442"/>
      <c r="G442"/>
      <c r="H442"/>
      <c r="I442"/>
      <c r="J442"/>
      <c r="Y442" s="138"/>
      <c r="Z442" s="139"/>
      <c r="AA442" s="139"/>
      <c r="AB442" s="138"/>
      <c r="BC442" s="161" t="s">
        <v>217</v>
      </c>
      <c r="BD442" s="19"/>
      <c r="BE442" s="21"/>
    </row>
    <row r="443" spans="1:57" s="3" customFormat="1" x14ac:dyDescent="0.2">
      <c r="A443" s="24"/>
      <c r="B443"/>
      <c r="C443"/>
      <c r="D443"/>
      <c r="E443"/>
      <c r="F443"/>
      <c r="G443"/>
      <c r="H443"/>
      <c r="I443"/>
      <c r="J443"/>
      <c r="Y443" s="138"/>
      <c r="Z443" s="139"/>
      <c r="AA443" s="139"/>
      <c r="AB443" s="138"/>
      <c r="BC443" s="161" t="s">
        <v>219</v>
      </c>
      <c r="BD443" s="19"/>
      <c r="BE443" s="21"/>
    </row>
    <row r="444" spans="1:57" s="3" customFormat="1" x14ac:dyDescent="0.2">
      <c r="A444" s="24"/>
      <c r="B444"/>
      <c r="C444"/>
      <c r="D444"/>
      <c r="E444"/>
      <c r="F444"/>
      <c r="G444"/>
      <c r="H444"/>
      <c r="I444"/>
      <c r="J444"/>
      <c r="Y444" s="138"/>
      <c r="Z444" s="139"/>
      <c r="AA444" s="139"/>
      <c r="AB444" s="138"/>
      <c r="BC444" s="161" t="s">
        <v>221</v>
      </c>
      <c r="BD444" s="19"/>
      <c r="BE444" s="21"/>
    </row>
    <row r="445" spans="1:57" s="3" customFormat="1" x14ac:dyDescent="0.2">
      <c r="A445" s="24"/>
      <c r="B445"/>
      <c r="C445"/>
      <c r="D445"/>
      <c r="E445"/>
      <c r="F445"/>
      <c r="G445"/>
      <c r="H445"/>
      <c r="I445"/>
      <c r="J445"/>
      <c r="Y445" s="138"/>
      <c r="Z445" s="139"/>
      <c r="AA445" s="139"/>
      <c r="AB445" s="138"/>
      <c r="BC445" s="161" t="s">
        <v>918</v>
      </c>
      <c r="BD445" s="19"/>
      <c r="BE445" s="21"/>
    </row>
    <row r="446" spans="1:57" s="3" customFormat="1" x14ac:dyDescent="0.2">
      <c r="A446" s="24"/>
      <c r="B446"/>
      <c r="C446"/>
      <c r="D446"/>
      <c r="E446"/>
      <c r="F446"/>
      <c r="G446"/>
      <c r="H446"/>
      <c r="I446"/>
      <c r="J446"/>
      <c r="Y446" s="138"/>
      <c r="Z446" s="139"/>
      <c r="AA446" s="139"/>
      <c r="AB446" s="138"/>
      <c r="BC446" s="161" t="s">
        <v>223</v>
      </c>
      <c r="BD446" s="19"/>
      <c r="BE446" s="21"/>
    </row>
    <row r="447" spans="1:57" s="3" customFormat="1" x14ac:dyDescent="0.2">
      <c r="A447" s="24"/>
      <c r="B447"/>
      <c r="C447"/>
      <c r="D447"/>
      <c r="E447"/>
      <c r="F447"/>
      <c r="G447"/>
      <c r="H447"/>
      <c r="I447"/>
      <c r="J447"/>
      <c r="Y447" s="138"/>
      <c r="Z447" s="139"/>
      <c r="AA447" s="139"/>
      <c r="AB447" s="138"/>
      <c r="BC447" s="161" t="s">
        <v>225</v>
      </c>
      <c r="BD447" s="19"/>
      <c r="BE447" s="21"/>
    </row>
    <row r="448" spans="1:57" s="3" customFormat="1" x14ac:dyDescent="0.2">
      <c r="A448" s="24"/>
      <c r="B448"/>
      <c r="C448"/>
      <c r="D448"/>
      <c r="E448"/>
      <c r="F448"/>
      <c r="G448"/>
      <c r="H448"/>
      <c r="I448"/>
      <c r="J448"/>
      <c r="Y448" s="138"/>
      <c r="Z448" s="139"/>
      <c r="AA448" s="139"/>
      <c r="AB448" s="138"/>
      <c r="BC448" s="161" t="s">
        <v>227</v>
      </c>
      <c r="BD448" s="19"/>
      <c r="BE448" s="21"/>
    </row>
    <row r="449" spans="1:57" s="3" customFormat="1" x14ac:dyDescent="0.2">
      <c r="A449" s="24"/>
      <c r="B449"/>
      <c r="C449"/>
      <c r="D449"/>
      <c r="E449"/>
      <c r="F449"/>
      <c r="G449"/>
      <c r="H449"/>
      <c r="I449"/>
      <c r="J449"/>
      <c r="Y449" s="138"/>
      <c r="Z449" s="139"/>
      <c r="AA449" s="139"/>
      <c r="AB449" s="138"/>
      <c r="BC449" s="161" t="s">
        <v>229</v>
      </c>
      <c r="BD449" s="19"/>
      <c r="BE449" s="21"/>
    </row>
    <row r="450" spans="1:57" s="3" customFormat="1" x14ac:dyDescent="0.2">
      <c r="A450" s="24"/>
      <c r="B450"/>
      <c r="C450"/>
      <c r="D450"/>
      <c r="E450"/>
      <c r="F450"/>
      <c r="G450"/>
      <c r="H450"/>
      <c r="I450"/>
      <c r="J450"/>
      <c r="Y450" s="138"/>
      <c r="Z450" s="139"/>
      <c r="AA450" s="139"/>
      <c r="AB450" s="138"/>
      <c r="BC450" s="161" t="s">
        <v>231</v>
      </c>
      <c r="BD450" s="19"/>
      <c r="BE450" s="21"/>
    </row>
    <row r="451" spans="1:57" s="3" customFormat="1" x14ac:dyDescent="0.2">
      <c r="A451" s="24"/>
      <c r="B451"/>
      <c r="C451"/>
      <c r="D451"/>
      <c r="E451"/>
      <c r="F451"/>
      <c r="G451"/>
      <c r="H451"/>
      <c r="I451"/>
      <c r="J451"/>
      <c r="Y451" s="138"/>
      <c r="Z451" s="139"/>
      <c r="AA451" s="139"/>
      <c r="AB451" s="138"/>
      <c r="BC451" s="161" t="s">
        <v>233</v>
      </c>
      <c r="BD451" s="19"/>
      <c r="BE451" s="21"/>
    </row>
    <row r="452" spans="1:57" s="3" customFormat="1" x14ac:dyDescent="0.2">
      <c r="A452" s="24"/>
      <c r="B452"/>
      <c r="C452"/>
      <c r="D452"/>
      <c r="E452"/>
      <c r="F452"/>
      <c r="G452"/>
      <c r="H452"/>
      <c r="I452"/>
      <c r="J452"/>
      <c r="Y452" s="138"/>
      <c r="Z452" s="139"/>
      <c r="AA452" s="139"/>
      <c r="AB452" s="138"/>
      <c r="BC452" s="161" t="s">
        <v>235</v>
      </c>
      <c r="BD452" s="19"/>
      <c r="BE452" s="21"/>
    </row>
    <row r="453" spans="1:57" s="3" customFormat="1" x14ac:dyDescent="0.2">
      <c r="A453" s="24"/>
      <c r="B453"/>
      <c r="C453"/>
      <c r="D453"/>
      <c r="E453"/>
      <c r="F453"/>
      <c r="G453"/>
      <c r="H453"/>
      <c r="I453"/>
      <c r="J453"/>
      <c r="Y453" s="138"/>
      <c r="Z453" s="139"/>
      <c r="AA453" s="139"/>
      <c r="AB453" s="138"/>
      <c r="BC453" s="161" t="s">
        <v>237</v>
      </c>
      <c r="BD453" s="19"/>
      <c r="BE453" s="21"/>
    </row>
    <row r="454" spans="1:57" s="3" customFormat="1" x14ac:dyDescent="0.2">
      <c r="A454" s="24"/>
      <c r="B454"/>
      <c r="C454"/>
      <c r="D454"/>
      <c r="E454"/>
      <c r="F454"/>
      <c r="G454"/>
      <c r="H454"/>
      <c r="I454"/>
      <c r="J454"/>
      <c r="Y454" s="138"/>
      <c r="Z454" s="139"/>
      <c r="AA454" s="139"/>
      <c r="AB454" s="138"/>
      <c r="BC454" s="161" t="s">
        <v>239</v>
      </c>
      <c r="BD454" s="19"/>
      <c r="BE454" s="21"/>
    </row>
    <row r="455" spans="1:57" s="3" customFormat="1" x14ac:dyDescent="0.2">
      <c r="A455" s="24"/>
      <c r="B455"/>
      <c r="C455"/>
      <c r="D455"/>
      <c r="E455"/>
      <c r="F455"/>
      <c r="G455"/>
      <c r="H455"/>
      <c r="I455"/>
      <c r="J455"/>
      <c r="Y455" s="138"/>
      <c r="Z455" s="139"/>
      <c r="AA455" s="139"/>
      <c r="AB455" s="138"/>
      <c r="BC455" s="161" t="s">
        <v>241</v>
      </c>
      <c r="BD455" s="19"/>
      <c r="BE455" s="21"/>
    </row>
    <row r="456" spans="1:57" s="3" customFormat="1" x14ac:dyDescent="0.2">
      <c r="A456" s="24"/>
      <c r="B456"/>
      <c r="C456"/>
      <c r="D456"/>
      <c r="E456"/>
      <c r="F456"/>
      <c r="G456"/>
      <c r="H456"/>
      <c r="I456"/>
      <c r="J456"/>
      <c r="Y456" s="138"/>
      <c r="Z456" s="139"/>
      <c r="AA456" s="139"/>
      <c r="AB456" s="138"/>
      <c r="BC456" s="161" t="s">
        <v>243</v>
      </c>
      <c r="BD456" s="19"/>
      <c r="BE456" s="21"/>
    </row>
    <row r="457" spans="1:57" s="3" customFormat="1" x14ac:dyDescent="0.2">
      <c r="A457" s="24"/>
      <c r="B457"/>
      <c r="C457"/>
      <c r="D457"/>
      <c r="E457"/>
      <c r="F457"/>
      <c r="G457"/>
      <c r="H457"/>
      <c r="I457"/>
      <c r="J457"/>
      <c r="Y457" s="138"/>
      <c r="Z457" s="139"/>
      <c r="AA457" s="139"/>
      <c r="AB457" s="138"/>
      <c r="BC457" s="161" t="s">
        <v>920</v>
      </c>
      <c r="BD457" s="19"/>
      <c r="BE457" s="21"/>
    </row>
    <row r="458" spans="1:57" s="3" customFormat="1" x14ac:dyDescent="0.2">
      <c r="A458" s="24"/>
      <c r="B458"/>
      <c r="C458"/>
      <c r="D458"/>
      <c r="E458"/>
      <c r="F458"/>
      <c r="G458"/>
      <c r="H458"/>
      <c r="I458"/>
      <c r="J458"/>
      <c r="Y458" s="138"/>
      <c r="Z458" s="139"/>
      <c r="AA458" s="139"/>
      <c r="AB458" s="138"/>
      <c r="BC458" s="161" t="s">
        <v>245</v>
      </c>
      <c r="BD458" s="19"/>
      <c r="BE458" s="21"/>
    </row>
    <row r="459" spans="1:57" s="3" customFormat="1" x14ac:dyDescent="0.2">
      <c r="A459" s="24"/>
      <c r="B459"/>
      <c r="C459"/>
      <c r="D459"/>
      <c r="E459"/>
      <c r="F459"/>
      <c r="G459"/>
      <c r="H459"/>
      <c r="I459"/>
      <c r="J459"/>
      <c r="Y459" s="138"/>
      <c r="Z459" s="139"/>
      <c r="AA459" s="139"/>
      <c r="AB459" s="138"/>
      <c r="BC459" s="161" t="s">
        <v>247</v>
      </c>
      <c r="BD459" s="19"/>
      <c r="BE459" s="21"/>
    </row>
    <row r="460" spans="1:57" s="3" customFormat="1" x14ac:dyDescent="0.2">
      <c r="A460" s="24"/>
      <c r="B460"/>
      <c r="C460"/>
      <c r="D460"/>
      <c r="E460"/>
      <c r="F460"/>
      <c r="G460"/>
      <c r="H460"/>
      <c r="I460"/>
      <c r="J460"/>
      <c r="Y460" s="138"/>
      <c r="Z460" s="139"/>
      <c r="AA460" s="139"/>
      <c r="AB460" s="138"/>
      <c r="BC460" s="161" t="s">
        <v>249</v>
      </c>
      <c r="BD460" s="19"/>
      <c r="BE460" s="21"/>
    </row>
    <row r="461" spans="1:57" s="3" customFormat="1" x14ac:dyDescent="0.2">
      <c r="A461" s="24"/>
      <c r="B461"/>
      <c r="C461"/>
      <c r="D461"/>
      <c r="E461"/>
      <c r="F461"/>
      <c r="G461"/>
      <c r="H461"/>
      <c r="I461"/>
      <c r="J461"/>
      <c r="Y461" s="138"/>
      <c r="Z461" s="139"/>
      <c r="AA461" s="139"/>
      <c r="AB461" s="138"/>
      <c r="BC461" s="161" t="s">
        <v>1432</v>
      </c>
      <c r="BD461" s="19"/>
      <c r="BE461" s="21"/>
    </row>
    <row r="462" spans="1:57" s="3" customFormat="1" x14ac:dyDescent="0.2">
      <c r="A462" s="24"/>
      <c r="B462"/>
      <c r="C462"/>
      <c r="D462"/>
      <c r="E462"/>
      <c r="F462"/>
      <c r="G462"/>
      <c r="H462"/>
      <c r="I462"/>
      <c r="J462"/>
      <c r="Y462" s="138"/>
      <c r="Z462" s="139"/>
      <c r="AA462" s="139"/>
      <c r="AB462" s="138"/>
      <c r="BC462" s="161" t="s">
        <v>896</v>
      </c>
      <c r="BD462" s="19"/>
      <c r="BE462" s="21"/>
    </row>
    <row r="463" spans="1:57" s="3" customFormat="1" x14ac:dyDescent="0.2">
      <c r="A463" s="24"/>
      <c r="B463"/>
      <c r="C463"/>
      <c r="D463"/>
      <c r="E463"/>
      <c r="F463"/>
      <c r="G463"/>
      <c r="H463"/>
      <c r="I463"/>
      <c r="J463"/>
      <c r="Y463" s="138"/>
      <c r="Z463" s="139"/>
      <c r="AA463" s="139"/>
      <c r="AB463" s="138"/>
      <c r="BC463" s="161" t="s">
        <v>252</v>
      </c>
      <c r="BD463" s="19"/>
      <c r="BE463" s="21"/>
    </row>
    <row r="464" spans="1:57" s="3" customFormat="1" x14ac:dyDescent="0.2">
      <c r="A464" s="24"/>
      <c r="B464"/>
      <c r="C464"/>
      <c r="D464"/>
      <c r="E464"/>
      <c r="F464"/>
      <c r="G464"/>
      <c r="H464"/>
      <c r="I464"/>
      <c r="J464"/>
      <c r="Y464" s="138"/>
      <c r="Z464" s="139"/>
      <c r="AA464" s="139"/>
      <c r="AB464" s="138"/>
      <c r="BC464" s="161" t="s">
        <v>952</v>
      </c>
      <c r="BD464" s="19"/>
      <c r="BE464" s="21"/>
    </row>
    <row r="465" spans="1:57" s="3" customFormat="1" x14ac:dyDescent="0.2">
      <c r="A465" s="24"/>
      <c r="B465"/>
      <c r="C465"/>
      <c r="D465"/>
      <c r="E465"/>
      <c r="F465"/>
      <c r="G465"/>
      <c r="H465"/>
      <c r="I465"/>
      <c r="J465"/>
      <c r="Y465" s="138"/>
      <c r="Z465" s="139"/>
      <c r="AA465" s="139"/>
      <c r="AB465" s="138"/>
      <c r="BC465" s="161" t="s">
        <v>254</v>
      </c>
      <c r="BD465" s="19"/>
      <c r="BE465" s="21"/>
    </row>
    <row r="466" spans="1:57" s="3" customFormat="1" x14ac:dyDescent="0.2">
      <c r="A466" s="24"/>
      <c r="B466"/>
      <c r="C466"/>
      <c r="D466"/>
      <c r="E466"/>
      <c r="F466"/>
      <c r="G466"/>
      <c r="H466"/>
      <c r="I466"/>
      <c r="J466"/>
      <c r="Y466" s="138"/>
      <c r="Z466" s="139"/>
      <c r="AA466" s="139"/>
      <c r="AB466" s="138"/>
      <c r="BC466" s="161" t="s">
        <v>256</v>
      </c>
      <c r="BD466" s="19"/>
      <c r="BE466" s="21"/>
    </row>
    <row r="467" spans="1:57" s="3" customFormat="1" x14ac:dyDescent="0.2">
      <c r="A467" s="24"/>
      <c r="B467"/>
      <c r="C467"/>
      <c r="D467"/>
      <c r="E467"/>
      <c r="F467"/>
      <c r="G467"/>
      <c r="H467"/>
      <c r="I467"/>
      <c r="J467"/>
      <c r="Y467" s="138"/>
      <c r="Z467" s="139"/>
      <c r="AA467" s="139"/>
      <c r="AB467" s="138"/>
      <c r="BC467" s="161" t="s">
        <v>258</v>
      </c>
      <c r="BD467" s="19"/>
      <c r="BE467" s="21"/>
    </row>
    <row r="468" spans="1:57" s="3" customFormat="1" x14ac:dyDescent="0.2">
      <c r="A468" s="24"/>
      <c r="B468"/>
      <c r="C468"/>
      <c r="D468"/>
      <c r="E468"/>
      <c r="F468"/>
      <c r="G468"/>
      <c r="H468"/>
      <c r="I468"/>
      <c r="J468"/>
      <c r="Y468" s="138"/>
      <c r="Z468" s="139"/>
      <c r="AA468" s="139"/>
      <c r="AB468" s="138"/>
      <c r="BC468" s="161" t="s">
        <v>260</v>
      </c>
      <c r="BD468" s="19"/>
      <c r="BE468" s="21"/>
    </row>
    <row r="469" spans="1:57" s="3" customFormat="1" x14ac:dyDescent="0.2">
      <c r="A469" s="24"/>
      <c r="B469"/>
      <c r="C469"/>
      <c r="D469"/>
      <c r="E469"/>
      <c r="F469"/>
      <c r="G469"/>
      <c r="H469"/>
      <c r="I469"/>
      <c r="J469"/>
      <c r="Y469" s="138"/>
      <c r="Z469" s="139"/>
      <c r="AA469" s="139"/>
      <c r="AB469" s="138"/>
      <c r="BC469" s="161" t="s">
        <v>262</v>
      </c>
      <c r="BD469" s="19"/>
      <c r="BE469" s="21"/>
    </row>
    <row r="470" spans="1:57" s="3" customFormat="1" x14ac:dyDescent="0.2">
      <c r="A470" s="24"/>
      <c r="B470"/>
      <c r="C470"/>
      <c r="D470"/>
      <c r="E470"/>
      <c r="F470"/>
      <c r="G470"/>
      <c r="H470"/>
      <c r="I470"/>
      <c r="J470"/>
      <c r="Y470" s="138"/>
      <c r="Z470" s="139"/>
      <c r="AA470" s="139"/>
      <c r="AB470" s="138"/>
      <c r="BC470" s="161" t="s">
        <v>264</v>
      </c>
      <c r="BD470" s="19"/>
      <c r="BE470" s="21"/>
    </row>
    <row r="471" spans="1:57" s="3" customFormat="1" x14ac:dyDescent="0.2">
      <c r="A471" s="24"/>
      <c r="B471"/>
      <c r="C471"/>
      <c r="D471"/>
      <c r="E471"/>
      <c r="F471"/>
      <c r="G471"/>
      <c r="H471"/>
      <c r="I471"/>
      <c r="J471"/>
      <c r="Y471" s="138"/>
      <c r="Z471" s="139"/>
      <c r="AA471" s="139"/>
      <c r="AB471" s="138"/>
      <c r="BC471" s="161" t="s">
        <v>266</v>
      </c>
      <c r="BD471" s="19"/>
      <c r="BE471" s="21"/>
    </row>
    <row r="472" spans="1:57" s="3" customFormat="1" x14ac:dyDescent="0.2">
      <c r="A472" s="24"/>
      <c r="B472"/>
      <c r="C472"/>
      <c r="D472"/>
      <c r="E472"/>
      <c r="F472"/>
      <c r="G472"/>
      <c r="H472"/>
      <c r="I472"/>
      <c r="J472"/>
      <c r="Y472" s="138"/>
      <c r="Z472" s="139"/>
      <c r="AA472" s="139"/>
      <c r="AB472" s="138"/>
      <c r="BC472" s="161" t="s">
        <v>268</v>
      </c>
      <c r="BD472" s="19"/>
      <c r="BE472" s="21"/>
    </row>
    <row r="473" spans="1:57" s="3" customFormat="1" x14ac:dyDescent="0.2">
      <c r="A473" s="24"/>
      <c r="B473"/>
      <c r="C473"/>
      <c r="D473"/>
      <c r="E473"/>
      <c r="F473"/>
      <c r="G473"/>
      <c r="H473"/>
      <c r="I473"/>
      <c r="J473"/>
      <c r="Y473" s="138"/>
      <c r="Z473" s="139"/>
      <c r="AA473" s="139"/>
      <c r="AB473" s="138"/>
      <c r="BC473" s="161" t="s">
        <v>270</v>
      </c>
      <c r="BD473" s="19"/>
      <c r="BE473" s="21"/>
    </row>
    <row r="474" spans="1:57" s="3" customFormat="1" x14ac:dyDescent="0.2">
      <c r="A474" s="24"/>
      <c r="B474"/>
      <c r="C474"/>
      <c r="D474"/>
      <c r="E474"/>
      <c r="F474"/>
      <c r="G474"/>
      <c r="H474"/>
      <c r="I474"/>
      <c r="J474"/>
      <c r="Y474" s="138"/>
      <c r="Z474" s="139"/>
      <c r="AA474" s="139"/>
      <c r="AB474" s="138"/>
      <c r="BC474" s="161" t="s">
        <v>968</v>
      </c>
      <c r="BD474" s="19"/>
      <c r="BE474" s="21"/>
    </row>
    <row r="475" spans="1:57" s="3" customFormat="1" x14ac:dyDescent="0.2">
      <c r="A475" s="24"/>
      <c r="B475"/>
      <c r="C475"/>
      <c r="D475"/>
      <c r="E475"/>
      <c r="F475"/>
      <c r="G475"/>
      <c r="H475"/>
      <c r="I475"/>
      <c r="J475"/>
      <c r="Y475" s="138"/>
      <c r="Z475" s="139"/>
      <c r="AA475" s="139"/>
      <c r="AB475" s="138"/>
      <c r="BC475" s="161" t="s">
        <v>272</v>
      </c>
      <c r="BD475" s="19"/>
      <c r="BE475" s="21"/>
    </row>
    <row r="476" spans="1:57" s="3" customFormat="1" x14ac:dyDescent="0.2">
      <c r="A476" s="24"/>
      <c r="B476"/>
      <c r="C476"/>
      <c r="D476"/>
      <c r="E476"/>
      <c r="F476"/>
      <c r="G476"/>
      <c r="H476"/>
      <c r="I476"/>
      <c r="J476"/>
      <c r="Y476" s="138"/>
      <c r="Z476" s="139"/>
      <c r="AA476" s="139"/>
      <c r="AB476" s="138"/>
      <c r="BC476" s="161" t="s">
        <v>274</v>
      </c>
      <c r="BD476" s="19"/>
      <c r="BE476" s="21"/>
    </row>
    <row r="477" spans="1:57" s="3" customFormat="1" x14ac:dyDescent="0.2">
      <c r="A477" s="24"/>
      <c r="B477"/>
      <c r="C477"/>
      <c r="D477"/>
      <c r="E477"/>
      <c r="F477"/>
      <c r="G477"/>
      <c r="H477"/>
      <c r="I477"/>
      <c r="J477"/>
      <c r="Y477" s="138"/>
      <c r="Z477" s="139"/>
      <c r="AA477" s="139"/>
      <c r="AB477" s="138"/>
      <c r="BC477" s="161" t="s">
        <v>276</v>
      </c>
      <c r="BD477" s="19"/>
      <c r="BE477" s="21"/>
    </row>
    <row r="478" spans="1:57" s="3" customFormat="1" x14ac:dyDescent="0.2">
      <c r="A478" s="24"/>
      <c r="B478"/>
      <c r="C478"/>
      <c r="D478"/>
      <c r="E478"/>
      <c r="F478"/>
      <c r="G478"/>
      <c r="H478"/>
      <c r="I478"/>
      <c r="J478"/>
      <c r="Y478" s="138"/>
      <c r="Z478" s="139"/>
      <c r="AA478" s="139"/>
      <c r="AB478" s="138"/>
      <c r="BC478" s="161" t="s">
        <v>278</v>
      </c>
      <c r="BD478" s="19"/>
      <c r="BE478" s="21"/>
    </row>
    <row r="479" spans="1:57" s="3" customFormat="1" x14ac:dyDescent="0.2">
      <c r="A479" s="24"/>
      <c r="B479"/>
      <c r="C479"/>
      <c r="D479"/>
      <c r="E479"/>
      <c r="F479"/>
      <c r="G479"/>
      <c r="H479"/>
      <c r="I479"/>
      <c r="J479"/>
      <c r="Y479" s="138"/>
      <c r="Z479" s="139"/>
      <c r="AA479" s="139"/>
      <c r="AB479" s="138"/>
      <c r="BC479" s="161" t="s">
        <v>280</v>
      </c>
      <c r="BD479" s="19"/>
      <c r="BE479" s="21"/>
    </row>
    <row r="480" spans="1:57" s="3" customFormat="1" x14ac:dyDescent="0.2">
      <c r="A480" s="24"/>
      <c r="B480"/>
      <c r="C480"/>
      <c r="D480"/>
      <c r="E480"/>
      <c r="F480"/>
      <c r="G480"/>
      <c r="H480"/>
      <c r="I480"/>
      <c r="J480"/>
      <c r="Y480" s="138"/>
      <c r="Z480" s="139"/>
      <c r="AA480" s="139"/>
      <c r="AB480" s="138"/>
      <c r="BC480" s="161" t="s">
        <v>282</v>
      </c>
      <c r="BD480" s="19"/>
      <c r="BE480" s="21"/>
    </row>
    <row r="481" spans="1:57" s="3" customFormat="1" x14ac:dyDescent="0.2">
      <c r="A481" s="24"/>
      <c r="B481"/>
      <c r="C481"/>
      <c r="D481"/>
      <c r="E481"/>
      <c r="F481"/>
      <c r="G481"/>
      <c r="H481"/>
      <c r="I481"/>
      <c r="J481"/>
      <c r="Y481" s="138"/>
      <c r="Z481" s="139"/>
      <c r="AA481" s="139"/>
      <c r="AB481" s="138"/>
      <c r="BC481" s="161" t="s">
        <v>284</v>
      </c>
      <c r="BD481" s="19"/>
      <c r="BE481" s="21"/>
    </row>
    <row r="482" spans="1:57" s="3" customFormat="1" x14ac:dyDescent="0.2">
      <c r="A482" s="24"/>
      <c r="B482"/>
      <c r="C482"/>
      <c r="D482"/>
      <c r="E482"/>
      <c r="F482"/>
      <c r="G482"/>
      <c r="H482"/>
      <c r="I482"/>
      <c r="J482"/>
      <c r="Y482" s="138"/>
      <c r="Z482" s="139"/>
      <c r="AA482" s="139"/>
      <c r="AB482" s="138"/>
      <c r="BC482" s="161" t="s">
        <v>286</v>
      </c>
      <c r="BD482" s="19"/>
      <c r="BE482" s="21"/>
    </row>
    <row r="483" spans="1:57" s="3" customFormat="1" x14ac:dyDescent="0.2">
      <c r="A483" s="24"/>
      <c r="B483"/>
      <c r="C483"/>
      <c r="D483"/>
      <c r="E483"/>
      <c r="F483"/>
      <c r="G483"/>
      <c r="H483"/>
      <c r="I483"/>
      <c r="J483"/>
      <c r="Y483" s="138"/>
      <c r="Z483" s="139"/>
      <c r="AA483" s="139"/>
      <c r="AB483" s="138"/>
      <c r="BC483" s="161" t="s">
        <v>288</v>
      </c>
      <c r="BD483" s="19"/>
      <c r="BE483" s="21"/>
    </row>
    <row r="484" spans="1:57" s="3" customFormat="1" x14ac:dyDescent="0.2">
      <c r="A484" s="24"/>
      <c r="B484"/>
      <c r="C484"/>
      <c r="D484"/>
      <c r="E484"/>
      <c r="F484"/>
      <c r="G484"/>
      <c r="H484"/>
      <c r="I484"/>
      <c r="J484"/>
      <c r="Y484" s="138"/>
      <c r="Z484" s="139"/>
      <c r="AA484" s="139"/>
      <c r="AB484" s="138"/>
      <c r="BC484" s="161" t="s">
        <v>290</v>
      </c>
      <c r="BD484" s="19"/>
      <c r="BE484" s="21"/>
    </row>
    <row r="485" spans="1:57" s="3" customFormat="1" x14ac:dyDescent="0.2">
      <c r="A485" s="24"/>
      <c r="B485"/>
      <c r="C485"/>
      <c r="D485"/>
      <c r="E485"/>
      <c r="F485"/>
      <c r="G485"/>
      <c r="H485"/>
      <c r="I485"/>
      <c r="J485"/>
      <c r="Y485" s="138"/>
      <c r="Z485" s="139"/>
      <c r="AA485" s="139"/>
      <c r="AB485" s="138"/>
      <c r="BC485" s="161" t="s">
        <v>292</v>
      </c>
      <c r="BD485" s="19"/>
      <c r="BE485" s="21"/>
    </row>
    <row r="486" spans="1:57" s="3" customFormat="1" x14ac:dyDescent="0.2">
      <c r="A486" s="24"/>
      <c r="B486"/>
      <c r="C486"/>
      <c r="D486"/>
      <c r="E486"/>
      <c r="F486"/>
      <c r="G486"/>
      <c r="H486"/>
      <c r="I486"/>
      <c r="J486"/>
      <c r="Y486" s="138"/>
      <c r="Z486" s="139"/>
      <c r="AA486" s="139"/>
      <c r="AB486" s="138"/>
      <c r="BC486" s="161" t="s">
        <v>900</v>
      </c>
      <c r="BD486" s="19"/>
      <c r="BE486" s="21"/>
    </row>
    <row r="487" spans="1:57" s="3" customFormat="1" x14ac:dyDescent="0.2">
      <c r="A487" s="24"/>
      <c r="B487"/>
      <c r="C487"/>
      <c r="D487"/>
      <c r="E487"/>
      <c r="F487"/>
      <c r="G487"/>
      <c r="H487"/>
      <c r="I487"/>
      <c r="J487"/>
      <c r="Y487" s="138"/>
      <c r="Z487" s="139"/>
      <c r="AA487" s="139"/>
      <c r="AB487" s="138"/>
      <c r="BC487" s="161" t="s">
        <v>295</v>
      </c>
      <c r="BD487" s="19"/>
      <c r="BE487" s="21"/>
    </row>
    <row r="488" spans="1:57" s="3" customFormat="1" x14ac:dyDescent="0.2">
      <c r="A488" s="24"/>
      <c r="B488"/>
      <c r="C488"/>
      <c r="D488"/>
      <c r="E488"/>
      <c r="F488"/>
      <c r="G488"/>
      <c r="H488"/>
      <c r="I488"/>
      <c r="J488"/>
      <c r="Y488" s="138"/>
      <c r="Z488" s="139"/>
      <c r="AA488" s="139"/>
      <c r="AB488" s="138"/>
      <c r="BC488" s="161" t="s">
        <v>922</v>
      </c>
      <c r="BD488" s="19"/>
      <c r="BE488" s="21"/>
    </row>
    <row r="489" spans="1:57" s="3" customFormat="1" x14ac:dyDescent="0.2">
      <c r="A489" s="24"/>
      <c r="B489"/>
      <c r="C489"/>
      <c r="D489"/>
      <c r="E489"/>
      <c r="F489"/>
      <c r="G489"/>
      <c r="H489"/>
      <c r="I489"/>
      <c r="J489"/>
      <c r="Y489" s="138"/>
      <c r="Z489" s="139"/>
      <c r="AA489" s="139"/>
      <c r="AB489" s="138"/>
      <c r="BC489" s="161" t="s">
        <v>297</v>
      </c>
      <c r="BD489" s="19"/>
      <c r="BE489" s="21"/>
    </row>
    <row r="490" spans="1:57" s="3" customFormat="1" x14ac:dyDescent="0.2">
      <c r="A490" s="24"/>
      <c r="B490"/>
      <c r="C490"/>
      <c r="D490"/>
      <c r="E490"/>
      <c r="F490"/>
      <c r="G490"/>
      <c r="H490"/>
      <c r="I490"/>
      <c r="J490"/>
      <c r="Y490" s="138"/>
      <c r="Z490" s="139"/>
      <c r="AA490" s="139"/>
      <c r="AB490" s="138"/>
      <c r="BC490" s="161" t="s">
        <v>299</v>
      </c>
      <c r="BD490" s="19"/>
      <c r="BE490" s="21"/>
    </row>
    <row r="491" spans="1:57" s="3" customFormat="1" x14ac:dyDescent="0.2">
      <c r="A491" s="24"/>
      <c r="B491"/>
      <c r="C491"/>
      <c r="D491"/>
      <c r="E491"/>
      <c r="F491"/>
      <c r="G491"/>
      <c r="H491"/>
      <c r="I491"/>
      <c r="J491"/>
      <c r="Y491" s="138"/>
      <c r="Z491" s="139"/>
      <c r="AA491" s="139"/>
      <c r="AB491" s="138"/>
      <c r="BC491" s="161" t="s">
        <v>301</v>
      </c>
      <c r="BD491" s="19"/>
      <c r="BE491" s="21"/>
    </row>
    <row r="492" spans="1:57" s="3" customFormat="1" x14ac:dyDescent="0.2">
      <c r="A492" s="24"/>
      <c r="B492"/>
      <c r="C492"/>
      <c r="D492"/>
      <c r="E492"/>
      <c r="F492"/>
      <c r="G492"/>
      <c r="H492"/>
      <c r="I492"/>
      <c r="J492"/>
      <c r="Y492" s="138"/>
      <c r="Z492" s="139"/>
      <c r="AA492" s="139"/>
      <c r="AB492" s="138"/>
      <c r="BC492" s="161" t="s">
        <v>303</v>
      </c>
      <c r="BD492" s="19"/>
      <c r="BE492" s="21"/>
    </row>
    <row r="493" spans="1:57" s="3" customFormat="1" x14ac:dyDescent="0.2">
      <c r="A493" s="24"/>
      <c r="B493"/>
      <c r="C493"/>
      <c r="D493"/>
      <c r="E493"/>
      <c r="F493"/>
      <c r="G493"/>
      <c r="H493"/>
      <c r="I493"/>
      <c r="J493"/>
      <c r="Y493" s="138"/>
      <c r="Z493" s="139"/>
      <c r="AA493" s="139"/>
      <c r="AB493" s="138"/>
      <c r="BC493" s="161" t="s">
        <v>305</v>
      </c>
      <c r="BD493" s="19"/>
      <c r="BE493" s="21"/>
    </row>
    <row r="494" spans="1:57" s="3" customFormat="1" x14ac:dyDescent="0.2">
      <c r="A494" s="24"/>
      <c r="B494"/>
      <c r="C494"/>
      <c r="D494"/>
      <c r="E494"/>
      <c r="F494"/>
      <c r="G494"/>
      <c r="H494"/>
      <c r="I494"/>
      <c r="J494"/>
      <c r="Y494" s="138"/>
      <c r="Z494" s="139"/>
      <c r="AA494" s="139"/>
      <c r="AB494" s="138"/>
      <c r="BC494" s="161" t="s">
        <v>307</v>
      </c>
      <c r="BD494" s="19"/>
      <c r="BE494" s="21"/>
    </row>
    <row r="495" spans="1:57" s="3" customFormat="1" x14ac:dyDescent="0.2">
      <c r="A495" s="24"/>
      <c r="B495"/>
      <c r="C495"/>
      <c r="D495"/>
      <c r="E495"/>
      <c r="F495"/>
      <c r="G495"/>
      <c r="H495"/>
      <c r="I495"/>
      <c r="J495"/>
      <c r="Y495" s="138"/>
      <c r="Z495" s="139"/>
      <c r="AA495" s="139"/>
      <c r="AB495" s="138"/>
      <c r="BC495" s="161" t="s">
        <v>309</v>
      </c>
      <c r="BD495" s="19"/>
      <c r="BE495" s="21"/>
    </row>
    <row r="496" spans="1:57" s="3" customFormat="1" x14ac:dyDescent="0.2">
      <c r="A496" s="24"/>
      <c r="B496"/>
      <c r="C496"/>
      <c r="D496"/>
      <c r="E496"/>
      <c r="F496"/>
      <c r="G496"/>
      <c r="H496"/>
      <c r="I496"/>
      <c r="J496"/>
      <c r="Y496" s="138"/>
      <c r="Z496" s="139"/>
      <c r="AA496" s="139"/>
      <c r="AB496" s="138"/>
      <c r="BC496" s="161" t="s">
        <v>924</v>
      </c>
      <c r="BD496" s="19"/>
      <c r="BE496" s="21"/>
    </row>
    <row r="497" spans="1:57" s="3" customFormat="1" x14ac:dyDescent="0.2">
      <c r="A497" s="24"/>
      <c r="B497"/>
      <c r="C497"/>
      <c r="D497"/>
      <c r="E497"/>
      <c r="F497"/>
      <c r="G497"/>
      <c r="H497"/>
      <c r="I497"/>
      <c r="J497"/>
      <c r="Y497" s="138"/>
      <c r="Z497" s="139"/>
      <c r="AA497" s="139"/>
      <c r="AB497" s="138"/>
      <c r="BC497" s="161" t="s">
        <v>311</v>
      </c>
      <c r="BD497" s="19"/>
      <c r="BE497" s="21"/>
    </row>
    <row r="498" spans="1:57" s="3" customFormat="1" x14ac:dyDescent="0.2">
      <c r="A498" s="24"/>
      <c r="B498"/>
      <c r="C498"/>
      <c r="D498"/>
      <c r="E498"/>
      <c r="F498"/>
      <c r="G498"/>
      <c r="H498"/>
      <c r="I498"/>
      <c r="J498"/>
      <c r="Y498" s="138"/>
      <c r="Z498" s="139"/>
      <c r="AA498" s="139"/>
      <c r="AB498" s="138"/>
      <c r="BC498" s="161" t="s">
        <v>313</v>
      </c>
      <c r="BD498" s="19"/>
      <c r="BE498" s="21"/>
    </row>
    <row r="499" spans="1:57" s="3" customFormat="1" x14ac:dyDescent="0.2">
      <c r="A499" s="24"/>
      <c r="B499"/>
      <c r="C499"/>
      <c r="D499"/>
      <c r="E499"/>
      <c r="F499"/>
      <c r="G499"/>
      <c r="H499"/>
      <c r="I499"/>
      <c r="J499"/>
      <c r="Y499" s="138"/>
      <c r="Z499" s="139"/>
      <c r="AA499" s="139"/>
      <c r="AB499" s="138"/>
      <c r="BC499" s="161" t="s">
        <v>315</v>
      </c>
      <c r="BD499" s="19"/>
      <c r="BE499" s="21"/>
    </row>
    <row r="500" spans="1:57" s="3" customFormat="1" x14ac:dyDescent="0.2">
      <c r="A500" s="24"/>
      <c r="B500"/>
      <c r="C500"/>
      <c r="D500"/>
      <c r="E500"/>
      <c r="F500"/>
      <c r="G500"/>
      <c r="H500"/>
      <c r="I500"/>
      <c r="J500"/>
      <c r="Y500" s="138"/>
      <c r="Z500" s="139"/>
      <c r="AA500" s="139"/>
      <c r="AB500" s="138"/>
      <c r="BC500" s="161" t="s">
        <v>317</v>
      </c>
      <c r="BD500" s="19"/>
      <c r="BE500" s="21"/>
    </row>
    <row r="501" spans="1:57" s="3" customFormat="1" x14ac:dyDescent="0.2">
      <c r="A501" s="24"/>
      <c r="B501"/>
      <c r="C501"/>
      <c r="D501"/>
      <c r="E501"/>
      <c r="F501"/>
      <c r="G501"/>
      <c r="H501"/>
      <c r="I501"/>
      <c r="J501"/>
      <c r="Y501" s="138"/>
      <c r="Z501" s="139"/>
      <c r="AA501" s="139"/>
      <c r="AB501" s="138"/>
      <c r="BC501" s="161" t="s">
        <v>319</v>
      </c>
      <c r="BD501" s="19"/>
      <c r="BE501" s="21"/>
    </row>
    <row r="502" spans="1:57" s="3" customFormat="1" x14ac:dyDescent="0.2">
      <c r="A502" s="24"/>
      <c r="B502"/>
      <c r="C502"/>
      <c r="D502"/>
      <c r="E502"/>
      <c r="F502"/>
      <c r="G502"/>
      <c r="H502"/>
      <c r="I502"/>
      <c r="J502"/>
      <c r="Y502" s="138"/>
      <c r="Z502" s="139"/>
      <c r="AA502" s="139"/>
      <c r="AB502" s="138"/>
      <c r="BC502" s="161" t="s">
        <v>321</v>
      </c>
      <c r="BD502" s="19"/>
      <c r="BE502" s="21"/>
    </row>
    <row r="503" spans="1:57" s="3" customFormat="1" x14ac:dyDescent="0.2">
      <c r="A503" s="24"/>
      <c r="B503"/>
      <c r="C503"/>
      <c r="D503"/>
      <c r="E503"/>
      <c r="F503"/>
      <c r="G503"/>
      <c r="H503"/>
      <c r="I503"/>
      <c r="J503"/>
      <c r="Y503" s="138"/>
      <c r="Z503" s="139"/>
      <c r="AA503" s="139"/>
      <c r="AB503" s="138"/>
      <c r="BC503" s="161" t="s">
        <v>323</v>
      </c>
      <c r="BD503" s="19"/>
      <c r="BE503" s="21"/>
    </row>
    <row r="504" spans="1:57" s="3" customFormat="1" x14ac:dyDescent="0.2">
      <c r="A504" s="24"/>
      <c r="B504"/>
      <c r="C504"/>
      <c r="D504"/>
      <c r="E504"/>
      <c r="F504"/>
      <c r="G504"/>
      <c r="H504"/>
      <c r="I504"/>
      <c r="J504"/>
      <c r="Y504" s="138"/>
      <c r="Z504" s="139"/>
      <c r="AA504" s="139"/>
      <c r="AB504" s="138"/>
      <c r="BC504" s="161" t="s">
        <v>325</v>
      </c>
      <c r="BD504" s="19"/>
      <c r="BE504" s="21"/>
    </row>
    <row r="505" spans="1:57" s="3" customFormat="1" x14ac:dyDescent="0.2">
      <c r="A505" s="24"/>
      <c r="B505"/>
      <c r="C505"/>
      <c r="D505"/>
      <c r="E505"/>
      <c r="F505"/>
      <c r="G505"/>
      <c r="H505"/>
      <c r="I505"/>
      <c r="J505"/>
      <c r="Y505" s="138"/>
      <c r="Z505" s="139"/>
      <c r="AA505" s="139"/>
      <c r="AB505" s="138"/>
      <c r="BC505" s="161" t="s">
        <v>327</v>
      </c>
      <c r="BD505" s="19"/>
      <c r="BE505" s="21"/>
    </row>
    <row r="506" spans="1:57" s="3" customFormat="1" x14ac:dyDescent="0.2">
      <c r="A506" s="24"/>
      <c r="B506"/>
      <c r="C506"/>
      <c r="D506"/>
      <c r="E506"/>
      <c r="F506"/>
      <c r="G506"/>
      <c r="H506"/>
      <c r="I506"/>
      <c r="J506"/>
      <c r="Y506" s="138"/>
      <c r="Z506" s="139"/>
      <c r="AA506" s="139"/>
      <c r="AB506" s="138"/>
      <c r="BC506" s="161" t="s">
        <v>926</v>
      </c>
      <c r="BD506" s="19"/>
      <c r="BE506" s="21"/>
    </row>
    <row r="507" spans="1:57" s="3" customFormat="1" x14ac:dyDescent="0.2">
      <c r="A507" s="24"/>
      <c r="B507"/>
      <c r="C507"/>
      <c r="D507"/>
      <c r="E507"/>
      <c r="F507"/>
      <c r="G507"/>
      <c r="H507"/>
      <c r="I507"/>
      <c r="J507"/>
      <c r="Y507" s="138"/>
      <c r="Z507" s="139"/>
      <c r="AA507" s="139"/>
      <c r="AB507" s="138"/>
      <c r="BC507" s="161" t="s">
        <v>329</v>
      </c>
      <c r="BD507" s="19"/>
      <c r="BE507" s="21"/>
    </row>
    <row r="508" spans="1:57" s="3" customFormat="1" x14ac:dyDescent="0.2">
      <c r="A508" s="24"/>
      <c r="B508"/>
      <c r="C508"/>
      <c r="D508"/>
      <c r="E508"/>
      <c r="F508"/>
      <c r="G508"/>
      <c r="H508"/>
      <c r="I508"/>
      <c r="J508"/>
      <c r="Y508" s="138"/>
      <c r="Z508" s="139"/>
      <c r="AA508" s="139"/>
      <c r="AB508" s="138"/>
      <c r="BC508" s="161" t="s">
        <v>331</v>
      </c>
      <c r="BD508" s="19"/>
      <c r="BE508" s="21"/>
    </row>
    <row r="509" spans="1:57" s="3" customFormat="1" x14ac:dyDescent="0.2">
      <c r="A509" s="24"/>
      <c r="B509"/>
      <c r="C509"/>
      <c r="D509"/>
      <c r="E509"/>
      <c r="F509"/>
      <c r="G509"/>
      <c r="H509"/>
      <c r="I509"/>
      <c r="J509"/>
      <c r="Y509" s="138"/>
      <c r="Z509" s="139"/>
      <c r="AA509" s="139"/>
      <c r="AB509" s="138"/>
      <c r="BC509" s="161" t="s">
        <v>333</v>
      </c>
      <c r="BD509" s="19"/>
      <c r="BE509" s="21"/>
    </row>
    <row r="510" spans="1:57" s="3" customFormat="1" x14ac:dyDescent="0.2">
      <c r="A510" s="24"/>
      <c r="B510"/>
      <c r="C510"/>
      <c r="D510"/>
      <c r="E510"/>
      <c r="F510"/>
      <c r="G510"/>
      <c r="H510"/>
      <c r="I510"/>
      <c r="J510"/>
      <c r="Y510" s="138"/>
      <c r="Z510" s="139"/>
      <c r="AA510" s="139"/>
      <c r="AB510" s="138"/>
      <c r="BC510" s="161" t="s">
        <v>335</v>
      </c>
      <c r="BD510" s="19"/>
      <c r="BE510" s="21"/>
    </row>
    <row r="511" spans="1:57" s="3" customFormat="1" x14ac:dyDescent="0.2">
      <c r="A511" s="24"/>
      <c r="B511"/>
      <c r="C511"/>
      <c r="D511"/>
      <c r="E511"/>
      <c r="F511"/>
      <c r="G511"/>
      <c r="H511"/>
      <c r="I511"/>
      <c r="J511"/>
      <c r="Y511" s="138"/>
      <c r="Z511" s="139"/>
      <c r="AA511" s="139"/>
      <c r="AB511" s="138"/>
      <c r="BC511" s="161" t="s">
        <v>337</v>
      </c>
      <c r="BD511" s="19"/>
      <c r="BE511" s="21"/>
    </row>
    <row r="512" spans="1:57" s="3" customFormat="1" x14ac:dyDescent="0.2">
      <c r="A512" s="24"/>
      <c r="B512"/>
      <c r="C512"/>
      <c r="D512"/>
      <c r="E512"/>
      <c r="F512"/>
      <c r="G512"/>
      <c r="H512"/>
      <c r="I512"/>
      <c r="J512"/>
      <c r="Y512" s="138"/>
      <c r="Z512" s="139"/>
      <c r="AA512" s="139"/>
      <c r="AB512" s="138"/>
      <c r="BC512" s="161" t="s">
        <v>339</v>
      </c>
      <c r="BD512" s="19"/>
      <c r="BE512" s="21"/>
    </row>
    <row r="513" spans="1:57" s="3" customFormat="1" x14ac:dyDescent="0.2">
      <c r="A513" s="24"/>
      <c r="B513"/>
      <c r="C513"/>
      <c r="D513"/>
      <c r="E513"/>
      <c r="F513"/>
      <c r="G513"/>
      <c r="H513"/>
      <c r="I513"/>
      <c r="J513"/>
      <c r="Y513" s="138"/>
      <c r="Z513" s="139"/>
      <c r="AA513" s="139"/>
      <c r="AB513" s="138"/>
      <c r="BC513" s="161" t="s">
        <v>341</v>
      </c>
      <c r="BD513" s="19"/>
      <c r="BE513" s="21"/>
    </row>
    <row r="514" spans="1:57" s="3" customFormat="1" x14ac:dyDescent="0.2">
      <c r="A514" s="24"/>
      <c r="B514"/>
      <c r="C514"/>
      <c r="D514"/>
      <c r="E514"/>
      <c r="F514"/>
      <c r="G514"/>
      <c r="H514"/>
      <c r="I514"/>
      <c r="J514"/>
      <c r="Y514" s="138"/>
      <c r="Z514" s="139"/>
      <c r="AA514" s="139"/>
      <c r="AB514" s="138"/>
      <c r="BC514" s="161" t="s">
        <v>343</v>
      </c>
      <c r="BD514" s="19"/>
      <c r="BE514" s="21"/>
    </row>
    <row r="515" spans="1:57" s="3" customFormat="1" x14ac:dyDescent="0.2">
      <c r="A515" s="24"/>
      <c r="B515"/>
      <c r="C515"/>
      <c r="D515"/>
      <c r="E515"/>
      <c r="F515"/>
      <c r="G515"/>
      <c r="H515"/>
      <c r="I515"/>
      <c r="J515"/>
      <c r="Y515" s="138"/>
      <c r="Z515" s="139"/>
      <c r="AA515" s="139"/>
      <c r="AB515" s="138"/>
      <c r="BC515" s="161" t="s">
        <v>345</v>
      </c>
      <c r="BD515" s="19"/>
      <c r="BE515" s="21"/>
    </row>
    <row r="516" spans="1:57" s="3" customFormat="1" x14ac:dyDescent="0.2">
      <c r="A516" s="24"/>
      <c r="B516"/>
      <c r="C516"/>
      <c r="D516"/>
      <c r="E516"/>
      <c r="F516"/>
      <c r="G516"/>
      <c r="H516"/>
      <c r="I516"/>
      <c r="J516"/>
      <c r="Y516" s="138"/>
      <c r="Z516" s="139"/>
      <c r="AA516" s="139"/>
      <c r="AB516" s="138"/>
      <c r="BC516" s="161" t="s">
        <v>347</v>
      </c>
      <c r="BD516" s="19"/>
      <c r="BE516" s="21"/>
    </row>
    <row r="517" spans="1:57" s="3" customFormat="1" x14ac:dyDescent="0.2">
      <c r="A517" s="24"/>
      <c r="B517"/>
      <c r="C517"/>
      <c r="D517"/>
      <c r="E517"/>
      <c r="F517"/>
      <c r="G517"/>
      <c r="H517"/>
      <c r="I517"/>
      <c r="J517"/>
      <c r="Y517" s="138"/>
      <c r="Z517" s="139"/>
      <c r="AA517" s="139"/>
      <c r="AB517" s="138"/>
      <c r="BC517" s="161" t="s">
        <v>928</v>
      </c>
      <c r="BD517" s="19"/>
      <c r="BE517" s="21"/>
    </row>
    <row r="518" spans="1:57" s="3" customFormat="1" x14ac:dyDescent="0.2">
      <c r="A518" s="24"/>
      <c r="B518"/>
      <c r="C518"/>
      <c r="D518"/>
      <c r="E518"/>
      <c r="F518"/>
      <c r="G518"/>
      <c r="H518"/>
      <c r="I518"/>
      <c r="J518"/>
      <c r="Y518" s="138"/>
      <c r="Z518" s="139"/>
      <c r="AA518" s="139"/>
      <c r="AB518" s="138"/>
      <c r="BC518" s="161" t="s">
        <v>349</v>
      </c>
      <c r="BD518" s="19"/>
      <c r="BE518" s="21"/>
    </row>
    <row r="519" spans="1:57" s="3" customFormat="1" x14ac:dyDescent="0.2">
      <c r="A519" s="24"/>
      <c r="B519"/>
      <c r="C519"/>
      <c r="D519"/>
      <c r="E519"/>
      <c r="F519"/>
      <c r="G519"/>
      <c r="H519"/>
      <c r="I519"/>
      <c r="J519"/>
      <c r="Y519" s="138"/>
      <c r="Z519" s="139"/>
      <c r="AA519" s="139"/>
      <c r="AB519" s="138"/>
      <c r="BC519" s="161" t="s">
        <v>351</v>
      </c>
      <c r="BD519" s="19"/>
      <c r="BE519" s="21"/>
    </row>
    <row r="520" spans="1:57" s="3" customFormat="1" x14ac:dyDescent="0.2">
      <c r="A520" s="24"/>
      <c r="B520"/>
      <c r="C520"/>
      <c r="D520"/>
      <c r="E520"/>
      <c r="F520"/>
      <c r="G520"/>
      <c r="H520"/>
      <c r="I520"/>
      <c r="J520"/>
      <c r="Y520" s="138"/>
      <c r="Z520" s="139"/>
      <c r="AA520" s="139"/>
      <c r="AB520" s="138"/>
      <c r="BC520" s="161" t="s">
        <v>353</v>
      </c>
      <c r="BD520" s="19"/>
      <c r="BE520" s="21"/>
    </row>
    <row r="521" spans="1:57" s="3" customFormat="1" x14ac:dyDescent="0.2">
      <c r="A521" s="24"/>
      <c r="B521"/>
      <c r="C521"/>
      <c r="D521"/>
      <c r="E521"/>
      <c r="F521"/>
      <c r="G521"/>
      <c r="H521"/>
      <c r="I521"/>
      <c r="J521"/>
      <c r="Y521" s="138"/>
      <c r="Z521" s="139"/>
      <c r="AA521" s="139"/>
      <c r="AB521" s="138"/>
      <c r="BC521" s="161" t="s">
        <v>355</v>
      </c>
      <c r="BD521" s="19"/>
      <c r="BE521" s="21"/>
    </row>
    <row r="522" spans="1:57" s="3" customFormat="1" x14ac:dyDescent="0.2">
      <c r="A522" s="24"/>
      <c r="B522"/>
      <c r="C522"/>
      <c r="D522"/>
      <c r="E522"/>
      <c r="F522"/>
      <c r="G522"/>
      <c r="H522"/>
      <c r="I522"/>
      <c r="J522"/>
      <c r="Y522" s="138"/>
      <c r="Z522" s="139"/>
      <c r="AA522" s="139"/>
      <c r="AB522" s="138"/>
      <c r="BC522" s="161" t="s">
        <v>357</v>
      </c>
      <c r="BD522" s="19"/>
      <c r="BE522" s="21"/>
    </row>
    <row r="523" spans="1:57" s="3" customFormat="1" x14ac:dyDescent="0.2">
      <c r="A523" s="24"/>
      <c r="B523"/>
      <c r="C523"/>
      <c r="D523"/>
      <c r="E523"/>
      <c r="F523"/>
      <c r="G523"/>
      <c r="H523"/>
      <c r="I523"/>
      <c r="J523"/>
      <c r="Y523" s="138"/>
      <c r="Z523" s="139"/>
      <c r="AA523" s="139"/>
      <c r="AB523" s="138"/>
      <c r="BC523" s="161" t="s">
        <v>359</v>
      </c>
      <c r="BD523" s="19"/>
      <c r="BE523" s="21"/>
    </row>
    <row r="524" spans="1:57" s="3" customFormat="1" x14ac:dyDescent="0.2">
      <c r="A524" s="24"/>
      <c r="B524"/>
      <c r="C524"/>
      <c r="D524"/>
      <c r="E524"/>
      <c r="F524"/>
      <c r="G524"/>
      <c r="H524"/>
      <c r="I524"/>
      <c r="J524"/>
      <c r="Y524" s="138"/>
      <c r="Z524" s="139"/>
      <c r="AA524" s="139"/>
      <c r="AB524" s="138"/>
      <c r="BC524" s="161" t="s">
        <v>930</v>
      </c>
      <c r="BD524" s="19"/>
      <c r="BE524" s="21"/>
    </row>
    <row r="525" spans="1:57" s="3" customFormat="1" x14ac:dyDescent="0.2">
      <c r="A525" s="24"/>
      <c r="B525"/>
      <c r="C525"/>
      <c r="D525"/>
      <c r="E525"/>
      <c r="F525"/>
      <c r="G525"/>
      <c r="H525"/>
      <c r="I525"/>
      <c r="J525"/>
      <c r="Y525" s="138"/>
      <c r="Z525" s="139"/>
      <c r="AA525" s="139"/>
      <c r="AB525" s="138"/>
      <c r="BC525" s="161" t="s">
        <v>361</v>
      </c>
      <c r="BD525" s="19"/>
      <c r="BE525" s="21"/>
    </row>
    <row r="526" spans="1:57" s="3" customFormat="1" x14ac:dyDescent="0.2">
      <c r="A526" s="24"/>
      <c r="B526"/>
      <c r="C526"/>
      <c r="D526"/>
      <c r="E526"/>
      <c r="F526"/>
      <c r="G526"/>
      <c r="H526"/>
      <c r="I526"/>
      <c r="J526"/>
      <c r="Y526" s="138"/>
      <c r="Z526" s="139"/>
      <c r="AA526" s="139"/>
      <c r="AB526" s="138"/>
      <c r="BC526" s="161" t="s">
        <v>363</v>
      </c>
      <c r="BD526" s="19"/>
      <c r="BE526" s="21"/>
    </row>
    <row r="527" spans="1:57" s="3" customFormat="1" x14ac:dyDescent="0.2">
      <c r="A527" s="24"/>
      <c r="B527"/>
      <c r="C527"/>
      <c r="D527"/>
      <c r="E527"/>
      <c r="F527"/>
      <c r="G527"/>
      <c r="H527"/>
      <c r="I527"/>
      <c r="J527"/>
      <c r="Y527" s="138"/>
      <c r="Z527" s="139"/>
      <c r="AA527" s="139"/>
      <c r="AB527" s="138"/>
      <c r="BC527" s="161" t="s">
        <v>365</v>
      </c>
      <c r="BD527" s="19"/>
      <c r="BE527" s="21"/>
    </row>
    <row r="528" spans="1:57" s="3" customFormat="1" x14ac:dyDescent="0.2">
      <c r="A528" s="24"/>
      <c r="B528"/>
      <c r="C528"/>
      <c r="D528"/>
      <c r="E528"/>
      <c r="F528"/>
      <c r="G528"/>
      <c r="H528"/>
      <c r="I528"/>
      <c r="J528"/>
      <c r="Y528" s="138"/>
      <c r="Z528" s="139"/>
      <c r="AA528" s="139"/>
      <c r="AB528" s="138"/>
      <c r="BC528" s="161" t="s">
        <v>367</v>
      </c>
      <c r="BD528" s="19"/>
      <c r="BE528" s="21"/>
    </row>
    <row r="529" spans="1:57" s="3" customFormat="1" x14ac:dyDescent="0.2">
      <c r="A529" s="24"/>
      <c r="B529"/>
      <c r="C529"/>
      <c r="D529"/>
      <c r="E529"/>
      <c r="F529"/>
      <c r="G529"/>
      <c r="H529"/>
      <c r="I529"/>
      <c r="J529"/>
      <c r="Y529" s="138"/>
      <c r="Z529" s="139"/>
      <c r="AA529" s="139"/>
      <c r="AB529" s="138"/>
      <c r="BC529" s="161" t="s">
        <v>369</v>
      </c>
      <c r="BD529" s="19"/>
      <c r="BE529" s="21"/>
    </row>
    <row r="530" spans="1:57" s="3" customFormat="1" x14ac:dyDescent="0.2">
      <c r="A530" s="24"/>
      <c r="B530"/>
      <c r="C530"/>
      <c r="D530"/>
      <c r="E530"/>
      <c r="F530"/>
      <c r="G530"/>
      <c r="H530"/>
      <c r="I530"/>
      <c r="J530"/>
      <c r="Y530" s="138"/>
      <c r="Z530" s="139"/>
      <c r="AA530" s="139"/>
      <c r="AB530" s="138"/>
      <c r="BC530" s="161" t="s">
        <v>932</v>
      </c>
      <c r="BD530" s="19"/>
      <c r="BE530" s="21"/>
    </row>
    <row r="531" spans="1:57" s="3" customFormat="1" x14ac:dyDescent="0.2">
      <c r="A531" s="24"/>
      <c r="B531"/>
      <c r="C531"/>
      <c r="D531"/>
      <c r="E531"/>
      <c r="F531"/>
      <c r="G531"/>
      <c r="H531"/>
      <c r="I531"/>
      <c r="J531"/>
      <c r="Y531" s="138"/>
      <c r="Z531" s="139"/>
      <c r="AA531" s="139"/>
      <c r="AB531" s="138"/>
      <c r="BC531" s="161" t="s">
        <v>371</v>
      </c>
      <c r="BD531" s="19"/>
      <c r="BE531" s="21"/>
    </row>
    <row r="532" spans="1:57" s="3" customFormat="1" x14ac:dyDescent="0.2">
      <c r="A532" s="24"/>
      <c r="B532"/>
      <c r="C532"/>
      <c r="D532"/>
      <c r="E532"/>
      <c r="F532"/>
      <c r="G532"/>
      <c r="H532"/>
      <c r="I532"/>
      <c r="J532"/>
      <c r="Y532" s="138"/>
      <c r="Z532" s="139"/>
      <c r="AA532" s="139"/>
      <c r="AB532" s="138"/>
      <c r="BC532" s="161" t="s">
        <v>373</v>
      </c>
      <c r="BD532" s="19"/>
      <c r="BE532" s="21"/>
    </row>
    <row r="533" spans="1:57" s="3" customFormat="1" x14ac:dyDescent="0.2">
      <c r="A533" s="24"/>
      <c r="B533"/>
      <c r="C533"/>
      <c r="D533"/>
      <c r="E533"/>
      <c r="F533"/>
      <c r="G533"/>
      <c r="H533"/>
      <c r="I533"/>
      <c r="J533"/>
      <c r="Y533" s="138"/>
      <c r="Z533" s="139"/>
      <c r="AA533" s="139"/>
      <c r="AB533" s="138"/>
      <c r="BC533" s="161" t="s">
        <v>375</v>
      </c>
      <c r="BD533" s="19"/>
      <c r="BE533" s="21"/>
    </row>
    <row r="534" spans="1:57" s="3" customFormat="1" x14ac:dyDescent="0.2">
      <c r="A534" s="24"/>
      <c r="B534"/>
      <c r="C534"/>
      <c r="D534"/>
      <c r="E534"/>
      <c r="F534"/>
      <c r="G534"/>
      <c r="H534"/>
      <c r="I534"/>
      <c r="J534"/>
      <c r="Y534" s="138"/>
      <c r="Z534" s="139"/>
      <c r="AA534" s="139"/>
      <c r="AB534" s="138"/>
      <c r="BC534" s="161" t="s">
        <v>377</v>
      </c>
      <c r="BD534" s="19"/>
      <c r="BE534" s="21"/>
    </row>
    <row r="535" spans="1:57" s="3" customFormat="1" x14ac:dyDescent="0.2">
      <c r="A535" s="24"/>
      <c r="B535"/>
      <c r="C535"/>
      <c r="D535"/>
      <c r="E535"/>
      <c r="F535"/>
      <c r="G535"/>
      <c r="H535"/>
      <c r="I535"/>
      <c r="J535"/>
      <c r="Y535" s="138"/>
      <c r="Z535" s="139"/>
      <c r="AA535" s="139"/>
      <c r="AB535" s="138"/>
      <c r="BC535" s="161" t="s">
        <v>379</v>
      </c>
      <c r="BD535" s="19"/>
      <c r="BE535" s="21"/>
    </row>
    <row r="536" spans="1:57" s="3" customFormat="1" x14ac:dyDescent="0.2">
      <c r="A536" s="24"/>
      <c r="B536"/>
      <c r="C536"/>
      <c r="D536"/>
      <c r="E536"/>
      <c r="F536"/>
      <c r="G536"/>
      <c r="H536"/>
      <c r="I536"/>
      <c r="J536"/>
      <c r="Y536" s="138"/>
      <c r="Z536" s="139"/>
      <c r="AA536" s="139"/>
      <c r="AB536" s="138"/>
      <c r="BC536" s="161" t="s">
        <v>381</v>
      </c>
      <c r="BD536" s="19"/>
      <c r="BE536" s="21"/>
    </row>
    <row r="537" spans="1:57" s="3" customFormat="1" x14ac:dyDescent="0.2">
      <c r="A537" s="24"/>
      <c r="B537"/>
      <c r="C537"/>
      <c r="D537"/>
      <c r="E537"/>
      <c r="F537"/>
      <c r="G537"/>
      <c r="H537"/>
      <c r="I537"/>
      <c r="J537"/>
      <c r="Y537" s="138"/>
      <c r="Z537" s="139"/>
      <c r="AA537" s="139"/>
      <c r="AB537" s="138"/>
      <c r="BC537" s="161" t="s">
        <v>383</v>
      </c>
      <c r="BD537" s="19"/>
      <c r="BE537" s="21"/>
    </row>
    <row r="538" spans="1:57" s="3" customFormat="1" x14ac:dyDescent="0.2">
      <c r="A538" s="24"/>
      <c r="B538"/>
      <c r="C538"/>
      <c r="D538"/>
      <c r="E538"/>
      <c r="F538"/>
      <c r="G538"/>
      <c r="H538"/>
      <c r="I538"/>
      <c r="J538"/>
      <c r="Y538" s="138"/>
      <c r="Z538" s="139"/>
      <c r="AA538" s="139"/>
      <c r="AB538" s="138"/>
      <c r="BC538" s="161" t="s">
        <v>385</v>
      </c>
      <c r="BD538" s="19"/>
      <c r="BE538" s="21"/>
    </row>
    <row r="539" spans="1:57" s="3" customFormat="1" x14ac:dyDescent="0.2">
      <c r="A539" s="24"/>
      <c r="B539"/>
      <c r="C539"/>
      <c r="D539"/>
      <c r="E539"/>
      <c r="F539"/>
      <c r="G539"/>
      <c r="H539"/>
      <c r="I539"/>
      <c r="J539"/>
      <c r="Y539" s="138"/>
      <c r="Z539" s="139"/>
      <c r="AA539" s="139"/>
      <c r="AB539" s="138"/>
      <c r="BC539" s="161" t="s">
        <v>387</v>
      </c>
      <c r="BD539" s="19"/>
      <c r="BE539" s="21"/>
    </row>
    <row r="540" spans="1:57" s="3" customFormat="1" x14ac:dyDescent="0.2">
      <c r="A540" s="24"/>
      <c r="B540"/>
      <c r="C540"/>
      <c r="D540"/>
      <c r="E540"/>
      <c r="F540"/>
      <c r="G540"/>
      <c r="H540"/>
      <c r="I540"/>
      <c r="J540"/>
      <c r="Y540" s="138"/>
      <c r="Z540" s="139"/>
      <c r="AA540" s="139"/>
      <c r="AB540" s="138"/>
      <c r="BC540" s="161" t="s">
        <v>389</v>
      </c>
      <c r="BD540" s="19"/>
      <c r="BE540" s="21"/>
    </row>
    <row r="541" spans="1:57" s="3" customFormat="1" x14ac:dyDescent="0.2">
      <c r="A541" s="24"/>
      <c r="B541"/>
      <c r="C541"/>
      <c r="D541"/>
      <c r="E541"/>
      <c r="F541"/>
      <c r="G541"/>
      <c r="H541"/>
      <c r="I541"/>
      <c r="J541"/>
      <c r="Y541" s="138"/>
      <c r="Z541" s="139"/>
      <c r="AA541" s="139"/>
      <c r="AB541" s="138"/>
      <c r="BC541" s="161" t="s">
        <v>391</v>
      </c>
      <c r="BD541" s="19"/>
      <c r="BE541" s="21"/>
    </row>
    <row r="542" spans="1:57" s="3" customFormat="1" x14ac:dyDescent="0.2">
      <c r="A542" s="24"/>
      <c r="B542"/>
      <c r="C542"/>
      <c r="D542"/>
      <c r="E542"/>
      <c r="F542"/>
      <c r="G542"/>
      <c r="H542"/>
      <c r="I542"/>
      <c r="J542"/>
      <c r="Y542" s="138"/>
      <c r="Z542" s="139"/>
      <c r="AA542" s="139"/>
      <c r="AB542" s="138"/>
      <c r="BC542" s="161" t="s">
        <v>954</v>
      </c>
      <c r="BD542" s="19"/>
      <c r="BE542" s="21"/>
    </row>
    <row r="543" spans="1:57" s="3" customFormat="1" x14ac:dyDescent="0.2">
      <c r="A543" s="24"/>
      <c r="B543"/>
      <c r="C543"/>
      <c r="D543"/>
      <c r="E543"/>
      <c r="F543"/>
      <c r="G543"/>
      <c r="H543"/>
      <c r="I543"/>
      <c r="J543"/>
      <c r="Y543" s="138"/>
      <c r="Z543" s="139"/>
      <c r="AA543" s="139"/>
      <c r="AB543" s="138"/>
      <c r="BC543" s="161" t="s">
        <v>393</v>
      </c>
      <c r="BD543" s="19"/>
      <c r="BE543" s="21"/>
    </row>
    <row r="544" spans="1:57" s="3" customFormat="1" x14ac:dyDescent="0.2">
      <c r="A544" s="24"/>
      <c r="B544"/>
      <c r="C544"/>
      <c r="D544"/>
      <c r="E544"/>
      <c r="F544"/>
      <c r="G544"/>
      <c r="H544"/>
      <c r="I544"/>
      <c r="J544"/>
      <c r="Y544" s="138"/>
      <c r="Z544" s="139"/>
      <c r="AA544" s="139"/>
      <c r="AB544" s="138"/>
      <c r="BC544" s="161" t="s">
        <v>395</v>
      </c>
      <c r="BD544" s="19"/>
      <c r="BE544" s="21"/>
    </row>
    <row r="545" spans="1:57" s="3" customFormat="1" x14ac:dyDescent="0.2">
      <c r="A545" s="24"/>
      <c r="B545"/>
      <c r="C545"/>
      <c r="D545"/>
      <c r="E545"/>
      <c r="F545"/>
      <c r="G545"/>
      <c r="H545"/>
      <c r="I545"/>
      <c r="J545"/>
      <c r="Y545" s="138"/>
      <c r="Z545" s="139"/>
      <c r="AA545" s="139"/>
      <c r="AB545" s="138"/>
      <c r="BC545" s="161" t="s">
        <v>397</v>
      </c>
      <c r="BD545" s="19"/>
      <c r="BE545" s="21"/>
    </row>
    <row r="546" spans="1:57" s="3" customFormat="1" x14ac:dyDescent="0.2">
      <c r="A546" s="24"/>
      <c r="B546"/>
      <c r="C546"/>
      <c r="D546"/>
      <c r="E546"/>
      <c r="F546"/>
      <c r="G546"/>
      <c r="H546"/>
      <c r="I546"/>
      <c r="J546"/>
      <c r="Y546" s="138"/>
      <c r="Z546" s="139"/>
      <c r="AA546" s="139"/>
      <c r="AB546" s="138"/>
      <c r="BC546" s="161" t="s">
        <v>399</v>
      </c>
      <c r="BD546" s="19"/>
      <c r="BE546" s="21"/>
    </row>
    <row r="547" spans="1:57" s="3" customFormat="1" x14ac:dyDescent="0.2">
      <c r="A547" s="24"/>
      <c r="B547"/>
      <c r="C547"/>
      <c r="D547"/>
      <c r="E547"/>
      <c r="F547"/>
      <c r="G547"/>
      <c r="H547"/>
      <c r="I547"/>
      <c r="J547"/>
      <c r="Y547" s="138"/>
      <c r="Z547" s="139"/>
      <c r="AA547" s="139"/>
      <c r="AB547" s="138"/>
      <c r="BC547" s="161" t="s">
        <v>401</v>
      </c>
      <c r="BD547" s="19"/>
      <c r="BE547" s="21"/>
    </row>
    <row r="548" spans="1:57" s="3" customFormat="1" x14ac:dyDescent="0.2">
      <c r="A548" s="24"/>
      <c r="B548"/>
      <c r="C548"/>
      <c r="D548"/>
      <c r="E548"/>
      <c r="F548"/>
      <c r="G548"/>
      <c r="H548"/>
      <c r="I548"/>
      <c r="J548"/>
      <c r="Y548" s="138"/>
      <c r="Z548" s="139"/>
      <c r="AA548" s="139"/>
      <c r="AB548" s="138"/>
      <c r="BC548" s="161" t="s">
        <v>403</v>
      </c>
      <c r="BD548" s="19"/>
      <c r="BE548" s="21"/>
    </row>
    <row r="549" spans="1:57" s="3" customFormat="1" x14ac:dyDescent="0.2">
      <c r="A549" s="24"/>
      <c r="B549"/>
      <c r="C549"/>
      <c r="D549"/>
      <c r="E549"/>
      <c r="F549"/>
      <c r="G549"/>
      <c r="H549"/>
      <c r="I549"/>
      <c r="J549"/>
      <c r="Y549" s="138"/>
      <c r="Z549" s="139"/>
      <c r="AA549" s="139"/>
      <c r="AB549" s="138"/>
      <c r="BC549" s="161" t="s">
        <v>405</v>
      </c>
      <c r="BD549" s="19"/>
      <c r="BE549" s="21"/>
    </row>
    <row r="550" spans="1:57" s="3" customFormat="1" x14ac:dyDescent="0.2">
      <c r="A550" s="24"/>
      <c r="B550"/>
      <c r="C550"/>
      <c r="D550"/>
      <c r="E550"/>
      <c r="F550"/>
      <c r="G550"/>
      <c r="H550"/>
      <c r="I550"/>
      <c r="J550"/>
      <c r="Y550" s="138"/>
      <c r="Z550" s="139"/>
      <c r="AA550" s="139"/>
      <c r="AB550" s="138"/>
      <c r="BC550" s="161" t="s">
        <v>407</v>
      </c>
      <c r="BD550" s="19"/>
      <c r="BE550" s="21"/>
    </row>
    <row r="551" spans="1:57" s="3" customFormat="1" x14ac:dyDescent="0.2">
      <c r="A551" s="24"/>
      <c r="B551"/>
      <c r="C551"/>
      <c r="D551"/>
      <c r="E551"/>
      <c r="F551"/>
      <c r="G551"/>
      <c r="H551"/>
      <c r="I551"/>
      <c r="J551"/>
      <c r="Y551" s="138"/>
      <c r="Z551" s="139"/>
      <c r="AA551" s="139"/>
      <c r="AB551" s="138"/>
      <c r="BC551" s="161" t="s">
        <v>409</v>
      </c>
      <c r="BD551" s="19"/>
      <c r="BE551" s="21"/>
    </row>
    <row r="552" spans="1:57" s="3" customFormat="1" x14ac:dyDescent="0.2">
      <c r="A552" s="24"/>
      <c r="B552"/>
      <c r="C552"/>
      <c r="D552"/>
      <c r="E552"/>
      <c r="F552"/>
      <c r="G552"/>
      <c r="H552"/>
      <c r="I552"/>
      <c r="J552"/>
      <c r="Y552" s="138"/>
      <c r="Z552" s="139"/>
      <c r="AA552" s="139"/>
      <c r="AB552" s="138"/>
      <c r="BC552" s="161" t="s">
        <v>797</v>
      </c>
      <c r="BD552" s="19"/>
      <c r="BE552" s="21"/>
    </row>
    <row r="553" spans="1:57" s="3" customFormat="1" x14ac:dyDescent="0.2">
      <c r="A553" s="24"/>
      <c r="B553"/>
      <c r="C553"/>
      <c r="D553"/>
      <c r="E553"/>
      <c r="F553"/>
      <c r="G553"/>
      <c r="H553"/>
      <c r="I553"/>
      <c r="J553"/>
      <c r="Y553" s="138"/>
      <c r="Z553" s="139"/>
      <c r="AA553" s="139"/>
      <c r="AB553" s="138"/>
      <c r="BC553" s="161" t="s">
        <v>411</v>
      </c>
      <c r="BD553" s="19"/>
      <c r="BE553" s="21"/>
    </row>
    <row r="554" spans="1:57" s="3" customFormat="1" x14ac:dyDescent="0.2">
      <c r="A554" s="24"/>
      <c r="B554"/>
      <c r="C554"/>
      <c r="D554"/>
      <c r="E554"/>
      <c r="F554"/>
      <c r="G554"/>
      <c r="H554"/>
      <c r="I554"/>
      <c r="J554"/>
      <c r="Y554" s="138"/>
      <c r="Z554" s="139"/>
      <c r="AA554" s="139"/>
      <c r="AB554" s="138"/>
      <c r="BC554" s="161" t="s">
        <v>413</v>
      </c>
      <c r="BD554" s="19"/>
      <c r="BE554" s="21"/>
    </row>
    <row r="555" spans="1:57" s="3" customFormat="1" x14ac:dyDescent="0.2">
      <c r="A555" s="24"/>
      <c r="B555"/>
      <c r="C555"/>
      <c r="D555"/>
      <c r="E555"/>
      <c r="F555"/>
      <c r="G555"/>
      <c r="H555"/>
      <c r="I555"/>
      <c r="J555"/>
      <c r="Y555" s="138"/>
      <c r="Z555" s="139"/>
      <c r="AA555" s="139"/>
      <c r="AB555" s="138"/>
      <c r="BC555" s="161" t="s">
        <v>415</v>
      </c>
      <c r="BD555" s="19"/>
      <c r="BE555" s="21"/>
    </row>
    <row r="556" spans="1:57" s="3" customFormat="1" x14ac:dyDescent="0.2">
      <c r="A556" s="24"/>
      <c r="B556"/>
      <c r="C556"/>
      <c r="D556"/>
      <c r="E556"/>
      <c r="F556"/>
      <c r="G556"/>
      <c r="H556"/>
      <c r="I556"/>
      <c r="J556"/>
      <c r="Y556" s="138"/>
      <c r="Z556" s="139"/>
      <c r="AA556" s="139"/>
      <c r="AB556" s="138"/>
      <c r="BC556" s="161" t="s">
        <v>417</v>
      </c>
      <c r="BD556" s="19"/>
      <c r="BE556" s="21"/>
    </row>
    <row r="557" spans="1:57" s="3" customFormat="1" x14ac:dyDescent="0.2">
      <c r="A557" s="24"/>
      <c r="B557"/>
      <c r="C557"/>
      <c r="D557"/>
      <c r="E557"/>
      <c r="F557"/>
      <c r="G557"/>
      <c r="H557"/>
      <c r="I557"/>
      <c r="J557"/>
      <c r="Y557" s="138"/>
      <c r="Z557" s="139"/>
      <c r="AA557" s="139"/>
      <c r="AB557" s="138"/>
      <c r="BC557" s="161" t="s">
        <v>419</v>
      </c>
      <c r="BD557" s="19"/>
      <c r="BE557" s="21"/>
    </row>
    <row r="558" spans="1:57" s="3" customFormat="1" x14ac:dyDescent="0.2">
      <c r="A558" s="24"/>
      <c r="B558"/>
      <c r="C558"/>
      <c r="D558"/>
      <c r="E558"/>
      <c r="F558"/>
      <c r="G558"/>
      <c r="H558"/>
      <c r="I558"/>
      <c r="J558"/>
      <c r="Y558" s="138"/>
      <c r="Z558" s="139"/>
      <c r="AA558" s="139"/>
      <c r="AB558" s="138"/>
      <c r="BC558" s="161" t="s">
        <v>934</v>
      </c>
      <c r="BD558" s="19"/>
      <c r="BE558" s="21"/>
    </row>
    <row r="559" spans="1:57" s="3" customFormat="1" x14ac:dyDescent="0.2">
      <c r="A559" s="24"/>
      <c r="B559"/>
      <c r="C559"/>
      <c r="D559"/>
      <c r="E559"/>
      <c r="F559"/>
      <c r="G559"/>
      <c r="H559"/>
      <c r="I559"/>
      <c r="J559"/>
      <c r="Y559" s="138"/>
      <c r="Z559" s="139"/>
      <c r="AA559" s="139"/>
      <c r="AB559" s="138"/>
      <c r="BC559" s="161" t="s">
        <v>421</v>
      </c>
      <c r="BD559" s="19"/>
      <c r="BE559" s="21"/>
    </row>
    <row r="560" spans="1:57" s="3" customFormat="1" x14ac:dyDescent="0.2">
      <c r="A560" s="24"/>
      <c r="B560"/>
      <c r="C560"/>
      <c r="D560"/>
      <c r="E560"/>
      <c r="F560"/>
      <c r="G560"/>
      <c r="H560"/>
      <c r="I560"/>
      <c r="J560"/>
      <c r="Y560" s="138"/>
      <c r="Z560" s="139"/>
      <c r="AA560" s="139"/>
      <c r="AB560" s="138"/>
      <c r="BC560" s="161" t="s">
        <v>423</v>
      </c>
      <c r="BD560" s="19"/>
      <c r="BE560" s="21"/>
    </row>
    <row r="561" spans="1:57" s="3" customFormat="1" x14ac:dyDescent="0.2">
      <c r="A561" s="24"/>
      <c r="B561"/>
      <c r="C561"/>
      <c r="D561"/>
      <c r="E561"/>
      <c r="F561"/>
      <c r="G561"/>
      <c r="H561"/>
      <c r="I561"/>
      <c r="J561"/>
      <c r="Y561" s="138"/>
      <c r="Z561" s="139"/>
      <c r="AA561" s="139"/>
      <c r="AB561" s="138"/>
      <c r="BC561" s="161" t="s">
        <v>425</v>
      </c>
      <c r="BD561" s="19"/>
      <c r="BE561" s="21"/>
    </row>
    <row r="562" spans="1:57" s="3" customFormat="1" x14ac:dyDescent="0.2">
      <c r="A562" s="24"/>
      <c r="B562"/>
      <c r="C562"/>
      <c r="D562"/>
      <c r="E562"/>
      <c r="F562"/>
      <c r="G562"/>
      <c r="H562"/>
      <c r="I562"/>
      <c r="J562"/>
      <c r="Y562" s="138"/>
      <c r="Z562" s="139"/>
      <c r="AA562" s="139"/>
      <c r="AB562" s="138"/>
      <c r="BC562" s="161" t="s">
        <v>427</v>
      </c>
      <c r="BD562" s="19"/>
      <c r="BE562" s="21"/>
    </row>
    <row r="563" spans="1:57" s="3" customFormat="1" x14ac:dyDescent="0.2">
      <c r="A563" s="24"/>
      <c r="B563"/>
      <c r="C563"/>
      <c r="D563"/>
      <c r="E563"/>
      <c r="F563"/>
      <c r="G563"/>
      <c r="H563"/>
      <c r="I563"/>
      <c r="J563"/>
      <c r="Y563" s="138"/>
      <c r="Z563" s="139"/>
      <c r="AA563" s="139"/>
      <c r="AB563" s="138"/>
      <c r="BC563" s="161" t="s">
        <v>429</v>
      </c>
      <c r="BD563" s="19"/>
      <c r="BE563" s="21"/>
    </row>
    <row r="564" spans="1:57" s="3" customFormat="1" x14ac:dyDescent="0.2">
      <c r="A564" s="24"/>
      <c r="B564"/>
      <c r="C564"/>
      <c r="D564"/>
      <c r="E564"/>
      <c r="F564"/>
      <c r="G564"/>
      <c r="H564"/>
      <c r="I564"/>
      <c r="J564"/>
      <c r="Y564" s="138"/>
      <c r="Z564" s="139"/>
      <c r="AA564" s="139"/>
      <c r="AB564" s="138"/>
      <c r="BC564" s="161" t="s">
        <v>431</v>
      </c>
      <c r="BD564" s="19"/>
      <c r="BE564" s="21"/>
    </row>
    <row r="565" spans="1:57" s="3" customFormat="1" x14ac:dyDescent="0.2">
      <c r="A565" s="24"/>
      <c r="B565"/>
      <c r="C565"/>
      <c r="D565"/>
      <c r="E565"/>
      <c r="F565"/>
      <c r="G565"/>
      <c r="H565"/>
      <c r="I565"/>
      <c r="J565"/>
      <c r="Y565" s="138"/>
      <c r="Z565" s="139"/>
      <c r="AA565" s="139"/>
      <c r="AB565" s="138"/>
      <c r="BC565" s="161" t="s">
        <v>433</v>
      </c>
      <c r="BD565" s="19"/>
      <c r="BE565" s="21"/>
    </row>
    <row r="566" spans="1:57" s="3" customFormat="1" x14ac:dyDescent="0.2">
      <c r="A566" s="24"/>
      <c r="B566"/>
      <c r="C566"/>
      <c r="D566"/>
      <c r="E566"/>
      <c r="F566"/>
      <c r="G566"/>
      <c r="H566"/>
      <c r="I566"/>
      <c r="J566"/>
      <c r="Y566" s="138"/>
      <c r="Z566" s="139"/>
      <c r="AA566" s="139"/>
      <c r="AB566" s="138"/>
      <c r="BC566" s="161" t="s">
        <v>435</v>
      </c>
      <c r="BD566" s="20"/>
      <c r="BE566" s="21"/>
    </row>
    <row r="567" spans="1:57" s="3" customFormat="1" x14ac:dyDescent="0.2">
      <c r="A567" s="24"/>
      <c r="B567"/>
      <c r="C567"/>
      <c r="D567"/>
      <c r="E567"/>
      <c r="F567"/>
      <c r="G567"/>
      <c r="H567"/>
      <c r="I567"/>
      <c r="J567"/>
      <c r="Y567" s="138"/>
      <c r="Z567" s="139"/>
      <c r="AA567" s="139"/>
      <c r="AB567" s="138"/>
      <c r="BC567" s="161" t="s">
        <v>437</v>
      </c>
      <c r="BD567" s="19"/>
      <c r="BE567" s="21"/>
    </row>
    <row r="568" spans="1:57" s="3" customFormat="1" x14ac:dyDescent="0.2">
      <c r="A568" s="24"/>
      <c r="B568"/>
      <c r="C568"/>
      <c r="D568"/>
      <c r="E568"/>
      <c r="F568"/>
      <c r="G568"/>
      <c r="H568"/>
      <c r="I568"/>
      <c r="J568"/>
      <c r="Y568" s="138"/>
      <c r="Z568" s="139"/>
      <c r="AA568" s="139"/>
      <c r="AB568" s="138"/>
      <c r="BC568" s="161" t="s">
        <v>439</v>
      </c>
      <c r="BD568" s="19"/>
      <c r="BE568" s="21"/>
    </row>
    <row r="569" spans="1:57" s="3" customFormat="1" x14ac:dyDescent="0.2">
      <c r="A569" s="24"/>
      <c r="B569"/>
      <c r="C569"/>
      <c r="D569"/>
      <c r="E569"/>
      <c r="F569"/>
      <c r="G569"/>
      <c r="H569"/>
      <c r="I569"/>
      <c r="J569"/>
      <c r="Y569" s="138"/>
      <c r="Z569" s="139"/>
      <c r="AA569" s="139"/>
      <c r="AB569" s="138"/>
      <c r="BC569" s="161" t="s">
        <v>441</v>
      </c>
      <c r="BD569" s="19"/>
      <c r="BE569" s="21"/>
    </row>
    <row r="570" spans="1:57" s="3" customFormat="1" x14ac:dyDescent="0.2">
      <c r="A570" s="24"/>
      <c r="B570"/>
      <c r="C570"/>
      <c r="D570"/>
      <c r="E570"/>
      <c r="F570"/>
      <c r="G570"/>
      <c r="H570"/>
      <c r="I570"/>
      <c r="J570"/>
      <c r="Y570" s="138"/>
      <c r="Z570" s="139"/>
      <c r="AA570" s="139"/>
      <c r="AB570" s="138"/>
      <c r="BC570" s="161" t="s">
        <v>443</v>
      </c>
      <c r="BD570" s="19"/>
      <c r="BE570" s="21"/>
    </row>
    <row r="571" spans="1:57" s="3" customFormat="1" x14ac:dyDescent="0.2">
      <c r="A571" s="24"/>
      <c r="B571"/>
      <c r="C571"/>
      <c r="D571"/>
      <c r="E571"/>
      <c r="F571"/>
      <c r="G571"/>
      <c r="H571"/>
      <c r="I571"/>
      <c r="J571"/>
      <c r="Y571" s="138"/>
      <c r="Z571" s="139"/>
      <c r="AA571" s="139"/>
      <c r="AB571" s="138"/>
      <c r="BC571" s="161" t="s">
        <v>445</v>
      </c>
      <c r="BD571" s="19"/>
      <c r="BE571" s="21"/>
    </row>
    <row r="572" spans="1:57" s="3" customFormat="1" x14ac:dyDescent="0.2">
      <c r="A572" s="24"/>
      <c r="B572"/>
      <c r="C572"/>
      <c r="D572"/>
      <c r="E572"/>
      <c r="F572"/>
      <c r="G572"/>
      <c r="H572"/>
      <c r="I572"/>
      <c r="J572"/>
      <c r="Y572" s="138"/>
      <c r="Z572" s="139"/>
      <c r="AA572" s="139"/>
      <c r="AB572" s="138"/>
      <c r="BC572" s="161" t="s">
        <v>447</v>
      </c>
      <c r="BD572" s="19"/>
      <c r="BE572" s="21"/>
    </row>
    <row r="573" spans="1:57" s="3" customFormat="1" x14ac:dyDescent="0.2">
      <c r="A573" s="24"/>
      <c r="B573"/>
      <c r="C573"/>
      <c r="D573"/>
      <c r="E573"/>
      <c r="F573"/>
      <c r="G573"/>
      <c r="H573"/>
      <c r="I573"/>
      <c r="J573"/>
      <c r="Y573" s="138"/>
      <c r="Z573" s="139"/>
      <c r="AA573" s="139"/>
      <c r="AB573" s="138"/>
      <c r="BC573" s="161" t="s">
        <v>449</v>
      </c>
      <c r="BD573" s="19"/>
      <c r="BE573" s="21"/>
    </row>
    <row r="574" spans="1:57" s="3" customFormat="1" x14ac:dyDescent="0.2">
      <c r="A574" s="24"/>
      <c r="B574"/>
      <c r="C574"/>
      <c r="D574"/>
      <c r="E574"/>
      <c r="F574"/>
      <c r="G574"/>
      <c r="H574"/>
      <c r="I574"/>
      <c r="J574"/>
      <c r="Y574" s="138"/>
      <c r="Z574" s="139"/>
      <c r="AA574" s="139"/>
      <c r="AB574" s="138"/>
      <c r="BC574" s="161" t="s">
        <v>451</v>
      </c>
      <c r="BD574" s="19"/>
      <c r="BE574" s="21"/>
    </row>
    <row r="575" spans="1:57" s="3" customFormat="1" x14ac:dyDescent="0.2">
      <c r="A575" s="24"/>
      <c r="B575"/>
      <c r="C575"/>
      <c r="D575"/>
      <c r="E575"/>
      <c r="F575"/>
      <c r="G575"/>
      <c r="H575"/>
      <c r="I575"/>
      <c r="J575"/>
      <c r="Y575" s="138"/>
      <c r="Z575" s="139"/>
      <c r="AA575" s="139"/>
      <c r="AB575" s="138"/>
      <c r="BC575" s="161" t="s">
        <v>936</v>
      </c>
      <c r="BD575" s="19"/>
      <c r="BE575" s="21"/>
    </row>
    <row r="576" spans="1:57" s="3" customFormat="1" x14ac:dyDescent="0.2">
      <c r="A576" s="24"/>
      <c r="B576"/>
      <c r="C576"/>
      <c r="D576"/>
      <c r="E576"/>
      <c r="F576"/>
      <c r="G576"/>
      <c r="H576"/>
      <c r="I576"/>
      <c r="J576"/>
      <c r="Y576" s="138"/>
      <c r="Z576" s="139"/>
      <c r="AA576" s="139"/>
      <c r="AB576" s="138"/>
      <c r="BC576" s="161" t="s">
        <v>453</v>
      </c>
      <c r="BD576" s="19"/>
      <c r="BE576" s="21"/>
    </row>
    <row r="577" spans="1:57" s="3" customFormat="1" x14ac:dyDescent="0.2">
      <c r="A577" s="24"/>
      <c r="B577"/>
      <c r="C577"/>
      <c r="D577"/>
      <c r="E577"/>
      <c r="F577"/>
      <c r="G577"/>
      <c r="H577"/>
      <c r="I577"/>
      <c r="J577"/>
      <c r="Y577" s="138"/>
      <c r="Z577" s="139"/>
      <c r="AA577" s="139"/>
      <c r="AB577" s="138"/>
      <c r="BC577" s="161" t="s">
        <v>455</v>
      </c>
      <c r="BD577" s="19"/>
      <c r="BE577" s="21"/>
    </row>
    <row r="578" spans="1:57" s="3" customFormat="1" x14ac:dyDescent="0.2">
      <c r="A578" s="24"/>
      <c r="B578"/>
      <c r="C578"/>
      <c r="D578"/>
      <c r="E578"/>
      <c r="F578"/>
      <c r="G578"/>
      <c r="H578"/>
      <c r="I578"/>
      <c r="J578"/>
      <c r="Y578" s="138"/>
      <c r="Z578" s="139"/>
      <c r="AA578" s="139"/>
      <c r="AB578" s="138"/>
      <c r="BC578" s="161" t="s">
        <v>938</v>
      </c>
      <c r="BD578" s="19"/>
      <c r="BE578" s="21"/>
    </row>
    <row r="579" spans="1:57" s="3" customFormat="1" x14ac:dyDescent="0.2">
      <c r="A579" s="24"/>
      <c r="B579"/>
      <c r="C579"/>
      <c r="D579"/>
      <c r="E579"/>
      <c r="F579"/>
      <c r="G579"/>
      <c r="H579"/>
      <c r="I579"/>
      <c r="J579"/>
      <c r="Y579" s="138"/>
      <c r="Z579" s="139"/>
      <c r="AA579" s="139"/>
      <c r="AB579" s="138"/>
      <c r="BC579" s="161" t="s">
        <v>457</v>
      </c>
      <c r="BD579" s="19"/>
      <c r="BE579" s="21"/>
    </row>
    <row r="580" spans="1:57" s="3" customFormat="1" x14ac:dyDescent="0.2">
      <c r="A580" s="24"/>
      <c r="B580"/>
      <c r="C580"/>
      <c r="D580"/>
      <c r="E580"/>
      <c r="F580"/>
      <c r="G580"/>
      <c r="H580"/>
      <c r="I580"/>
      <c r="J580"/>
      <c r="Y580" s="138"/>
      <c r="Z580" s="139"/>
      <c r="AA580" s="139"/>
      <c r="AB580" s="138"/>
      <c r="BC580" s="161" t="s">
        <v>791</v>
      </c>
      <c r="BD580" s="19"/>
      <c r="BE580" s="21"/>
    </row>
    <row r="581" spans="1:57" s="3" customFormat="1" x14ac:dyDescent="0.2">
      <c r="A581" s="24"/>
      <c r="B581"/>
      <c r="C581"/>
      <c r="D581"/>
      <c r="E581"/>
      <c r="F581"/>
      <c r="G581"/>
      <c r="H581"/>
      <c r="I581"/>
      <c r="J581"/>
      <c r="Y581" s="138"/>
      <c r="Z581" s="139"/>
      <c r="AA581" s="139"/>
      <c r="AB581" s="138"/>
      <c r="BC581" s="161" t="s">
        <v>958</v>
      </c>
      <c r="BD581" s="19"/>
      <c r="BE581" s="21"/>
    </row>
    <row r="582" spans="1:57" s="3" customFormat="1" x14ac:dyDescent="0.2">
      <c r="A582" s="24"/>
      <c r="B582"/>
      <c r="C582"/>
      <c r="D582"/>
      <c r="E582"/>
      <c r="F582"/>
      <c r="G582"/>
      <c r="H582"/>
      <c r="I582"/>
      <c r="J582"/>
      <c r="Y582" s="138"/>
      <c r="Z582" s="139"/>
      <c r="AA582" s="139"/>
      <c r="AB582" s="138"/>
      <c r="BC582" s="161" t="s">
        <v>459</v>
      </c>
      <c r="BD582" s="19"/>
      <c r="BE582" s="21"/>
    </row>
    <row r="583" spans="1:57" s="3" customFormat="1" x14ac:dyDescent="0.2">
      <c r="A583" s="24"/>
      <c r="B583"/>
      <c r="C583"/>
      <c r="D583"/>
      <c r="E583"/>
      <c r="F583"/>
      <c r="G583"/>
      <c r="H583"/>
      <c r="I583"/>
      <c r="J583"/>
      <c r="Y583" s="138"/>
      <c r="Z583" s="139"/>
      <c r="AA583" s="139"/>
      <c r="AB583" s="138"/>
      <c r="BC583" s="161" t="s">
        <v>461</v>
      </c>
      <c r="BD583" s="19"/>
      <c r="BE583" s="21"/>
    </row>
    <row r="584" spans="1:57" s="3" customFormat="1" x14ac:dyDescent="0.2">
      <c r="A584" s="24"/>
      <c r="B584"/>
      <c r="C584"/>
      <c r="D584"/>
      <c r="E584"/>
      <c r="F584"/>
      <c r="G584"/>
      <c r="H584"/>
      <c r="I584"/>
      <c r="J584"/>
      <c r="Y584" s="138"/>
      <c r="Z584" s="139"/>
      <c r="AA584" s="139"/>
      <c r="AB584" s="138"/>
      <c r="BC584" s="161" t="s">
        <v>463</v>
      </c>
      <c r="BD584" s="19"/>
      <c r="BE584" s="21"/>
    </row>
    <row r="585" spans="1:57" s="3" customFormat="1" x14ac:dyDescent="0.2">
      <c r="A585" s="24"/>
      <c r="B585"/>
      <c r="C585"/>
      <c r="D585"/>
      <c r="E585"/>
      <c r="F585"/>
      <c r="G585"/>
      <c r="H585"/>
      <c r="I585"/>
      <c r="J585"/>
      <c r="Y585" s="138"/>
      <c r="Z585" s="139"/>
      <c r="AA585" s="139"/>
      <c r="AB585" s="138"/>
      <c r="BC585" s="161" t="s">
        <v>465</v>
      </c>
      <c r="BD585" s="19"/>
      <c r="BE585" s="21"/>
    </row>
    <row r="586" spans="1:57" s="3" customFormat="1" x14ac:dyDescent="0.2">
      <c r="A586" s="24"/>
      <c r="B586"/>
      <c r="C586"/>
      <c r="D586"/>
      <c r="E586"/>
      <c r="F586"/>
      <c r="G586"/>
      <c r="H586"/>
      <c r="I586"/>
      <c r="J586"/>
      <c r="Y586" s="138"/>
      <c r="Z586" s="139"/>
      <c r="AA586" s="139"/>
      <c r="AB586" s="138"/>
      <c r="BC586" s="161" t="s">
        <v>940</v>
      </c>
      <c r="BD586" s="19"/>
      <c r="BE586" s="21"/>
    </row>
    <row r="587" spans="1:57" s="3" customFormat="1" x14ac:dyDescent="0.2">
      <c r="A587" s="24"/>
      <c r="B587"/>
      <c r="C587"/>
      <c r="D587"/>
      <c r="E587"/>
      <c r="F587"/>
      <c r="G587"/>
      <c r="H587"/>
      <c r="I587"/>
      <c r="J587"/>
      <c r="Y587" s="138"/>
      <c r="Z587" s="139"/>
      <c r="AA587" s="139"/>
      <c r="AB587" s="138"/>
      <c r="BC587" s="161" t="s">
        <v>467</v>
      </c>
      <c r="BD587" s="19"/>
      <c r="BE587" s="21"/>
    </row>
    <row r="588" spans="1:57" s="3" customFormat="1" x14ac:dyDescent="0.2">
      <c r="A588" s="24"/>
      <c r="B588"/>
      <c r="C588"/>
      <c r="D588"/>
      <c r="E588"/>
      <c r="F588"/>
      <c r="G588"/>
      <c r="H588"/>
      <c r="I588"/>
      <c r="J588"/>
      <c r="Y588" s="138"/>
      <c r="Z588" s="139"/>
      <c r="AA588" s="139"/>
      <c r="AB588" s="138"/>
      <c r="BC588" s="161" t="s">
        <v>469</v>
      </c>
      <c r="BD588" s="19"/>
      <c r="BE588" s="21"/>
    </row>
    <row r="589" spans="1:57" s="3" customFormat="1" x14ac:dyDescent="0.2">
      <c r="A589" s="24"/>
      <c r="B589"/>
      <c r="C589"/>
      <c r="D589"/>
      <c r="E589"/>
      <c r="F589"/>
      <c r="G589"/>
      <c r="H589"/>
      <c r="I589"/>
      <c r="J589"/>
      <c r="Y589" s="138"/>
      <c r="Z589" s="139"/>
      <c r="AA589" s="139"/>
      <c r="AB589" s="138"/>
      <c r="BC589" s="161" t="s">
        <v>471</v>
      </c>
      <c r="BD589" s="19"/>
      <c r="BE589" s="21"/>
    </row>
    <row r="590" spans="1:57" s="3" customFormat="1" x14ac:dyDescent="0.2">
      <c r="A590" s="24"/>
      <c r="B590"/>
      <c r="C590"/>
      <c r="D590"/>
      <c r="E590"/>
      <c r="F590"/>
      <c r="G590"/>
      <c r="H590"/>
      <c r="I590"/>
      <c r="J590"/>
      <c r="Y590" s="138"/>
      <c r="Z590" s="139"/>
      <c r="AA590" s="139"/>
      <c r="AB590" s="138"/>
      <c r="BC590" s="161" t="s">
        <v>473</v>
      </c>
      <c r="BD590" s="19"/>
      <c r="BE590" s="21"/>
    </row>
    <row r="591" spans="1:57" s="3" customFormat="1" x14ac:dyDescent="0.2">
      <c r="A591" s="24"/>
      <c r="B591"/>
      <c r="C591"/>
      <c r="D591"/>
      <c r="E591"/>
      <c r="F591"/>
      <c r="G591"/>
      <c r="H591"/>
      <c r="I591"/>
      <c r="J591"/>
      <c r="Y591" s="138"/>
      <c r="Z591" s="139"/>
      <c r="AA591" s="139"/>
      <c r="AB591" s="138"/>
      <c r="BC591" s="161" t="s">
        <v>475</v>
      </c>
      <c r="BD591" s="19"/>
      <c r="BE591" s="21"/>
    </row>
    <row r="592" spans="1:57" s="3" customFormat="1" x14ac:dyDescent="0.2">
      <c r="A592" s="24"/>
      <c r="B592"/>
      <c r="C592"/>
      <c r="D592"/>
      <c r="E592"/>
      <c r="F592"/>
      <c r="G592"/>
      <c r="H592"/>
      <c r="I592"/>
      <c r="J592"/>
      <c r="Y592" s="138"/>
      <c r="Z592" s="139"/>
      <c r="AA592" s="139"/>
      <c r="AB592" s="138"/>
      <c r="BC592" s="161" t="s">
        <v>477</v>
      </c>
      <c r="BD592" s="19"/>
      <c r="BE592" s="21"/>
    </row>
    <row r="593" spans="1:57" s="3" customFormat="1" x14ac:dyDescent="0.2">
      <c r="A593" s="24"/>
      <c r="B593"/>
      <c r="C593"/>
      <c r="D593"/>
      <c r="E593"/>
      <c r="F593"/>
      <c r="G593"/>
      <c r="H593"/>
      <c r="I593"/>
      <c r="J593"/>
      <c r="Y593" s="138"/>
      <c r="Z593" s="139"/>
      <c r="AA593" s="139"/>
      <c r="AB593" s="138"/>
      <c r="BC593" s="161" t="s">
        <v>479</v>
      </c>
      <c r="BD593" s="19"/>
      <c r="BE593" s="21"/>
    </row>
    <row r="594" spans="1:57" s="3" customFormat="1" x14ac:dyDescent="0.2">
      <c r="A594" s="24"/>
      <c r="B594"/>
      <c r="C594"/>
      <c r="D594"/>
      <c r="E594"/>
      <c r="F594"/>
      <c r="G594"/>
      <c r="H594"/>
      <c r="I594"/>
      <c r="J594"/>
      <c r="Y594" s="138"/>
      <c r="Z594" s="139"/>
      <c r="AA594" s="139"/>
      <c r="AB594" s="138"/>
      <c r="BC594" s="161" t="s">
        <v>481</v>
      </c>
      <c r="BD594" s="19"/>
      <c r="BE594" s="21"/>
    </row>
    <row r="595" spans="1:57" s="3" customFormat="1" x14ac:dyDescent="0.2">
      <c r="A595" s="24"/>
      <c r="B595"/>
      <c r="C595"/>
      <c r="D595"/>
      <c r="E595"/>
      <c r="F595"/>
      <c r="G595"/>
      <c r="H595"/>
      <c r="I595"/>
      <c r="J595"/>
      <c r="Y595" s="138"/>
      <c r="Z595" s="139"/>
      <c r="AA595" s="139"/>
      <c r="AB595" s="138"/>
      <c r="BC595" s="161" t="s">
        <v>483</v>
      </c>
      <c r="BD595" s="19"/>
      <c r="BE595" s="21"/>
    </row>
    <row r="596" spans="1:57" s="3" customFormat="1" x14ac:dyDescent="0.2">
      <c r="A596" s="24"/>
      <c r="B596"/>
      <c r="C596"/>
      <c r="D596"/>
      <c r="E596"/>
      <c r="F596"/>
      <c r="G596"/>
      <c r="H596"/>
      <c r="I596"/>
      <c r="J596"/>
      <c r="Y596" s="138"/>
      <c r="Z596" s="139"/>
      <c r="AA596" s="139"/>
      <c r="AB596" s="138"/>
      <c r="BC596" s="161" t="s">
        <v>485</v>
      </c>
      <c r="BD596" s="19"/>
      <c r="BE596" s="21"/>
    </row>
    <row r="597" spans="1:57" s="3" customFormat="1" x14ac:dyDescent="0.2">
      <c r="A597" s="24"/>
      <c r="B597"/>
      <c r="C597"/>
      <c r="D597"/>
      <c r="E597"/>
      <c r="F597"/>
      <c r="G597"/>
      <c r="H597"/>
      <c r="I597"/>
      <c r="J597"/>
      <c r="Y597" s="138"/>
      <c r="Z597" s="139"/>
      <c r="AA597" s="139"/>
      <c r="AB597" s="138"/>
      <c r="BC597" s="161" t="s">
        <v>487</v>
      </c>
      <c r="BD597" s="19"/>
      <c r="BE597" s="21"/>
    </row>
    <row r="598" spans="1:57" s="3" customFormat="1" x14ac:dyDescent="0.2">
      <c r="A598" s="24"/>
      <c r="B598"/>
      <c r="C598"/>
      <c r="D598"/>
      <c r="E598"/>
      <c r="F598"/>
      <c r="G598"/>
      <c r="H598"/>
      <c r="I598"/>
      <c r="J598"/>
      <c r="Y598" s="138"/>
      <c r="Z598" s="139"/>
      <c r="AA598" s="139"/>
      <c r="AB598" s="138"/>
      <c r="BC598" s="161" t="s">
        <v>489</v>
      </c>
      <c r="BD598" s="19"/>
      <c r="BE598" s="21"/>
    </row>
    <row r="599" spans="1:57" s="3" customFormat="1" x14ac:dyDescent="0.2">
      <c r="A599" s="24"/>
      <c r="B599"/>
      <c r="C599"/>
      <c r="D599"/>
      <c r="E599"/>
      <c r="F599"/>
      <c r="G599"/>
      <c r="H599"/>
      <c r="I599"/>
      <c r="J599"/>
      <c r="Y599" s="138"/>
      <c r="Z599" s="139"/>
      <c r="AA599" s="139"/>
      <c r="AB599" s="138"/>
      <c r="BC599" s="161" t="s">
        <v>491</v>
      </c>
      <c r="BD599" s="19"/>
      <c r="BE599" s="21"/>
    </row>
    <row r="600" spans="1:57" s="3" customFormat="1" x14ac:dyDescent="0.2">
      <c r="A600" s="24"/>
      <c r="B600"/>
      <c r="C600"/>
      <c r="D600"/>
      <c r="E600"/>
      <c r="F600"/>
      <c r="G600"/>
      <c r="H600"/>
      <c r="I600"/>
      <c r="J600"/>
      <c r="Y600" s="138"/>
      <c r="Z600" s="139"/>
      <c r="AA600" s="139"/>
      <c r="AB600" s="138"/>
      <c r="BC600" s="161" t="s">
        <v>493</v>
      </c>
      <c r="BD600" s="19"/>
      <c r="BE600" s="21"/>
    </row>
    <row r="601" spans="1:57" s="3" customFormat="1" x14ac:dyDescent="0.2">
      <c r="A601" s="24"/>
      <c r="B601"/>
      <c r="C601"/>
      <c r="D601"/>
      <c r="E601"/>
      <c r="F601"/>
      <c r="G601"/>
      <c r="H601"/>
      <c r="I601"/>
      <c r="J601"/>
      <c r="Y601" s="138"/>
      <c r="Z601" s="139"/>
      <c r="AA601" s="139"/>
      <c r="AB601" s="138"/>
      <c r="BC601" s="161" t="s">
        <v>495</v>
      </c>
      <c r="BD601" s="19"/>
      <c r="BE601" s="21"/>
    </row>
    <row r="602" spans="1:57" s="3" customFormat="1" x14ac:dyDescent="0.2">
      <c r="A602" s="24"/>
      <c r="B602"/>
      <c r="C602"/>
      <c r="D602"/>
      <c r="E602"/>
      <c r="F602"/>
      <c r="G602"/>
      <c r="H602"/>
      <c r="I602"/>
      <c r="J602"/>
      <c r="Y602" s="138"/>
      <c r="Z602" s="139"/>
      <c r="AA602" s="139"/>
      <c r="AB602" s="138"/>
      <c r="BC602" s="161" t="s">
        <v>497</v>
      </c>
      <c r="BD602" s="19"/>
      <c r="BE602" s="21"/>
    </row>
    <row r="603" spans="1:57" s="3" customFormat="1" x14ac:dyDescent="0.2">
      <c r="A603" s="24"/>
      <c r="B603"/>
      <c r="C603"/>
      <c r="D603"/>
      <c r="E603"/>
      <c r="F603"/>
      <c r="G603"/>
      <c r="H603"/>
      <c r="I603"/>
      <c r="J603"/>
      <c r="Y603" s="138"/>
      <c r="Z603" s="139"/>
      <c r="AA603" s="139"/>
      <c r="AB603" s="138"/>
      <c r="BC603" s="161" t="s">
        <v>499</v>
      </c>
      <c r="BD603" s="19"/>
      <c r="BE603" s="21"/>
    </row>
    <row r="604" spans="1:57" s="3" customFormat="1" x14ac:dyDescent="0.2">
      <c r="A604" s="24"/>
      <c r="B604"/>
      <c r="C604"/>
      <c r="D604"/>
      <c r="E604"/>
      <c r="F604"/>
      <c r="G604"/>
      <c r="H604"/>
      <c r="I604"/>
      <c r="J604"/>
      <c r="Y604" s="138"/>
      <c r="Z604" s="139"/>
      <c r="AA604" s="139"/>
      <c r="AB604" s="138"/>
      <c r="BC604" s="161" t="s">
        <v>501</v>
      </c>
      <c r="BD604" s="19"/>
      <c r="BE604" s="21"/>
    </row>
    <row r="605" spans="1:57" s="3" customFormat="1" x14ac:dyDescent="0.2">
      <c r="A605" s="24"/>
      <c r="B605"/>
      <c r="C605"/>
      <c r="D605"/>
      <c r="E605"/>
      <c r="F605"/>
      <c r="G605"/>
      <c r="H605"/>
      <c r="I605"/>
      <c r="J605"/>
      <c r="Y605" s="138"/>
      <c r="Z605" s="139"/>
      <c r="AA605" s="139"/>
      <c r="AB605" s="138"/>
      <c r="BC605" s="161" t="s">
        <v>503</v>
      </c>
      <c r="BD605" s="19"/>
      <c r="BE605" s="21"/>
    </row>
    <row r="606" spans="1:57" s="3" customFormat="1" x14ac:dyDescent="0.2">
      <c r="A606" s="24"/>
      <c r="B606"/>
      <c r="C606"/>
      <c r="D606"/>
      <c r="E606"/>
      <c r="F606"/>
      <c r="G606"/>
      <c r="H606"/>
      <c r="I606"/>
      <c r="J606"/>
      <c r="Y606" s="138"/>
      <c r="Z606" s="139"/>
      <c r="AA606" s="139"/>
      <c r="AB606" s="138"/>
      <c r="BC606" s="161" t="s">
        <v>505</v>
      </c>
      <c r="BD606" s="19"/>
      <c r="BE606" s="21"/>
    </row>
    <row r="607" spans="1:57" s="3" customFormat="1" x14ac:dyDescent="0.2">
      <c r="A607" s="24"/>
      <c r="B607"/>
      <c r="C607"/>
      <c r="D607"/>
      <c r="E607"/>
      <c r="F607"/>
      <c r="G607"/>
      <c r="H607"/>
      <c r="I607"/>
      <c r="J607"/>
      <c r="Y607" s="138"/>
      <c r="Z607" s="139"/>
      <c r="AA607" s="139"/>
      <c r="AB607" s="138"/>
      <c r="BC607" s="161" t="s">
        <v>507</v>
      </c>
      <c r="BD607" s="19"/>
      <c r="BE607" s="21"/>
    </row>
    <row r="608" spans="1:57" s="3" customFormat="1" x14ac:dyDescent="0.2">
      <c r="A608" s="24"/>
      <c r="B608"/>
      <c r="C608"/>
      <c r="D608"/>
      <c r="E608"/>
      <c r="F608"/>
      <c r="G608"/>
      <c r="H608"/>
      <c r="I608"/>
      <c r="J608"/>
      <c r="Y608" s="138"/>
      <c r="Z608" s="139"/>
      <c r="AA608" s="139"/>
      <c r="AB608" s="138"/>
      <c r="BC608" s="161" t="s">
        <v>509</v>
      </c>
      <c r="BD608" s="19"/>
      <c r="BE608" s="21"/>
    </row>
    <row r="609" spans="1:57" s="3" customFormat="1" x14ac:dyDescent="0.2">
      <c r="A609" s="24"/>
      <c r="B609"/>
      <c r="C609"/>
      <c r="D609"/>
      <c r="E609"/>
      <c r="F609"/>
      <c r="G609"/>
      <c r="H609"/>
      <c r="I609"/>
      <c r="J609"/>
      <c r="Y609" s="138"/>
      <c r="Z609" s="139"/>
      <c r="AA609" s="139"/>
      <c r="AB609" s="138"/>
      <c r="BC609" s="161" t="s">
        <v>511</v>
      </c>
      <c r="BD609" s="19"/>
      <c r="BE609" s="21"/>
    </row>
    <row r="610" spans="1:57" s="3" customFormat="1" x14ac:dyDescent="0.2">
      <c r="A610" s="24"/>
      <c r="B610"/>
      <c r="C610"/>
      <c r="D610"/>
      <c r="E610"/>
      <c r="F610"/>
      <c r="G610"/>
      <c r="H610"/>
      <c r="I610"/>
      <c r="J610"/>
      <c r="Y610" s="138"/>
      <c r="Z610" s="139"/>
      <c r="AA610" s="139"/>
      <c r="AB610" s="138"/>
      <c r="BC610" s="161" t="s">
        <v>513</v>
      </c>
      <c r="BD610" s="19"/>
      <c r="BE610" s="21"/>
    </row>
    <row r="611" spans="1:57" s="3" customFormat="1" x14ac:dyDescent="0.2">
      <c r="A611" s="24"/>
      <c r="B611"/>
      <c r="C611"/>
      <c r="D611"/>
      <c r="E611"/>
      <c r="F611"/>
      <c r="G611"/>
      <c r="H611"/>
      <c r="I611"/>
      <c r="J611"/>
      <c r="Y611" s="138"/>
      <c r="Z611" s="139"/>
      <c r="AA611" s="139"/>
      <c r="AB611" s="138"/>
      <c r="BC611" s="161" t="s">
        <v>515</v>
      </c>
      <c r="BD611" s="19"/>
      <c r="BE611" s="21"/>
    </row>
    <row r="612" spans="1:57" s="3" customFormat="1" x14ac:dyDescent="0.2">
      <c r="A612" s="24"/>
      <c r="B612"/>
      <c r="C612"/>
      <c r="D612"/>
      <c r="E612"/>
      <c r="F612"/>
      <c r="G612"/>
      <c r="H612"/>
      <c r="I612"/>
      <c r="J612"/>
      <c r="Y612" s="138"/>
      <c r="Z612" s="139"/>
      <c r="AA612" s="139"/>
      <c r="AB612" s="138"/>
      <c r="BC612" s="161" t="s">
        <v>517</v>
      </c>
      <c r="BD612" s="19"/>
      <c r="BE612" s="21"/>
    </row>
    <row r="613" spans="1:57" s="3" customFormat="1" x14ac:dyDescent="0.2">
      <c r="A613" s="24"/>
      <c r="B613"/>
      <c r="C613"/>
      <c r="D613"/>
      <c r="E613"/>
      <c r="F613"/>
      <c r="G613"/>
      <c r="H613"/>
      <c r="I613"/>
      <c r="J613"/>
      <c r="Y613" s="138"/>
      <c r="Z613" s="139"/>
      <c r="AA613" s="139"/>
      <c r="AB613" s="138"/>
      <c r="BC613" s="161" t="s">
        <v>519</v>
      </c>
      <c r="BD613" s="19"/>
      <c r="BE613" s="21"/>
    </row>
    <row r="614" spans="1:57" s="3" customFormat="1" x14ac:dyDescent="0.2">
      <c r="A614" s="24"/>
      <c r="B614"/>
      <c r="C614"/>
      <c r="D614"/>
      <c r="E614"/>
      <c r="F614"/>
      <c r="G614"/>
      <c r="H614"/>
      <c r="I614"/>
      <c r="J614"/>
      <c r="Y614" s="138"/>
      <c r="Z614" s="139"/>
      <c r="AA614" s="139"/>
      <c r="AB614" s="138"/>
      <c r="BC614" s="161" t="s">
        <v>521</v>
      </c>
      <c r="BD614" s="19"/>
      <c r="BE614" s="21"/>
    </row>
    <row r="615" spans="1:57" s="3" customFormat="1" x14ac:dyDescent="0.2">
      <c r="A615" s="24"/>
      <c r="B615"/>
      <c r="C615"/>
      <c r="D615"/>
      <c r="E615"/>
      <c r="F615"/>
      <c r="G615"/>
      <c r="H615"/>
      <c r="I615"/>
      <c r="J615"/>
      <c r="Y615" s="138"/>
      <c r="Z615" s="139"/>
      <c r="AA615" s="139"/>
      <c r="AB615" s="138"/>
      <c r="BC615" s="161" t="s">
        <v>523</v>
      </c>
      <c r="BD615" s="20"/>
      <c r="BE615" s="21"/>
    </row>
    <row r="616" spans="1:57" s="3" customFormat="1" x14ac:dyDescent="0.2">
      <c r="A616" s="24"/>
      <c r="B616"/>
      <c r="C616"/>
      <c r="D616"/>
      <c r="E616"/>
      <c r="F616"/>
      <c r="G616"/>
      <c r="H616"/>
      <c r="I616"/>
      <c r="J616"/>
      <c r="Y616" s="138"/>
      <c r="Z616" s="139"/>
      <c r="AA616" s="139"/>
      <c r="AB616" s="138"/>
      <c r="BC616" s="161" t="s">
        <v>525</v>
      </c>
      <c r="BD616" s="19"/>
      <c r="BE616" s="21"/>
    </row>
    <row r="617" spans="1:57" s="3" customFormat="1" x14ac:dyDescent="0.2">
      <c r="A617" s="24"/>
      <c r="B617"/>
      <c r="C617"/>
      <c r="D617"/>
      <c r="E617"/>
      <c r="F617"/>
      <c r="G617"/>
      <c r="H617"/>
      <c r="I617"/>
      <c r="J617"/>
      <c r="Y617" s="138"/>
      <c r="Z617" s="139"/>
      <c r="AA617" s="139"/>
      <c r="AB617" s="138"/>
      <c r="BC617" s="161" t="s">
        <v>527</v>
      </c>
      <c r="BD617" s="19"/>
      <c r="BE617" s="21"/>
    </row>
    <row r="618" spans="1:57" s="3" customFormat="1" x14ac:dyDescent="0.2">
      <c r="A618" s="24"/>
      <c r="B618"/>
      <c r="C618"/>
      <c r="D618"/>
      <c r="E618"/>
      <c r="F618"/>
      <c r="G618"/>
      <c r="H618"/>
      <c r="I618"/>
      <c r="J618"/>
      <c r="Y618" s="138"/>
      <c r="Z618" s="139"/>
      <c r="AA618" s="139"/>
      <c r="AB618" s="138"/>
      <c r="BC618" s="161" t="s">
        <v>529</v>
      </c>
      <c r="BD618" s="19"/>
      <c r="BE618" s="21"/>
    </row>
    <row r="619" spans="1:57" s="3" customFormat="1" x14ac:dyDescent="0.2">
      <c r="A619" s="24"/>
      <c r="B619"/>
      <c r="C619"/>
      <c r="D619"/>
      <c r="E619"/>
      <c r="F619"/>
      <c r="G619"/>
      <c r="H619"/>
      <c r="I619"/>
      <c r="J619"/>
      <c r="Y619" s="138"/>
      <c r="Z619" s="139"/>
      <c r="AA619" s="139"/>
      <c r="AB619" s="138"/>
      <c r="BC619" s="161" t="s">
        <v>531</v>
      </c>
      <c r="BD619" s="19"/>
      <c r="BE619" s="21"/>
    </row>
    <row r="620" spans="1:57" s="3" customFormat="1" x14ac:dyDescent="0.2">
      <c r="A620" s="24"/>
      <c r="B620"/>
      <c r="C620"/>
      <c r="D620"/>
      <c r="E620"/>
      <c r="F620"/>
      <c r="G620"/>
      <c r="H620"/>
      <c r="I620"/>
      <c r="J620"/>
      <c r="Y620" s="138"/>
      <c r="Z620" s="139"/>
      <c r="AA620" s="139"/>
      <c r="AB620" s="138"/>
      <c r="BC620" s="161" t="s">
        <v>533</v>
      </c>
      <c r="BD620" s="19"/>
      <c r="BE620" s="21"/>
    </row>
    <row r="621" spans="1:57" s="3" customFormat="1" x14ac:dyDescent="0.2">
      <c r="A621" s="24"/>
      <c r="B621"/>
      <c r="C621"/>
      <c r="D621"/>
      <c r="E621"/>
      <c r="F621"/>
      <c r="G621"/>
      <c r="H621"/>
      <c r="I621"/>
      <c r="J621"/>
      <c r="Y621" s="138"/>
      <c r="Z621" s="139"/>
      <c r="AA621" s="139"/>
      <c r="AB621" s="138"/>
      <c r="BC621" s="161" t="s">
        <v>535</v>
      </c>
      <c r="BD621" s="19"/>
      <c r="BE621" s="21"/>
    </row>
    <row r="622" spans="1:57" s="3" customFormat="1" x14ac:dyDescent="0.2">
      <c r="A622" s="24"/>
      <c r="B622"/>
      <c r="C622"/>
      <c r="D622"/>
      <c r="E622"/>
      <c r="F622"/>
      <c r="G622"/>
      <c r="H622"/>
      <c r="I622"/>
      <c r="J622"/>
      <c r="Y622" s="138"/>
      <c r="Z622" s="139"/>
      <c r="AA622" s="139"/>
      <c r="AB622" s="138"/>
      <c r="BC622" s="161" t="s">
        <v>537</v>
      </c>
      <c r="BD622" s="19"/>
      <c r="BE622" s="21"/>
    </row>
    <row r="623" spans="1:57" s="3" customFormat="1" x14ac:dyDescent="0.2">
      <c r="A623" s="24"/>
      <c r="B623"/>
      <c r="C623"/>
      <c r="D623"/>
      <c r="E623"/>
      <c r="F623"/>
      <c r="G623"/>
      <c r="H623"/>
      <c r="I623"/>
      <c r="J623"/>
      <c r="Y623" s="138"/>
      <c r="Z623" s="139"/>
      <c r="AA623" s="139"/>
      <c r="AB623" s="138"/>
      <c r="BC623" s="161" t="s">
        <v>539</v>
      </c>
      <c r="BD623" s="19"/>
      <c r="BE623" s="21"/>
    </row>
    <row r="624" spans="1:57" s="3" customFormat="1" x14ac:dyDescent="0.2">
      <c r="A624" s="24"/>
      <c r="B624"/>
      <c r="C624"/>
      <c r="D624"/>
      <c r="E624"/>
      <c r="F624"/>
      <c r="G624"/>
      <c r="H624"/>
      <c r="I624"/>
      <c r="J624"/>
      <c r="Y624" s="138"/>
      <c r="Z624" s="139"/>
      <c r="AA624" s="139"/>
      <c r="AB624" s="138"/>
      <c r="BC624" s="161" t="s">
        <v>541</v>
      </c>
      <c r="BD624" s="19"/>
      <c r="BE624" s="21"/>
    </row>
    <row r="625" spans="1:57" s="3" customFormat="1" x14ac:dyDescent="0.2">
      <c r="A625" s="24"/>
      <c r="B625"/>
      <c r="C625"/>
      <c r="D625"/>
      <c r="E625"/>
      <c r="F625"/>
      <c r="G625"/>
      <c r="H625"/>
      <c r="I625"/>
      <c r="J625"/>
      <c r="Y625" s="138"/>
      <c r="Z625" s="139"/>
      <c r="AA625" s="139"/>
      <c r="AB625" s="138"/>
      <c r="BC625" s="161" t="s">
        <v>543</v>
      </c>
      <c r="BD625" s="19"/>
      <c r="BE625" s="21"/>
    </row>
    <row r="626" spans="1:57" s="3" customFormat="1" x14ac:dyDescent="0.2">
      <c r="A626" s="24"/>
      <c r="B626"/>
      <c r="C626"/>
      <c r="D626"/>
      <c r="E626"/>
      <c r="F626"/>
      <c r="G626"/>
      <c r="H626"/>
      <c r="I626"/>
      <c r="J626"/>
      <c r="Y626" s="138"/>
      <c r="Z626" s="139"/>
      <c r="AA626" s="139"/>
      <c r="AB626" s="138"/>
      <c r="BC626" s="161" t="s">
        <v>545</v>
      </c>
      <c r="BD626" s="19"/>
      <c r="BE626" s="21"/>
    </row>
    <row r="627" spans="1:57" s="3" customFormat="1" x14ac:dyDescent="0.2">
      <c r="A627" s="24"/>
      <c r="B627"/>
      <c r="C627"/>
      <c r="D627"/>
      <c r="E627"/>
      <c r="F627"/>
      <c r="G627"/>
      <c r="H627"/>
      <c r="I627"/>
      <c r="J627"/>
      <c r="Y627" s="138"/>
      <c r="Z627" s="139"/>
      <c r="AA627" s="139"/>
      <c r="AB627" s="138"/>
      <c r="BC627" s="161" t="s">
        <v>547</v>
      </c>
      <c r="BD627" s="19"/>
      <c r="BE627" s="21"/>
    </row>
    <row r="628" spans="1:57" s="3" customFormat="1" x14ac:dyDescent="0.2">
      <c r="A628" s="24"/>
      <c r="B628"/>
      <c r="C628"/>
      <c r="D628"/>
      <c r="E628"/>
      <c r="F628"/>
      <c r="G628"/>
      <c r="H628"/>
      <c r="I628"/>
      <c r="J628"/>
      <c r="Y628" s="138"/>
      <c r="Z628" s="139"/>
      <c r="AA628" s="139"/>
      <c r="AB628" s="138"/>
      <c r="BC628" s="161" t="s">
        <v>549</v>
      </c>
      <c r="BD628" s="19"/>
      <c r="BE628" s="21"/>
    </row>
    <row r="629" spans="1:57" s="3" customFormat="1" x14ac:dyDescent="0.2">
      <c r="A629" s="24"/>
      <c r="B629"/>
      <c r="C629"/>
      <c r="D629"/>
      <c r="E629"/>
      <c r="F629"/>
      <c r="G629"/>
      <c r="H629"/>
      <c r="I629"/>
      <c r="J629"/>
      <c r="Y629" s="138"/>
      <c r="Z629" s="139"/>
      <c r="AA629" s="139"/>
      <c r="AB629" s="138"/>
      <c r="BC629" s="161" t="s">
        <v>793</v>
      </c>
      <c r="BD629" s="19"/>
      <c r="BE629" s="21"/>
    </row>
    <row r="630" spans="1:57" s="3" customFormat="1" x14ac:dyDescent="0.2">
      <c r="A630" s="24"/>
      <c r="B630"/>
      <c r="C630"/>
      <c r="D630"/>
      <c r="E630"/>
      <c r="F630"/>
      <c r="G630"/>
      <c r="H630"/>
      <c r="I630"/>
      <c r="J630"/>
      <c r="Y630" s="138"/>
      <c r="Z630" s="139"/>
      <c r="AA630" s="139"/>
      <c r="AB630" s="138"/>
      <c r="BC630" s="161" t="s">
        <v>551</v>
      </c>
      <c r="BD630" s="19"/>
      <c r="BE630" s="21"/>
    </row>
    <row r="631" spans="1:57" s="3" customFormat="1" x14ac:dyDescent="0.2">
      <c r="A631" s="24"/>
      <c r="B631"/>
      <c r="C631"/>
      <c r="D631"/>
      <c r="E631"/>
      <c r="F631"/>
      <c r="G631"/>
      <c r="H631"/>
      <c r="I631"/>
      <c r="J631"/>
      <c r="Y631" s="138"/>
      <c r="Z631" s="139"/>
      <c r="AA631" s="139"/>
      <c r="AB631" s="138"/>
      <c r="BC631" s="161" t="s">
        <v>553</v>
      </c>
      <c r="BD631" s="19"/>
      <c r="BE631" s="21"/>
    </row>
    <row r="632" spans="1:57" s="3" customFormat="1" x14ac:dyDescent="0.2">
      <c r="A632" s="24"/>
      <c r="B632"/>
      <c r="C632"/>
      <c r="D632"/>
      <c r="E632"/>
      <c r="F632"/>
      <c r="G632"/>
      <c r="H632"/>
      <c r="I632"/>
      <c r="J632"/>
      <c r="Y632" s="138"/>
      <c r="Z632" s="139"/>
      <c r="AA632" s="139"/>
      <c r="AB632" s="138"/>
      <c r="BC632" s="161" t="s">
        <v>555</v>
      </c>
      <c r="BD632" s="19"/>
      <c r="BE632" s="21"/>
    </row>
    <row r="633" spans="1:57" s="3" customFormat="1" x14ac:dyDescent="0.2">
      <c r="A633" s="24"/>
      <c r="B633"/>
      <c r="C633"/>
      <c r="D633"/>
      <c r="E633"/>
      <c r="F633"/>
      <c r="G633"/>
      <c r="H633"/>
      <c r="I633"/>
      <c r="J633"/>
      <c r="Y633" s="138"/>
      <c r="Z633" s="139"/>
      <c r="AA633" s="139"/>
      <c r="AB633" s="138"/>
      <c r="BC633" s="161" t="s">
        <v>557</v>
      </c>
      <c r="BD633" s="19"/>
      <c r="BE633" s="21"/>
    </row>
    <row r="634" spans="1:57" s="3" customFormat="1" x14ac:dyDescent="0.2">
      <c r="A634" s="24"/>
      <c r="B634"/>
      <c r="C634"/>
      <c r="D634"/>
      <c r="E634"/>
      <c r="F634"/>
      <c r="G634"/>
      <c r="H634"/>
      <c r="I634"/>
      <c r="J634"/>
      <c r="Y634" s="138"/>
      <c r="Z634" s="139"/>
      <c r="AA634" s="139"/>
      <c r="AB634" s="138"/>
      <c r="BC634" s="161" t="s">
        <v>559</v>
      </c>
      <c r="BD634" s="19"/>
      <c r="BE634" s="21"/>
    </row>
    <row r="635" spans="1:57" s="3" customFormat="1" x14ac:dyDescent="0.2">
      <c r="A635" s="24"/>
      <c r="B635"/>
      <c r="C635"/>
      <c r="D635"/>
      <c r="E635"/>
      <c r="F635"/>
      <c r="G635"/>
      <c r="H635"/>
      <c r="I635"/>
      <c r="J635"/>
      <c r="Y635" s="138"/>
      <c r="Z635" s="139"/>
      <c r="AA635" s="139"/>
      <c r="AB635" s="138"/>
      <c r="BC635" s="161" t="s">
        <v>561</v>
      </c>
      <c r="BD635" s="19"/>
      <c r="BE635" s="21"/>
    </row>
    <row r="636" spans="1:57" s="3" customFormat="1" x14ac:dyDescent="0.2">
      <c r="A636" s="24"/>
      <c r="B636"/>
      <c r="C636"/>
      <c r="D636"/>
      <c r="E636"/>
      <c r="F636"/>
      <c r="G636"/>
      <c r="H636"/>
      <c r="I636"/>
      <c r="J636"/>
      <c r="Y636" s="138"/>
      <c r="Z636" s="139"/>
      <c r="AA636" s="139"/>
      <c r="AB636" s="138"/>
      <c r="BC636" s="161" t="s">
        <v>894</v>
      </c>
      <c r="BD636" s="19"/>
      <c r="BE636" s="21"/>
    </row>
    <row r="637" spans="1:57" s="3" customFormat="1" x14ac:dyDescent="0.2">
      <c r="A637" s="24"/>
      <c r="B637"/>
      <c r="C637"/>
      <c r="D637"/>
      <c r="E637"/>
      <c r="F637"/>
      <c r="G637"/>
      <c r="H637"/>
      <c r="I637"/>
      <c r="J637"/>
      <c r="Y637" s="138"/>
      <c r="Z637" s="139"/>
      <c r="AA637" s="139"/>
      <c r="AB637" s="138"/>
      <c r="BC637" s="161" t="s">
        <v>563</v>
      </c>
      <c r="BD637" s="19"/>
      <c r="BE637" s="21"/>
    </row>
    <row r="638" spans="1:57" s="3" customFormat="1" x14ac:dyDescent="0.2">
      <c r="A638" s="24"/>
      <c r="B638"/>
      <c r="C638"/>
      <c r="D638"/>
      <c r="E638"/>
      <c r="F638"/>
      <c r="G638"/>
      <c r="H638"/>
      <c r="I638"/>
      <c r="J638"/>
      <c r="Y638" s="138"/>
      <c r="Z638" s="139"/>
      <c r="AA638" s="139"/>
      <c r="AB638" s="138"/>
      <c r="BC638" s="161" t="s">
        <v>565</v>
      </c>
      <c r="BD638" s="19"/>
      <c r="BE638" s="21"/>
    </row>
    <row r="639" spans="1:57" s="3" customFormat="1" x14ac:dyDescent="0.2">
      <c r="A639" s="24"/>
      <c r="B639"/>
      <c r="C639"/>
      <c r="D639"/>
      <c r="E639"/>
      <c r="F639"/>
      <c r="G639"/>
      <c r="H639"/>
      <c r="I639"/>
      <c r="J639"/>
      <c r="Y639" s="138"/>
      <c r="Z639" s="139"/>
      <c r="AA639" s="139"/>
      <c r="AB639" s="138"/>
      <c r="BC639" s="161" t="s">
        <v>567</v>
      </c>
      <c r="BD639" s="19"/>
      <c r="BE639" s="21"/>
    </row>
    <row r="640" spans="1:57" s="3" customFormat="1" x14ac:dyDescent="0.2">
      <c r="A640" s="24"/>
      <c r="B640"/>
      <c r="C640"/>
      <c r="D640"/>
      <c r="E640"/>
      <c r="F640"/>
      <c r="G640"/>
      <c r="H640"/>
      <c r="I640"/>
      <c r="J640"/>
      <c r="Y640" s="138"/>
      <c r="Z640" s="139"/>
      <c r="AA640" s="139"/>
      <c r="AB640" s="138"/>
      <c r="BC640" s="161" t="s">
        <v>569</v>
      </c>
      <c r="BD640" s="19"/>
      <c r="BE640" s="21"/>
    </row>
    <row r="641" spans="1:57" s="3" customFormat="1" x14ac:dyDescent="0.2">
      <c r="A641" s="24"/>
      <c r="B641"/>
      <c r="C641"/>
      <c r="D641"/>
      <c r="E641"/>
      <c r="F641"/>
      <c r="G641"/>
      <c r="H641"/>
      <c r="I641"/>
      <c r="J641"/>
      <c r="Y641" s="138"/>
      <c r="Z641" s="139"/>
      <c r="AA641" s="139"/>
      <c r="AB641" s="138"/>
      <c r="BC641" s="161" t="s">
        <v>571</v>
      </c>
      <c r="BD641" s="19"/>
      <c r="BE641" s="21"/>
    </row>
    <row r="642" spans="1:57" s="3" customFormat="1" x14ac:dyDescent="0.2">
      <c r="A642" s="24"/>
      <c r="B642"/>
      <c r="C642"/>
      <c r="D642"/>
      <c r="E642"/>
      <c r="F642"/>
      <c r="G642"/>
      <c r="H642"/>
      <c r="I642"/>
      <c r="J642"/>
      <c r="Y642" s="138"/>
      <c r="Z642" s="139"/>
      <c r="AA642" s="139"/>
      <c r="AB642" s="138"/>
      <c r="BC642" s="161" t="s">
        <v>573</v>
      </c>
      <c r="BD642" s="19"/>
      <c r="BE642" s="21"/>
    </row>
    <row r="643" spans="1:57" s="3" customFormat="1" x14ac:dyDescent="0.2">
      <c r="A643" s="24"/>
      <c r="B643"/>
      <c r="C643"/>
      <c r="D643"/>
      <c r="E643"/>
      <c r="F643"/>
      <c r="G643"/>
      <c r="H643"/>
      <c r="I643"/>
      <c r="J643"/>
      <c r="Y643" s="138"/>
      <c r="Z643" s="139"/>
      <c r="AA643" s="139"/>
      <c r="AB643" s="138"/>
      <c r="BC643" s="161" t="s">
        <v>575</v>
      </c>
      <c r="BD643" s="19"/>
      <c r="BE643" s="21"/>
    </row>
    <row r="644" spans="1:57" s="3" customFormat="1" x14ac:dyDescent="0.2">
      <c r="A644" s="24"/>
      <c r="B644"/>
      <c r="C644"/>
      <c r="D644"/>
      <c r="E644"/>
      <c r="F644"/>
      <c r="G644"/>
      <c r="H644"/>
      <c r="I644"/>
      <c r="J644"/>
      <c r="Y644" s="138"/>
      <c r="Z644" s="139"/>
      <c r="AA644" s="139"/>
      <c r="AB644" s="138"/>
      <c r="BC644" s="161" t="s">
        <v>577</v>
      </c>
      <c r="BD644" s="19"/>
      <c r="BE644" s="21"/>
    </row>
    <row r="645" spans="1:57" s="3" customFormat="1" x14ac:dyDescent="0.2">
      <c r="A645" s="24"/>
      <c r="B645"/>
      <c r="C645"/>
      <c r="D645"/>
      <c r="E645"/>
      <c r="F645"/>
      <c r="G645"/>
      <c r="H645"/>
      <c r="I645"/>
      <c r="J645"/>
      <c r="Y645" s="138"/>
      <c r="Z645" s="139"/>
      <c r="AA645" s="139"/>
      <c r="AB645" s="138"/>
      <c r="BC645" s="161" t="s">
        <v>579</v>
      </c>
      <c r="BD645" s="19"/>
      <c r="BE645" s="21"/>
    </row>
    <row r="646" spans="1:57" s="3" customFormat="1" x14ac:dyDescent="0.2">
      <c r="A646" s="24"/>
      <c r="B646"/>
      <c r="C646"/>
      <c r="D646"/>
      <c r="E646"/>
      <c r="F646"/>
      <c r="G646"/>
      <c r="H646"/>
      <c r="I646"/>
      <c r="J646"/>
      <c r="Y646" s="138"/>
      <c r="Z646" s="139"/>
      <c r="AA646" s="139"/>
      <c r="AB646" s="138"/>
      <c r="BC646" s="161" t="s">
        <v>581</v>
      </c>
      <c r="BD646" s="19"/>
      <c r="BE646" s="21"/>
    </row>
    <row r="647" spans="1:57" s="3" customFormat="1" x14ac:dyDescent="0.2">
      <c r="A647" s="24"/>
      <c r="B647"/>
      <c r="C647"/>
      <c r="D647"/>
      <c r="E647"/>
      <c r="F647"/>
      <c r="G647"/>
      <c r="H647"/>
      <c r="I647"/>
      <c r="J647"/>
      <c r="Y647" s="138"/>
      <c r="Z647" s="139"/>
      <c r="AA647" s="139"/>
      <c r="AB647" s="138"/>
      <c r="BC647" s="161" t="s">
        <v>583</v>
      </c>
      <c r="BD647" s="19"/>
      <c r="BE647" s="21"/>
    </row>
    <row r="648" spans="1:57" s="3" customFormat="1" x14ac:dyDescent="0.2">
      <c r="A648" s="24"/>
      <c r="B648"/>
      <c r="C648"/>
      <c r="D648"/>
      <c r="E648"/>
      <c r="F648"/>
      <c r="G648"/>
      <c r="H648"/>
      <c r="I648"/>
      <c r="J648"/>
      <c r="Y648" s="138"/>
      <c r="Z648" s="139"/>
      <c r="AA648" s="139"/>
      <c r="AB648" s="138"/>
      <c r="BC648" s="161" t="s">
        <v>585</v>
      </c>
      <c r="BD648" s="19"/>
      <c r="BE648" s="21"/>
    </row>
    <row r="649" spans="1:57" s="3" customFormat="1" x14ac:dyDescent="0.2">
      <c r="A649" s="24"/>
      <c r="B649"/>
      <c r="C649"/>
      <c r="D649"/>
      <c r="E649"/>
      <c r="F649"/>
      <c r="G649"/>
      <c r="H649"/>
      <c r="I649"/>
      <c r="J649"/>
      <c r="Y649" s="138"/>
      <c r="Z649" s="139"/>
      <c r="AA649" s="139"/>
      <c r="AB649" s="138"/>
      <c r="BC649" s="161" t="s">
        <v>587</v>
      </c>
      <c r="BD649" s="19"/>
      <c r="BE649" s="21"/>
    </row>
    <row r="650" spans="1:57" s="3" customFormat="1" x14ac:dyDescent="0.2">
      <c r="A650" s="24"/>
      <c r="B650"/>
      <c r="C650"/>
      <c r="D650"/>
      <c r="E650"/>
      <c r="F650"/>
      <c r="G650"/>
      <c r="H650"/>
      <c r="I650"/>
      <c r="J650"/>
      <c r="Y650" s="138"/>
      <c r="Z650" s="139"/>
      <c r="AA650" s="139"/>
      <c r="AB650" s="138"/>
      <c r="BC650" s="161" t="s">
        <v>956</v>
      </c>
      <c r="BD650" s="19"/>
      <c r="BE650" s="21"/>
    </row>
    <row r="651" spans="1:57" s="3" customFormat="1" x14ac:dyDescent="0.2">
      <c r="A651" s="24"/>
      <c r="B651"/>
      <c r="C651"/>
      <c r="D651"/>
      <c r="E651"/>
      <c r="F651"/>
      <c r="G651"/>
      <c r="H651"/>
      <c r="I651"/>
      <c r="J651"/>
      <c r="Y651" s="138"/>
      <c r="Z651" s="139"/>
      <c r="AA651" s="139"/>
      <c r="AB651" s="138"/>
      <c r="BC651" s="161" t="s">
        <v>589</v>
      </c>
      <c r="BD651" s="19"/>
      <c r="BE651" s="21"/>
    </row>
    <row r="652" spans="1:57" s="3" customFormat="1" x14ac:dyDescent="0.2">
      <c r="A652" s="24"/>
      <c r="B652"/>
      <c r="C652"/>
      <c r="D652"/>
      <c r="E652"/>
      <c r="F652"/>
      <c r="G652"/>
      <c r="H652"/>
      <c r="I652"/>
      <c r="J652"/>
      <c r="Y652" s="138"/>
      <c r="Z652" s="139"/>
      <c r="AA652" s="139"/>
      <c r="AB652" s="138"/>
      <c r="BC652" s="161" t="s">
        <v>591</v>
      </c>
      <c r="BD652" s="19"/>
      <c r="BE652" s="21"/>
    </row>
    <row r="653" spans="1:57" s="3" customFormat="1" x14ac:dyDescent="0.2">
      <c r="A653" s="24"/>
      <c r="B653"/>
      <c r="C653"/>
      <c r="D653"/>
      <c r="E653"/>
      <c r="F653"/>
      <c r="G653"/>
      <c r="H653"/>
      <c r="I653"/>
      <c r="J653"/>
      <c r="Y653" s="138"/>
      <c r="Z653" s="139"/>
      <c r="AA653" s="139"/>
      <c r="AB653" s="138"/>
      <c r="BC653" s="161" t="s">
        <v>593</v>
      </c>
      <c r="BD653" s="19"/>
      <c r="BE653" s="21"/>
    </row>
    <row r="654" spans="1:57" s="3" customFormat="1" x14ac:dyDescent="0.2">
      <c r="A654" s="24"/>
      <c r="B654"/>
      <c r="C654"/>
      <c r="D654"/>
      <c r="E654"/>
      <c r="F654"/>
      <c r="G654"/>
      <c r="H654"/>
      <c r="I654"/>
      <c r="J654"/>
      <c r="Y654" s="138"/>
      <c r="Z654" s="139"/>
      <c r="AA654" s="139"/>
      <c r="AB654" s="138"/>
      <c r="BC654" s="161" t="s">
        <v>595</v>
      </c>
      <c r="BD654" s="19"/>
      <c r="BE654" s="21"/>
    </row>
    <row r="655" spans="1:57" s="3" customFormat="1" x14ac:dyDescent="0.2">
      <c r="A655" s="24"/>
      <c r="B655"/>
      <c r="C655"/>
      <c r="D655"/>
      <c r="E655"/>
      <c r="F655"/>
      <c r="G655"/>
      <c r="H655"/>
      <c r="I655"/>
      <c r="J655"/>
      <c r="Y655" s="138"/>
      <c r="Z655" s="139"/>
      <c r="AA655" s="139"/>
      <c r="AB655" s="138"/>
      <c r="BC655" s="161" t="s">
        <v>597</v>
      </c>
      <c r="BD655" s="19"/>
      <c r="BE655" s="21"/>
    </row>
    <row r="656" spans="1:57" s="3" customFormat="1" x14ac:dyDescent="0.2">
      <c r="A656" s="24"/>
      <c r="B656"/>
      <c r="C656"/>
      <c r="D656"/>
      <c r="E656"/>
      <c r="F656"/>
      <c r="G656"/>
      <c r="H656"/>
      <c r="I656"/>
      <c r="J656"/>
      <c r="Y656" s="138"/>
      <c r="Z656" s="139"/>
      <c r="AA656" s="139"/>
      <c r="AB656" s="138"/>
      <c r="BC656" s="161" t="s">
        <v>599</v>
      </c>
      <c r="BD656" s="19"/>
      <c r="BE656" s="21"/>
    </row>
    <row r="657" spans="1:57" s="3" customFormat="1" x14ac:dyDescent="0.2">
      <c r="A657" s="24"/>
      <c r="B657"/>
      <c r="C657"/>
      <c r="D657"/>
      <c r="E657"/>
      <c r="F657"/>
      <c r="G657"/>
      <c r="H657"/>
      <c r="I657"/>
      <c r="J657"/>
      <c r="Y657" s="138"/>
      <c r="Z657" s="139"/>
      <c r="AA657" s="139"/>
      <c r="AB657" s="138"/>
      <c r="BC657" s="161" t="s">
        <v>601</v>
      </c>
      <c r="BD657" s="19"/>
      <c r="BE657" s="21"/>
    </row>
    <row r="658" spans="1:57" s="3" customFormat="1" x14ac:dyDescent="0.2">
      <c r="A658" s="24"/>
      <c r="B658"/>
      <c r="C658"/>
      <c r="D658"/>
      <c r="E658"/>
      <c r="F658"/>
      <c r="G658"/>
      <c r="H658"/>
      <c r="I658"/>
      <c r="J658"/>
      <c r="Y658" s="138"/>
      <c r="Z658" s="139"/>
      <c r="AA658" s="139"/>
      <c r="AB658" s="138"/>
      <c r="BC658" s="161" t="s">
        <v>603</v>
      </c>
      <c r="BD658" s="19"/>
      <c r="BE658" s="21"/>
    </row>
    <row r="659" spans="1:57" s="3" customFormat="1" x14ac:dyDescent="0.2">
      <c r="A659" s="24"/>
      <c r="B659"/>
      <c r="C659"/>
      <c r="D659"/>
      <c r="E659"/>
      <c r="F659"/>
      <c r="G659"/>
      <c r="H659"/>
      <c r="I659"/>
      <c r="J659"/>
      <c r="Y659" s="138"/>
      <c r="Z659" s="139"/>
      <c r="AA659" s="139"/>
      <c r="AB659" s="138"/>
      <c r="BC659" s="161" t="s">
        <v>605</v>
      </c>
      <c r="BD659" s="19"/>
      <c r="BE659" s="21"/>
    </row>
    <row r="660" spans="1:57" s="3" customFormat="1" x14ac:dyDescent="0.2">
      <c r="A660" s="24"/>
      <c r="B660"/>
      <c r="C660"/>
      <c r="D660"/>
      <c r="E660"/>
      <c r="F660"/>
      <c r="G660"/>
      <c r="H660"/>
      <c r="I660"/>
      <c r="J660"/>
      <c r="Y660" s="138"/>
      <c r="Z660" s="139"/>
      <c r="AA660" s="139"/>
      <c r="AB660" s="138"/>
      <c r="BC660" s="161" t="s">
        <v>607</v>
      </c>
      <c r="BD660" s="19"/>
      <c r="BE660" s="21"/>
    </row>
    <row r="661" spans="1:57" s="3" customFormat="1" x14ac:dyDescent="0.2">
      <c r="A661" s="24"/>
      <c r="B661"/>
      <c r="C661"/>
      <c r="D661"/>
      <c r="E661"/>
      <c r="F661"/>
      <c r="G661"/>
      <c r="H661"/>
      <c r="I661"/>
      <c r="J661"/>
      <c r="Y661" s="138"/>
      <c r="Z661" s="139"/>
      <c r="AA661" s="139"/>
      <c r="AB661" s="138"/>
      <c r="BC661" s="161" t="s">
        <v>609</v>
      </c>
      <c r="BD661" s="19"/>
      <c r="BE661" s="21"/>
    </row>
    <row r="662" spans="1:57" s="3" customFormat="1" x14ac:dyDescent="0.2">
      <c r="A662" s="24"/>
      <c r="B662"/>
      <c r="C662"/>
      <c r="D662"/>
      <c r="E662"/>
      <c r="F662"/>
      <c r="G662"/>
      <c r="H662"/>
      <c r="I662"/>
      <c r="J662"/>
      <c r="Y662" s="138"/>
      <c r="Z662" s="139"/>
      <c r="AA662" s="139"/>
      <c r="AB662" s="138"/>
      <c r="BC662" s="161" t="s">
        <v>942</v>
      </c>
      <c r="BD662" s="19"/>
      <c r="BE662" s="21"/>
    </row>
    <row r="663" spans="1:57" s="3" customFormat="1" x14ac:dyDescent="0.2">
      <c r="A663" s="24"/>
      <c r="B663"/>
      <c r="C663"/>
      <c r="D663"/>
      <c r="E663"/>
      <c r="F663"/>
      <c r="G663"/>
      <c r="H663"/>
      <c r="I663"/>
      <c r="J663"/>
      <c r="Y663" s="138"/>
      <c r="Z663" s="139"/>
      <c r="AA663" s="139"/>
      <c r="AB663" s="138"/>
      <c r="BC663" s="161" t="s">
        <v>611</v>
      </c>
      <c r="BD663" s="19"/>
      <c r="BE663" s="21"/>
    </row>
    <row r="664" spans="1:57" s="3" customFormat="1" x14ac:dyDescent="0.2">
      <c r="A664" s="24"/>
      <c r="B664"/>
      <c r="C664"/>
      <c r="D664"/>
      <c r="E664"/>
      <c r="F664"/>
      <c r="G664"/>
      <c r="H664"/>
      <c r="I664"/>
      <c r="J664"/>
      <c r="Y664" s="138"/>
      <c r="Z664" s="139"/>
      <c r="AA664" s="139"/>
      <c r="AB664" s="138"/>
      <c r="BC664" s="161" t="s">
        <v>613</v>
      </c>
      <c r="BD664" s="19"/>
      <c r="BE664" s="21"/>
    </row>
    <row r="665" spans="1:57" s="3" customFormat="1" x14ac:dyDescent="0.2">
      <c r="A665" s="24"/>
      <c r="B665"/>
      <c r="C665"/>
      <c r="D665"/>
      <c r="E665"/>
      <c r="F665"/>
      <c r="G665"/>
      <c r="H665"/>
      <c r="I665"/>
      <c r="J665"/>
      <c r="Y665" s="138"/>
      <c r="Z665" s="139"/>
      <c r="AA665" s="139"/>
      <c r="AB665" s="138"/>
      <c r="BC665" s="161" t="s">
        <v>615</v>
      </c>
      <c r="BD665" s="19"/>
      <c r="BE665" s="21"/>
    </row>
    <row r="666" spans="1:57" s="3" customFormat="1" x14ac:dyDescent="0.2">
      <c r="A666" s="24"/>
      <c r="B666"/>
      <c r="C666"/>
      <c r="D666"/>
      <c r="E666"/>
      <c r="F666"/>
      <c r="G666"/>
      <c r="H666"/>
      <c r="I666"/>
      <c r="J666"/>
      <c r="Y666" s="138"/>
      <c r="Z666" s="139"/>
      <c r="AA666" s="139"/>
      <c r="AB666" s="138"/>
      <c r="BC666" s="161" t="s">
        <v>617</v>
      </c>
      <c r="BD666" s="19"/>
      <c r="BE666" s="21"/>
    </row>
    <row r="667" spans="1:57" s="3" customFormat="1" x14ac:dyDescent="0.2">
      <c r="A667" s="24"/>
      <c r="B667"/>
      <c r="C667"/>
      <c r="D667"/>
      <c r="E667"/>
      <c r="F667"/>
      <c r="G667"/>
      <c r="H667"/>
      <c r="I667"/>
      <c r="J667"/>
      <c r="Y667" s="138"/>
      <c r="Z667" s="139"/>
      <c r="AA667" s="139"/>
      <c r="AB667" s="138"/>
      <c r="BC667" s="161" t="s">
        <v>619</v>
      </c>
      <c r="BD667" s="19"/>
      <c r="BE667" s="21"/>
    </row>
    <row r="668" spans="1:57" s="3" customFormat="1" x14ac:dyDescent="0.2">
      <c r="A668" s="24"/>
      <c r="B668"/>
      <c r="C668"/>
      <c r="D668"/>
      <c r="E668"/>
      <c r="F668"/>
      <c r="G668"/>
      <c r="H668"/>
      <c r="I668"/>
      <c r="J668"/>
      <c r="Y668" s="138"/>
      <c r="Z668" s="139"/>
      <c r="AA668" s="139"/>
      <c r="AB668" s="138"/>
      <c r="BC668" s="161" t="s">
        <v>621</v>
      </c>
      <c r="BD668" s="19"/>
      <c r="BE668" s="21"/>
    </row>
    <row r="669" spans="1:57" s="3" customFormat="1" x14ac:dyDescent="0.2">
      <c r="A669" s="24"/>
      <c r="B669"/>
      <c r="C669"/>
      <c r="D669"/>
      <c r="E669"/>
      <c r="F669"/>
      <c r="G669"/>
      <c r="H669"/>
      <c r="I669"/>
      <c r="J669"/>
      <c r="Y669" s="138"/>
      <c r="Z669" s="139"/>
      <c r="AA669" s="139"/>
      <c r="AB669" s="138"/>
      <c r="BC669" s="161" t="s">
        <v>623</v>
      </c>
      <c r="BD669" s="19"/>
      <c r="BE669" s="21"/>
    </row>
    <row r="670" spans="1:57" s="3" customFormat="1" x14ac:dyDescent="0.2">
      <c r="A670" s="24"/>
      <c r="B670"/>
      <c r="C670"/>
      <c r="D670"/>
      <c r="E670"/>
      <c r="F670"/>
      <c r="G670"/>
      <c r="H670"/>
      <c r="I670"/>
      <c r="J670"/>
      <c r="Y670" s="138"/>
      <c r="Z670" s="139"/>
      <c r="AA670" s="139"/>
      <c r="AB670" s="138"/>
      <c r="BC670" s="161" t="s">
        <v>625</v>
      </c>
      <c r="BD670" s="19"/>
      <c r="BE670" s="21"/>
    </row>
    <row r="671" spans="1:57" s="3" customFormat="1" x14ac:dyDescent="0.2">
      <c r="A671" s="24"/>
      <c r="B671"/>
      <c r="C671"/>
      <c r="D671"/>
      <c r="E671"/>
      <c r="F671"/>
      <c r="G671"/>
      <c r="H671"/>
      <c r="I671"/>
      <c r="J671"/>
      <c r="Y671" s="138"/>
      <c r="Z671" s="139"/>
      <c r="AA671" s="139"/>
      <c r="AB671" s="138"/>
      <c r="BC671" s="161" t="s">
        <v>944</v>
      </c>
      <c r="BD671" s="19"/>
      <c r="BE671" s="21"/>
    </row>
    <row r="672" spans="1:57" s="3" customFormat="1" x14ac:dyDescent="0.2">
      <c r="A672" s="24"/>
      <c r="B672"/>
      <c r="C672"/>
      <c r="D672"/>
      <c r="E672"/>
      <c r="F672"/>
      <c r="G672"/>
      <c r="H672"/>
      <c r="I672"/>
      <c r="J672"/>
      <c r="Y672" s="138"/>
      <c r="Z672" s="139"/>
      <c r="AA672" s="139"/>
      <c r="AB672" s="138"/>
      <c r="BC672" s="161" t="s">
        <v>627</v>
      </c>
      <c r="BD672" s="19"/>
      <c r="BE672" s="21"/>
    </row>
    <row r="673" spans="1:57" s="3" customFormat="1" x14ac:dyDescent="0.2">
      <c r="A673" s="24"/>
      <c r="B673"/>
      <c r="C673"/>
      <c r="D673"/>
      <c r="E673"/>
      <c r="F673"/>
      <c r="G673"/>
      <c r="H673"/>
      <c r="I673"/>
      <c r="J673"/>
      <c r="Y673" s="138"/>
      <c r="Z673" s="139"/>
      <c r="AA673" s="139"/>
      <c r="AB673" s="138"/>
      <c r="BC673" s="161" t="s">
        <v>629</v>
      </c>
      <c r="BD673" s="19"/>
      <c r="BE673" s="21"/>
    </row>
    <row r="674" spans="1:57" s="3" customFormat="1" x14ac:dyDescent="0.2">
      <c r="A674" s="24"/>
      <c r="B674"/>
      <c r="C674"/>
      <c r="D674"/>
      <c r="E674"/>
      <c r="F674"/>
      <c r="G674"/>
      <c r="H674"/>
      <c r="I674"/>
      <c r="J674"/>
      <c r="Y674" s="138"/>
      <c r="Z674" s="139"/>
      <c r="AA674" s="139"/>
      <c r="AB674" s="138"/>
      <c r="BC674" s="161" t="s">
        <v>631</v>
      </c>
      <c r="BD674" s="19"/>
      <c r="BE674" s="21"/>
    </row>
    <row r="675" spans="1:57" s="3" customFormat="1" x14ac:dyDescent="0.2">
      <c r="A675" s="24"/>
      <c r="B675"/>
      <c r="C675"/>
      <c r="D675"/>
      <c r="E675"/>
      <c r="F675"/>
      <c r="G675"/>
      <c r="H675"/>
      <c r="I675"/>
      <c r="J675"/>
      <c r="Y675" s="138"/>
      <c r="Z675" s="139"/>
      <c r="AA675" s="139"/>
      <c r="AB675" s="138"/>
      <c r="BC675" s="161" t="s">
        <v>946</v>
      </c>
      <c r="BD675" s="19"/>
      <c r="BE675" s="21"/>
    </row>
    <row r="676" spans="1:57" s="3" customFormat="1" x14ac:dyDescent="0.2">
      <c r="A676" s="24"/>
      <c r="B676"/>
      <c r="C676"/>
      <c r="D676"/>
      <c r="E676"/>
      <c r="F676"/>
      <c r="G676"/>
      <c r="H676"/>
      <c r="I676"/>
      <c r="J676"/>
      <c r="Y676" s="138"/>
      <c r="Z676" s="139"/>
      <c r="AA676" s="139"/>
      <c r="AB676" s="138"/>
      <c r="BC676" s="161" t="s">
        <v>970</v>
      </c>
      <c r="BD676" s="19"/>
      <c r="BE676" s="21"/>
    </row>
    <row r="677" spans="1:57" s="3" customFormat="1" x14ac:dyDescent="0.2">
      <c r="A677" s="24"/>
      <c r="B677"/>
      <c r="C677"/>
      <c r="D677"/>
      <c r="E677"/>
      <c r="F677"/>
      <c r="G677"/>
      <c r="H677"/>
      <c r="I677"/>
      <c r="J677"/>
      <c r="Y677" s="138"/>
      <c r="Z677" s="139"/>
      <c r="AA677" s="139"/>
      <c r="AB677" s="138"/>
      <c r="BC677" s="161" t="s">
        <v>633</v>
      </c>
      <c r="BD677" s="19"/>
      <c r="BE677" s="21"/>
    </row>
    <row r="678" spans="1:57" s="3" customFormat="1" x14ac:dyDescent="0.2">
      <c r="A678" s="24"/>
      <c r="B678"/>
      <c r="C678"/>
      <c r="D678"/>
      <c r="E678"/>
      <c r="F678"/>
      <c r="G678"/>
      <c r="H678"/>
      <c r="I678"/>
      <c r="J678"/>
      <c r="Y678" s="138"/>
      <c r="Z678" s="139"/>
      <c r="AA678" s="139"/>
      <c r="AB678" s="138"/>
      <c r="BC678" s="161" t="s">
        <v>635</v>
      </c>
      <c r="BD678" s="19"/>
      <c r="BE678" s="21"/>
    </row>
    <row r="679" spans="1:57" s="3" customFormat="1" x14ac:dyDescent="0.2">
      <c r="A679" s="24"/>
      <c r="B679"/>
      <c r="C679"/>
      <c r="D679"/>
      <c r="E679"/>
      <c r="F679"/>
      <c r="G679"/>
      <c r="H679"/>
      <c r="I679"/>
      <c r="J679"/>
      <c r="Y679" s="138"/>
      <c r="Z679" s="139"/>
      <c r="AA679" s="139"/>
      <c r="AB679" s="138"/>
      <c r="BC679" s="161" t="s">
        <v>637</v>
      </c>
      <c r="BD679" s="19"/>
      <c r="BE679" s="21"/>
    </row>
    <row r="680" spans="1:57" s="3" customFormat="1" x14ac:dyDescent="0.2">
      <c r="A680" s="24"/>
      <c r="B680"/>
      <c r="C680"/>
      <c r="D680"/>
      <c r="E680"/>
      <c r="F680"/>
      <c r="G680"/>
      <c r="H680"/>
      <c r="I680"/>
      <c r="J680"/>
      <c r="Y680" s="138"/>
      <c r="Z680" s="139"/>
      <c r="AA680" s="139"/>
      <c r="AB680" s="138"/>
      <c r="BC680" s="161" t="s">
        <v>639</v>
      </c>
      <c r="BD680" s="19"/>
      <c r="BE680" s="21"/>
    </row>
    <row r="681" spans="1:57" s="3" customFormat="1" x14ac:dyDescent="0.2">
      <c r="A681" s="24"/>
      <c r="B681"/>
      <c r="C681"/>
      <c r="D681"/>
      <c r="E681"/>
      <c r="F681"/>
      <c r="G681"/>
      <c r="H681"/>
      <c r="I681"/>
      <c r="J681"/>
      <c r="Y681" s="138"/>
      <c r="Z681" s="139"/>
      <c r="AA681" s="139"/>
      <c r="AB681" s="138"/>
      <c r="BC681" s="161" t="s">
        <v>641</v>
      </c>
      <c r="BD681" s="19"/>
      <c r="BE681" s="21"/>
    </row>
    <row r="682" spans="1:57" s="3" customFormat="1" x14ac:dyDescent="0.2">
      <c r="A682" s="24"/>
      <c r="B682"/>
      <c r="C682"/>
      <c r="D682"/>
      <c r="E682"/>
      <c r="F682"/>
      <c r="G682"/>
      <c r="H682"/>
      <c r="I682"/>
      <c r="J682"/>
      <c r="Y682" s="138"/>
      <c r="Z682" s="139"/>
      <c r="AA682" s="139"/>
      <c r="AB682" s="138"/>
      <c r="BC682" s="161" t="s">
        <v>643</v>
      </c>
      <c r="BD682" s="19"/>
      <c r="BE682" s="21"/>
    </row>
    <row r="683" spans="1:57" s="3" customFormat="1" x14ac:dyDescent="0.2">
      <c r="A683" s="24"/>
      <c r="B683"/>
      <c r="C683"/>
      <c r="D683"/>
      <c r="E683"/>
      <c r="F683"/>
      <c r="G683"/>
      <c r="H683"/>
      <c r="I683"/>
      <c r="J683"/>
      <c r="Y683" s="138"/>
      <c r="Z683" s="139"/>
      <c r="AA683" s="139"/>
      <c r="AB683" s="138"/>
      <c r="BC683" s="161" t="s">
        <v>645</v>
      </c>
      <c r="BD683" s="19"/>
      <c r="BE683" s="21"/>
    </row>
    <row r="684" spans="1:57" s="3" customFormat="1" x14ac:dyDescent="0.2">
      <c r="A684" s="24"/>
      <c r="B684"/>
      <c r="C684"/>
      <c r="D684"/>
      <c r="E684"/>
      <c r="F684"/>
      <c r="G684"/>
      <c r="H684"/>
      <c r="I684"/>
      <c r="J684"/>
      <c r="Y684" s="138"/>
      <c r="Z684" s="139"/>
      <c r="AA684" s="139"/>
      <c r="AB684" s="138"/>
      <c r="BC684" s="161" t="s">
        <v>647</v>
      </c>
      <c r="BD684" s="19"/>
      <c r="BE684" s="21"/>
    </row>
    <row r="685" spans="1:57" s="3" customFormat="1" x14ac:dyDescent="0.2">
      <c r="A685" s="24"/>
      <c r="B685"/>
      <c r="C685"/>
      <c r="D685"/>
      <c r="E685"/>
      <c r="F685"/>
      <c r="G685"/>
      <c r="H685"/>
      <c r="I685"/>
      <c r="J685"/>
      <c r="Y685" s="138"/>
      <c r="Z685" s="139"/>
      <c r="AA685" s="139"/>
      <c r="AB685" s="138"/>
      <c r="BC685" s="161" t="s">
        <v>649</v>
      </c>
      <c r="BD685" s="19"/>
      <c r="BE685" s="21"/>
    </row>
    <row r="686" spans="1:57" s="3" customFormat="1" x14ac:dyDescent="0.2">
      <c r="A686" s="24"/>
      <c r="B686"/>
      <c r="C686"/>
      <c r="D686"/>
      <c r="E686"/>
      <c r="F686"/>
      <c r="G686"/>
      <c r="H686"/>
      <c r="I686"/>
      <c r="J686"/>
      <c r="Y686" s="138"/>
      <c r="Z686" s="139"/>
      <c r="AA686" s="139"/>
      <c r="AB686" s="138"/>
      <c r="BC686" s="161" t="s">
        <v>651</v>
      </c>
      <c r="BD686" s="19"/>
      <c r="BE686" s="21"/>
    </row>
    <row r="687" spans="1:57" s="3" customFormat="1" x14ac:dyDescent="0.2">
      <c r="A687" s="24"/>
      <c r="B687"/>
      <c r="C687"/>
      <c r="D687"/>
      <c r="E687"/>
      <c r="F687"/>
      <c r="G687"/>
      <c r="H687"/>
      <c r="I687"/>
      <c r="J687"/>
      <c r="Y687" s="138"/>
      <c r="Z687" s="139"/>
      <c r="AA687" s="139"/>
      <c r="AB687" s="138"/>
      <c r="BC687" s="161" t="s">
        <v>653</v>
      </c>
      <c r="BD687" s="19"/>
      <c r="BE687" s="21"/>
    </row>
    <row r="688" spans="1:57" s="3" customFormat="1" x14ac:dyDescent="0.2">
      <c r="A688" s="24"/>
      <c r="B688"/>
      <c r="C688"/>
      <c r="D688"/>
      <c r="E688"/>
      <c r="F688"/>
      <c r="G688"/>
      <c r="H688"/>
      <c r="I688"/>
      <c r="J688"/>
      <c r="Y688" s="138"/>
      <c r="Z688" s="139"/>
      <c r="AA688" s="139"/>
      <c r="AB688" s="138"/>
      <c r="BC688" s="161" t="s">
        <v>655</v>
      </c>
      <c r="BD688" s="19"/>
      <c r="BE688" s="21"/>
    </row>
    <row r="689" spans="1:57" s="3" customFormat="1" x14ac:dyDescent="0.2">
      <c r="A689" s="24"/>
      <c r="B689"/>
      <c r="C689"/>
      <c r="D689"/>
      <c r="E689"/>
      <c r="F689"/>
      <c r="G689"/>
      <c r="H689"/>
      <c r="I689"/>
      <c r="J689"/>
      <c r="Y689" s="138"/>
      <c r="Z689" s="139"/>
      <c r="AA689" s="139"/>
      <c r="AB689" s="138"/>
      <c r="BC689" s="161" t="s">
        <v>972</v>
      </c>
      <c r="BD689" s="19"/>
      <c r="BE689" s="21"/>
    </row>
    <row r="690" spans="1:57" s="3" customFormat="1" x14ac:dyDescent="0.2">
      <c r="A690" s="24"/>
      <c r="B690"/>
      <c r="C690"/>
      <c r="D690"/>
      <c r="E690"/>
      <c r="F690"/>
      <c r="G690"/>
      <c r="H690"/>
      <c r="I690"/>
      <c r="J690"/>
      <c r="Y690" s="138"/>
      <c r="Z690" s="139"/>
      <c r="AA690" s="139"/>
      <c r="AB690" s="138"/>
      <c r="BC690" s="161" t="s">
        <v>657</v>
      </c>
      <c r="BD690" s="19"/>
      <c r="BE690" s="21"/>
    </row>
    <row r="691" spans="1:57" s="3" customFormat="1" x14ac:dyDescent="0.2">
      <c r="A691" s="24"/>
      <c r="B691"/>
      <c r="C691"/>
      <c r="D691"/>
      <c r="E691"/>
      <c r="F691"/>
      <c r="G691"/>
      <c r="H691"/>
      <c r="I691"/>
      <c r="J691"/>
      <c r="Y691" s="138"/>
      <c r="Z691" s="139"/>
      <c r="AA691" s="139"/>
      <c r="AB691" s="138"/>
      <c r="BC691" s="161" t="s">
        <v>978</v>
      </c>
      <c r="BD691" s="19"/>
      <c r="BE691" s="21"/>
    </row>
    <row r="692" spans="1:57" s="3" customFormat="1" x14ac:dyDescent="0.2">
      <c r="A692" s="24"/>
      <c r="B692"/>
      <c r="C692"/>
      <c r="D692"/>
      <c r="E692"/>
      <c r="F692"/>
      <c r="G692"/>
      <c r="H692"/>
      <c r="I692"/>
      <c r="J692"/>
      <c r="Y692" s="138"/>
      <c r="Z692" s="139"/>
      <c r="AA692" s="139"/>
      <c r="AB692" s="138"/>
      <c r="BC692" s="161" t="s">
        <v>659</v>
      </c>
      <c r="BD692" s="19"/>
      <c r="BE692" s="21"/>
    </row>
    <row r="693" spans="1:57" s="3" customFormat="1" x14ac:dyDescent="0.2">
      <c r="A693" s="24"/>
      <c r="B693"/>
      <c r="C693"/>
      <c r="D693"/>
      <c r="E693"/>
      <c r="F693"/>
      <c r="G693"/>
      <c r="H693"/>
      <c r="I693"/>
      <c r="J693"/>
      <c r="Y693" s="138"/>
      <c r="Z693" s="139"/>
      <c r="AA693" s="139"/>
      <c r="AB693" s="138"/>
      <c r="BC693" s="161" t="s">
        <v>980</v>
      </c>
      <c r="BD693" s="19"/>
      <c r="BE693" s="21"/>
    </row>
    <row r="694" spans="1:57" s="3" customFormat="1" x14ac:dyDescent="0.2">
      <c r="A694" s="24"/>
      <c r="B694"/>
      <c r="C694"/>
      <c r="D694"/>
      <c r="E694"/>
      <c r="F694"/>
      <c r="G694"/>
      <c r="H694"/>
      <c r="I694"/>
      <c r="J694"/>
      <c r="Y694" s="138"/>
      <c r="Z694" s="139"/>
      <c r="AA694" s="139"/>
      <c r="AB694" s="138"/>
      <c r="BC694" s="161" t="s">
        <v>976</v>
      </c>
      <c r="BD694" s="19"/>
      <c r="BE694" s="21"/>
    </row>
    <row r="695" spans="1:57" s="3" customFormat="1" x14ac:dyDescent="0.2">
      <c r="A695" s="24"/>
      <c r="B695"/>
      <c r="C695"/>
      <c r="D695"/>
      <c r="E695"/>
      <c r="F695"/>
      <c r="G695"/>
      <c r="H695"/>
      <c r="I695"/>
      <c r="J695"/>
      <c r="Y695" s="138"/>
      <c r="Z695" s="139"/>
      <c r="AA695" s="139"/>
      <c r="AB695" s="138"/>
      <c r="BC695" s="161" t="s">
        <v>982</v>
      </c>
      <c r="BD695" s="19"/>
      <c r="BE695" s="21"/>
    </row>
    <row r="696" spans="1:57" s="3" customFormat="1" x14ac:dyDescent="0.2">
      <c r="A696" s="24"/>
      <c r="B696"/>
      <c r="C696"/>
      <c r="D696"/>
      <c r="E696"/>
      <c r="F696"/>
      <c r="G696"/>
      <c r="H696"/>
      <c r="I696"/>
      <c r="J696"/>
      <c r="Y696" s="138"/>
      <c r="Z696" s="139"/>
      <c r="AA696" s="139"/>
      <c r="AB696" s="138"/>
      <c r="BC696" s="161" t="s">
        <v>661</v>
      </c>
      <c r="BD696" s="19"/>
      <c r="BE696" s="21"/>
    </row>
    <row r="697" spans="1:57" s="3" customFormat="1" x14ac:dyDescent="0.2">
      <c r="A697" s="24"/>
      <c r="B697"/>
      <c r="C697"/>
      <c r="D697"/>
      <c r="E697"/>
      <c r="F697"/>
      <c r="G697"/>
      <c r="H697"/>
      <c r="I697"/>
      <c r="J697"/>
      <c r="Y697" s="138"/>
      <c r="Z697" s="139"/>
      <c r="AA697" s="139"/>
      <c r="AB697" s="138"/>
      <c r="BC697" s="161" t="s">
        <v>663</v>
      </c>
      <c r="BD697" s="19"/>
      <c r="BE697" s="21"/>
    </row>
    <row r="698" spans="1:57" s="3" customFormat="1" x14ac:dyDescent="0.2">
      <c r="A698" s="24"/>
      <c r="B698"/>
      <c r="C698"/>
      <c r="D698"/>
      <c r="E698"/>
      <c r="F698"/>
      <c r="G698"/>
      <c r="H698"/>
      <c r="I698"/>
      <c r="J698"/>
      <c r="Y698" s="138"/>
      <c r="Z698" s="139"/>
      <c r="AA698" s="139"/>
      <c r="AB698" s="138"/>
      <c r="BC698" s="161" t="s">
        <v>665</v>
      </c>
      <c r="BD698" s="19"/>
      <c r="BE698" s="21"/>
    </row>
    <row r="699" spans="1:57" s="3" customFormat="1" x14ac:dyDescent="0.2">
      <c r="A699" s="24"/>
      <c r="B699"/>
      <c r="C699"/>
      <c r="D699"/>
      <c r="E699"/>
      <c r="F699"/>
      <c r="G699"/>
      <c r="H699"/>
      <c r="I699"/>
      <c r="J699"/>
      <c r="Y699" s="138"/>
      <c r="Z699" s="139"/>
      <c r="AA699" s="139"/>
      <c r="AB699" s="138"/>
      <c r="BC699" s="161" t="s">
        <v>667</v>
      </c>
      <c r="BD699" s="19"/>
      <c r="BE699" s="21"/>
    </row>
    <row r="700" spans="1:57" s="3" customFormat="1" x14ac:dyDescent="0.2">
      <c r="A700" s="24"/>
      <c r="B700"/>
      <c r="C700"/>
      <c r="D700"/>
      <c r="E700"/>
      <c r="F700"/>
      <c r="G700"/>
      <c r="H700"/>
      <c r="I700"/>
      <c r="J700"/>
      <c r="Y700" s="138"/>
      <c r="Z700" s="139"/>
      <c r="AA700" s="139"/>
      <c r="AB700" s="138"/>
      <c r="BC700" s="161" t="s">
        <v>669</v>
      </c>
      <c r="BD700" s="19"/>
      <c r="BE700" s="21"/>
    </row>
    <row r="701" spans="1:57" s="3" customFormat="1" x14ac:dyDescent="0.2">
      <c r="A701" s="24"/>
      <c r="B701"/>
      <c r="C701"/>
      <c r="D701"/>
      <c r="E701"/>
      <c r="F701"/>
      <c r="G701"/>
      <c r="H701"/>
      <c r="I701"/>
      <c r="J701"/>
      <c r="Y701" s="138"/>
      <c r="Z701" s="139"/>
      <c r="AA701" s="139"/>
      <c r="AB701" s="138"/>
      <c r="BC701" s="161" t="s">
        <v>671</v>
      </c>
      <c r="BD701" s="19"/>
      <c r="BE701" s="21"/>
    </row>
    <row r="702" spans="1:57" s="3" customFormat="1" x14ac:dyDescent="0.2">
      <c r="A702" s="24"/>
      <c r="B702"/>
      <c r="C702"/>
      <c r="D702"/>
      <c r="E702"/>
      <c r="F702"/>
      <c r="G702"/>
      <c r="H702"/>
      <c r="I702"/>
      <c r="J702"/>
      <c r="Y702" s="138"/>
      <c r="Z702" s="139"/>
      <c r="AA702" s="139"/>
      <c r="AB702" s="138"/>
      <c r="BC702" s="161" t="s">
        <v>673</v>
      </c>
      <c r="BD702" s="19"/>
      <c r="BE702" s="21"/>
    </row>
    <row r="703" spans="1:57" s="3" customFormat="1" x14ac:dyDescent="0.2">
      <c r="A703" s="24"/>
      <c r="B703"/>
      <c r="C703"/>
      <c r="D703"/>
      <c r="E703"/>
      <c r="F703"/>
      <c r="G703"/>
      <c r="H703"/>
      <c r="I703"/>
      <c r="J703"/>
      <c r="Y703" s="138"/>
      <c r="Z703" s="139"/>
      <c r="AA703" s="139"/>
      <c r="AB703" s="138"/>
      <c r="BC703" s="161" t="s">
        <v>675</v>
      </c>
      <c r="BD703" s="19"/>
      <c r="BE703" s="21"/>
    </row>
    <row r="704" spans="1:57" s="3" customFormat="1" x14ac:dyDescent="0.2">
      <c r="A704" s="24"/>
      <c r="B704"/>
      <c r="C704"/>
      <c r="D704"/>
      <c r="E704"/>
      <c r="F704"/>
      <c r="G704"/>
      <c r="H704"/>
      <c r="I704"/>
      <c r="J704"/>
      <c r="Y704" s="138"/>
      <c r="Z704" s="139"/>
      <c r="AA704" s="139"/>
      <c r="AB704" s="138"/>
      <c r="BC704" s="161" t="s">
        <v>677</v>
      </c>
      <c r="BD704" s="19"/>
      <c r="BE704" s="21"/>
    </row>
    <row r="705" spans="1:57" s="3" customFormat="1" x14ac:dyDescent="0.2">
      <c r="A705" s="24"/>
      <c r="B705"/>
      <c r="C705"/>
      <c r="D705"/>
      <c r="E705"/>
      <c r="F705"/>
      <c r="G705"/>
      <c r="H705"/>
      <c r="I705"/>
      <c r="J705"/>
      <c r="Y705" s="138"/>
      <c r="Z705" s="139"/>
      <c r="AA705" s="139"/>
      <c r="AB705" s="138"/>
      <c r="BC705" s="161" t="s">
        <v>679</v>
      </c>
      <c r="BD705" s="19"/>
      <c r="BE705" s="21"/>
    </row>
    <row r="706" spans="1:57" s="3" customFormat="1" x14ac:dyDescent="0.2">
      <c r="A706" s="24"/>
      <c r="B706"/>
      <c r="C706"/>
      <c r="D706"/>
      <c r="E706"/>
      <c r="F706"/>
      <c r="G706"/>
      <c r="H706"/>
      <c r="I706"/>
      <c r="J706"/>
      <c r="Y706" s="138"/>
      <c r="Z706" s="139"/>
      <c r="AA706" s="139"/>
      <c r="AB706" s="138"/>
      <c r="BC706" s="161" t="s">
        <v>681</v>
      </c>
      <c r="BD706" s="19"/>
      <c r="BE706" s="21"/>
    </row>
    <row r="707" spans="1:57" s="3" customFormat="1" x14ac:dyDescent="0.2">
      <c r="A707" s="24"/>
      <c r="B707"/>
      <c r="C707"/>
      <c r="D707"/>
      <c r="E707"/>
      <c r="F707"/>
      <c r="G707"/>
      <c r="H707"/>
      <c r="I707"/>
      <c r="J707"/>
      <c r="Y707" s="138"/>
      <c r="Z707" s="139"/>
      <c r="AA707" s="139"/>
      <c r="AB707" s="138"/>
      <c r="BC707" s="161" t="s">
        <v>683</v>
      </c>
      <c r="BD707" s="19"/>
      <c r="BE707" s="21"/>
    </row>
    <row r="708" spans="1:57" s="3" customFormat="1" x14ac:dyDescent="0.2">
      <c r="A708" s="24"/>
      <c r="B708"/>
      <c r="C708"/>
      <c r="D708"/>
      <c r="E708"/>
      <c r="F708"/>
      <c r="G708"/>
      <c r="H708"/>
      <c r="I708"/>
      <c r="J708"/>
      <c r="Y708" s="138"/>
      <c r="Z708" s="139"/>
      <c r="AA708" s="139"/>
      <c r="AB708" s="138"/>
      <c r="BC708" s="161" t="s">
        <v>685</v>
      </c>
      <c r="BD708" s="19"/>
      <c r="BE708" s="21"/>
    </row>
    <row r="709" spans="1:57" s="3" customFormat="1" x14ac:dyDescent="0.2">
      <c r="A709" s="24"/>
      <c r="B709"/>
      <c r="C709"/>
      <c r="D709"/>
      <c r="E709"/>
      <c r="F709"/>
      <c r="G709"/>
      <c r="H709"/>
      <c r="I709"/>
      <c r="J709"/>
      <c r="Y709" s="138"/>
      <c r="Z709" s="139"/>
      <c r="AA709" s="139"/>
      <c r="AB709" s="138"/>
      <c r="BC709" s="161" t="s">
        <v>687</v>
      </c>
      <c r="BD709" s="19"/>
      <c r="BE709" s="21"/>
    </row>
    <row r="710" spans="1:57" s="3" customFormat="1" x14ac:dyDescent="0.2">
      <c r="A710" s="24"/>
      <c r="B710"/>
      <c r="C710"/>
      <c r="D710"/>
      <c r="E710"/>
      <c r="F710"/>
      <c r="G710"/>
      <c r="H710"/>
      <c r="I710"/>
      <c r="J710"/>
      <c r="Y710" s="138"/>
      <c r="Z710" s="139"/>
      <c r="AA710" s="139"/>
      <c r="AB710" s="138"/>
      <c r="BC710" s="161" t="s">
        <v>689</v>
      </c>
      <c r="BD710" s="19"/>
      <c r="BE710" s="21"/>
    </row>
    <row r="711" spans="1:57" s="3" customFormat="1" x14ac:dyDescent="0.2">
      <c r="A711" s="24"/>
      <c r="B711"/>
      <c r="C711"/>
      <c r="D711"/>
      <c r="E711"/>
      <c r="F711"/>
      <c r="G711"/>
      <c r="H711"/>
      <c r="I711"/>
      <c r="J711"/>
      <c r="Y711" s="138"/>
      <c r="Z711" s="139"/>
      <c r="AA711" s="139"/>
      <c r="AB711" s="138"/>
      <c r="BC711" s="161" t="s">
        <v>691</v>
      </c>
      <c r="BD711" s="19"/>
      <c r="BE711" s="21"/>
    </row>
    <row r="712" spans="1:57" s="3" customFormat="1" x14ac:dyDescent="0.2">
      <c r="A712" s="24"/>
      <c r="B712"/>
      <c r="C712"/>
      <c r="D712"/>
      <c r="E712"/>
      <c r="F712"/>
      <c r="G712"/>
      <c r="H712"/>
      <c r="I712"/>
      <c r="J712"/>
      <c r="Y712" s="138"/>
      <c r="Z712" s="139"/>
      <c r="AA712" s="139"/>
      <c r="AB712" s="138"/>
      <c r="BC712" s="161" t="s">
        <v>693</v>
      </c>
      <c r="BD712" s="19"/>
      <c r="BE712" s="21"/>
    </row>
    <row r="713" spans="1:57" s="3" customFormat="1" x14ac:dyDescent="0.2">
      <c r="A713" s="24"/>
      <c r="B713"/>
      <c r="C713"/>
      <c r="D713"/>
      <c r="E713"/>
      <c r="F713"/>
      <c r="G713"/>
      <c r="H713"/>
      <c r="I713"/>
      <c r="J713"/>
      <c r="Y713" s="138"/>
      <c r="Z713" s="139"/>
      <c r="AA713" s="139"/>
      <c r="AB713" s="138"/>
      <c r="BC713" s="161" t="s">
        <v>695</v>
      </c>
      <c r="BD713" s="19"/>
      <c r="BE713" s="21"/>
    </row>
    <row r="714" spans="1:57" s="3" customFormat="1" x14ac:dyDescent="0.2">
      <c r="A714" s="24"/>
      <c r="B714"/>
      <c r="C714"/>
      <c r="D714"/>
      <c r="E714"/>
      <c r="F714"/>
      <c r="G714"/>
      <c r="H714"/>
      <c r="I714"/>
      <c r="J714"/>
      <c r="Y714" s="138"/>
      <c r="Z714" s="139"/>
      <c r="AA714" s="139"/>
      <c r="AB714" s="138"/>
      <c r="BC714" s="161" t="s">
        <v>948</v>
      </c>
      <c r="BD714" s="19"/>
      <c r="BE714" s="21"/>
    </row>
    <row r="715" spans="1:57" s="3" customFormat="1" x14ac:dyDescent="0.2">
      <c r="A715" s="24"/>
      <c r="B715"/>
      <c r="C715"/>
      <c r="D715"/>
      <c r="E715"/>
      <c r="F715"/>
      <c r="G715"/>
      <c r="H715"/>
      <c r="I715"/>
      <c r="J715"/>
      <c r="Y715" s="138"/>
      <c r="Z715" s="139"/>
      <c r="AA715" s="139"/>
      <c r="AB715" s="138"/>
      <c r="BC715" s="161" t="s">
        <v>697</v>
      </c>
      <c r="BD715" s="19"/>
      <c r="BE715" s="21"/>
    </row>
    <row r="716" spans="1:57" s="3" customFormat="1" x14ac:dyDescent="0.2">
      <c r="A716" s="24"/>
      <c r="B716"/>
      <c r="C716"/>
      <c r="D716"/>
      <c r="E716"/>
      <c r="F716"/>
      <c r="G716"/>
      <c r="H716"/>
      <c r="I716"/>
      <c r="J716"/>
      <c r="Y716" s="138"/>
      <c r="Z716" s="139"/>
      <c r="AA716" s="139"/>
      <c r="AB716" s="138"/>
      <c r="BC716" s="161" t="s">
        <v>699</v>
      </c>
      <c r="BD716" s="19"/>
      <c r="BE716" s="21"/>
    </row>
    <row r="717" spans="1:57" s="3" customFormat="1" x14ac:dyDescent="0.2">
      <c r="A717" s="24"/>
      <c r="B717"/>
      <c r="C717"/>
      <c r="D717"/>
      <c r="E717"/>
      <c r="F717"/>
      <c r="G717"/>
      <c r="H717"/>
      <c r="I717"/>
      <c r="J717"/>
      <c r="Y717" s="138"/>
      <c r="Z717" s="139"/>
      <c r="AA717" s="139"/>
      <c r="AB717" s="138"/>
      <c r="BC717" s="161" t="s">
        <v>701</v>
      </c>
      <c r="BD717" s="19"/>
      <c r="BE717" s="21"/>
    </row>
    <row r="718" spans="1:57" s="3" customFormat="1" x14ac:dyDescent="0.2">
      <c r="A718" s="24"/>
      <c r="B718"/>
      <c r="C718"/>
      <c r="D718"/>
      <c r="E718"/>
      <c r="F718"/>
      <c r="G718"/>
      <c r="H718"/>
      <c r="I718"/>
      <c r="J718"/>
      <c r="Y718" s="138"/>
      <c r="Z718" s="139"/>
      <c r="AA718" s="139"/>
      <c r="AB718" s="138"/>
      <c r="BC718" s="161" t="s">
        <v>703</v>
      </c>
      <c r="BD718" s="19"/>
      <c r="BE718" s="21"/>
    </row>
    <row r="719" spans="1:57" s="3" customFormat="1" x14ac:dyDescent="0.2">
      <c r="A719" s="24"/>
      <c r="B719"/>
      <c r="C719"/>
      <c r="D719"/>
      <c r="E719"/>
      <c r="F719"/>
      <c r="G719"/>
      <c r="H719"/>
      <c r="I719"/>
      <c r="J719"/>
      <c r="Y719" s="138"/>
      <c r="Z719" s="139"/>
      <c r="AA719" s="139"/>
      <c r="AB719" s="138"/>
      <c r="BC719" s="161" t="s">
        <v>705</v>
      </c>
      <c r="BD719" s="19"/>
      <c r="BE719" s="21"/>
    </row>
    <row r="720" spans="1:57" s="3" customFormat="1" x14ac:dyDescent="0.2">
      <c r="A720" s="24"/>
      <c r="B720"/>
      <c r="C720"/>
      <c r="D720"/>
      <c r="E720"/>
      <c r="F720"/>
      <c r="G720"/>
      <c r="H720"/>
      <c r="I720"/>
      <c r="J720"/>
      <c r="Y720" s="138"/>
      <c r="Z720" s="139"/>
      <c r="AA720" s="139"/>
      <c r="AB720" s="138"/>
      <c r="BC720" s="161" t="s">
        <v>707</v>
      </c>
      <c r="BD720" s="19"/>
      <c r="BE720" s="21"/>
    </row>
    <row r="721" spans="1:57" s="3" customFormat="1" x14ac:dyDescent="0.2">
      <c r="A721" s="24"/>
      <c r="B721"/>
      <c r="C721"/>
      <c r="D721"/>
      <c r="E721"/>
      <c r="F721"/>
      <c r="G721"/>
      <c r="H721"/>
      <c r="I721"/>
      <c r="J721"/>
      <c r="Y721" s="138"/>
      <c r="Z721" s="139"/>
      <c r="AA721" s="139"/>
      <c r="AB721" s="138"/>
      <c r="BC721" s="161" t="s">
        <v>709</v>
      </c>
      <c r="BD721" s="19"/>
      <c r="BE721" s="21"/>
    </row>
    <row r="722" spans="1:57" s="3" customFormat="1" x14ac:dyDescent="0.2">
      <c r="A722" s="24"/>
      <c r="B722"/>
      <c r="C722"/>
      <c r="D722"/>
      <c r="E722"/>
      <c r="F722"/>
      <c r="G722"/>
      <c r="H722"/>
      <c r="I722"/>
      <c r="J722"/>
      <c r="Y722" s="138"/>
      <c r="Z722" s="139"/>
      <c r="AA722" s="139"/>
      <c r="AB722" s="138"/>
      <c r="BC722" s="161" t="s">
        <v>711</v>
      </c>
      <c r="BD722" s="19"/>
      <c r="BE722" s="21"/>
    </row>
    <row r="723" spans="1:57" s="3" customFormat="1" x14ac:dyDescent="0.2">
      <c r="A723" s="24"/>
      <c r="B723"/>
      <c r="C723"/>
      <c r="D723"/>
      <c r="E723"/>
      <c r="F723"/>
      <c r="G723"/>
      <c r="H723"/>
      <c r="I723"/>
      <c r="J723"/>
      <c r="Y723" s="138"/>
      <c r="Z723" s="139"/>
      <c r="AA723" s="139"/>
      <c r="AB723" s="138"/>
      <c r="BC723" s="161" t="s">
        <v>713</v>
      </c>
      <c r="BD723" s="19"/>
      <c r="BE723" s="21"/>
    </row>
    <row r="724" spans="1:57" s="3" customFormat="1" x14ac:dyDescent="0.2">
      <c r="A724" s="24"/>
      <c r="B724"/>
      <c r="C724"/>
      <c r="D724"/>
      <c r="E724"/>
      <c r="F724"/>
      <c r="G724"/>
      <c r="H724"/>
      <c r="I724"/>
      <c r="J724"/>
      <c r="Y724" s="138"/>
      <c r="Z724" s="139"/>
      <c r="AA724" s="139"/>
      <c r="AB724" s="138"/>
      <c r="BC724" s="161" t="s">
        <v>715</v>
      </c>
      <c r="BD724" s="19"/>
      <c r="BE724" s="21"/>
    </row>
    <row r="725" spans="1:57" s="3" customFormat="1" x14ac:dyDescent="0.2">
      <c r="A725" s="24"/>
      <c r="B725"/>
      <c r="C725"/>
      <c r="D725"/>
      <c r="E725"/>
      <c r="F725"/>
      <c r="G725"/>
      <c r="H725"/>
      <c r="I725"/>
      <c r="J725"/>
      <c r="Y725" s="138"/>
      <c r="Z725" s="139"/>
      <c r="AA725" s="139"/>
      <c r="AB725" s="138"/>
      <c r="BC725" s="161" t="s">
        <v>717</v>
      </c>
      <c r="BD725" s="19"/>
      <c r="BE725" s="21"/>
    </row>
    <row r="726" spans="1:57" s="3" customFormat="1" x14ac:dyDescent="0.2">
      <c r="A726" s="24"/>
      <c r="B726"/>
      <c r="C726"/>
      <c r="D726"/>
      <c r="E726"/>
      <c r="F726"/>
      <c r="G726"/>
      <c r="H726"/>
      <c r="I726"/>
      <c r="J726"/>
      <c r="Y726" s="138"/>
      <c r="Z726" s="139"/>
      <c r="AA726" s="139"/>
      <c r="AB726" s="138"/>
      <c r="BC726" s="161" t="s">
        <v>719</v>
      </c>
      <c r="BD726" s="20"/>
      <c r="BE726" s="21"/>
    </row>
    <row r="727" spans="1:57" s="3" customFormat="1" x14ac:dyDescent="0.2">
      <c r="A727" s="24"/>
      <c r="B727"/>
      <c r="C727"/>
      <c r="D727"/>
      <c r="E727"/>
      <c r="F727"/>
      <c r="G727"/>
      <c r="H727"/>
      <c r="I727"/>
      <c r="J727"/>
      <c r="Y727" s="138"/>
      <c r="Z727" s="139"/>
      <c r="AA727" s="139"/>
      <c r="AB727" s="138"/>
      <c r="BC727" s="161" t="s">
        <v>974</v>
      </c>
      <c r="BD727" s="19"/>
      <c r="BE727" s="21"/>
    </row>
    <row r="728" spans="1:57" s="3" customFormat="1" x14ac:dyDescent="0.2">
      <c r="A728" s="24"/>
      <c r="B728"/>
      <c r="C728"/>
      <c r="D728"/>
      <c r="E728"/>
      <c r="F728"/>
      <c r="G728"/>
      <c r="H728"/>
      <c r="I728"/>
      <c r="J728"/>
      <c r="Y728" s="138"/>
      <c r="Z728" s="139"/>
      <c r="AA728" s="139"/>
      <c r="AB728" s="138"/>
      <c r="BC728" s="161" t="s">
        <v>721</v>
      </c>
      <c r="BD728" s="19"/>
      <c r="BE728" s="21"/>
    </row>
    <row r="729" spans="1:57" s="3" customFormat="1" x14ac:dyDescent="0.2">
      <c r="A729" s="24"/>
      <c r="B729"/>
      <c r="C729"/>
      <c r="D729"/>
      <c r="E729"/>
      <c r="F729"/>
      <c r="G729"/>
      <c r="H729"/>
      <c r="I729"/>
      <c r="J729"/>
      <c r="Y729" s="138"/>
      <c r="Z729" s="139"/>
      <c r="AA729" s="139"/>
      <c r="AB729" s="138"/>
      <c r="BC729" s="161" t="s">
        <v>805</v>
      </c>
      <c r="BD729" s="19"/>
      <c r="BE729" s="21"/>
    </row>
    <row r="730" spans="1:57" s="3" customFormat="1" x14ac:dyDescent="0.2">
      <c r="A730" s="24"/>
      <c r="B730"/>
      <c r="C730"/>
      <c r="D730"/>
      <c r="E730"/>
      <c r="F730"/>
      <c r="G730"/>
      <c r="H730"/>
      <c r="I730"/>
      <c r="J730"/>
      <c r="Y730" s="138"/>
      <c r="Z730" s="139"/>
      <c r="AA730" s="139"/>
      <c r="AB730" s="138"/>
      <c r="BC730" s="161" t="s">
        <v>960</v>
      </c>
      <c r="BD730" s="19"/>
      <c r="BE730" s="21"/>
    </row>
    <row r="731" spans="1:57" s="3" customFormat="1" x14ac:dyDescent="0.2">
      <c r="A731" s="24"/>
      <c r="B731"/>
      <c r="C731"/>
      <c r="D731"/>
      <c r="E731"/>
      <c r="F731"/>
      <c r="G731"/>
      <c r="H731"/>
      <c r="I731"/>
      <c r="J731"/>
      <c r="Y731" s="138"/>
      <c r="Z731" s="139"/>
      <c r="AA731" s="139"/>
      <c r="AB731" s="138"/>
      <c r="BC731" s="161" t="s">
        <v>724</v>
      </c>
      <c r="BD731" s="19"/>
      <c r="BE731" s="21"/>
    </row>
    <row r="732" spans="1:57" s="3" customFormat="1" x14ac:dyDescent="0.2">
      <c r="A732" s="24"/>
      <c r="B732"/>
      <c r="C732"/>
      <c r="D732"/>
      <c r="E732"/>
      <c r="F732"/>
      <c r="G732"/>
      <c r="H732"/>
      <c r="I732"/>
      <c r="J732"/>
      <c r="Y732" s="138"/>
      <c r="Z732" s="139"/>
      <c r="AA732" s="139"/>
      <c r="AB732" s="138"/>
      <c r="BC732" s="161" t="s">
        <v>726</v>
      </c>
      <c r="BD732" s="19"/>
      <c r="BE732" s="21"/>
    </row>
    <row r="733" spans="1:57" s="3" customFormat="1" x14ac:dyDescent="0.2">
      <c r="A733" s="24"/>
      <c r="B733"/>
      <c r="C733"/>
      <c r="D733"/>
      <c r="E733"/>
      <c r="F733"/>
      <c r="G733"/>
      <c r="H733"/>
      <c r="I733"/>
      <c r="J733"/>
      <c r="Y733" s="138"/>
      <c r="Z733" s="139"/>
      <c r="AA733" s="139"/>
      <c r="AB733" s="138"/>
      <c r="BC733" s="161" t="s">
        <v>728</v>
      </c>
      <c r="BD733" s="19"/>
      <c r="BE733" s="21"/>
    </row>
    <row r="734" spans="1:57" s="3" customFormat="1" x14ac:dyDescent="0.2">
      <c r="A734" s="24"/>
      <c r="B734"/>
      <c r="C734"/>
      <c r="D734"/>
      <c r="E734"/>
      <c r="F734"/>
      <c r="G734"/>
      <c r="H734"/>
      <c r="I734"/>
      <c r="J734"/>
      <c r="Y734" s="138"/>
      <c r="Z734" s="139"/>
      <c r="AA734" s="139"/>
      <c r="AB734" s="138"/>
      <c r="BC734" s="161" t="s">
        <v>730</v>
      </c>
      <c r="BD734" s="19"/>
      <c r="BE734" s="21"/>
    </row>
    <row r="735" spans="1:57" s="3" customFormat="1" x14ac:dyDescent="0.2">
      <c r="A735" s="24"/>
      <c r="B735"/>
      <c r="C735"/>
      <c r="D735"/>
      <c r="E735"/>
      <c r="F735"/>
      <c r="G735"/>
      <c r="H735"/>
      <c r="I735"/>
      <c r="J735"/>
      <c r="Y735" s="138"/>
      <c r="Z735" s="139"/>
      <c r="AA735" s="139"/>
      <c r="AB735" s="138"/>
      <c r="BC735" s="161" t="s">
        <v>962</v>
      </c>
      <c r="BD735" s="19"/>
      <c r="BE735" s="21"/>
    </row>
    <row r="736" spans="1:57" s="3" customFormat="1" x14ac:dyDescent="0.2">
      <c r="A736" s="24"/>
      <c r="B736"/>
      <c r="C736"/>
      <c r="D736"/>
      <c r="E736"/>
      <c r="F736"/>
      <c r="G736"/>
      <c r="H736"/>
      <c r="I736"/>
      <c r="J736"/>
      <c r="Y736" s="138"/>
      <c r="Z736" s="139"/>
      <c r="AA736" s="139"/>
      <c r="AB736" s="138"/>
      <c r="BC736" s="161" t="s">
        <v>732</v>
      </c>
      <c r="BD736" s="19"/>
      <c r="BE736" s="21"/>
    </row>
    <row r="737" spans="1:57" s="3" customFormat="1" x14ac:dyDescent="0.2">
      <c r="A737" s="24"/>
      <c r="B737"/>
      <c r="C737"/>
      <c r="D737"/>
      <c r="E737"/>
      <c r="F737"/>
      <c r="G737"/>
      <c r="H737"/>
      <c r="I737"/>
      <c r="J737"/>
      <c r="Y737" s="138"/>
      <c r="Z737" s="139"/>
      <c r="AA737" s="139"/>
      <c r="AB737" s="138"/>
      <c r="BC737" s="161" t="s">
        <v>734</v>
      </c>
      <c r="BD737" s="19"/>
      <c r="BE737" s="21"/>
    </row>
    <row r="738" spans="1:57" s="3" customFormat="1" x14ac:dyDescent="0.2">
      <c r="A738" s="24"/>
      <c r="B738"/>
      <c r="C738"/>
      <c r="D738"/>
      <c r="E738"/>
      <c r="F738"/>
      <c r="G738"/>
      <c r="H738"/>
      <c r="I738"/>
      <c r="J738"/>
      <c r="Y738" s="138"/>
      <c r="Z738" s="139"/>
      <c r="AA738" s="139"/>
      <c r="AB738" s="138"/>
      <c r="BC738" s="161" t="s">
        <v>736</v>
      </c>
      <c r="BD738" s="19"/>
      <c r="BE738" s="21"/>
    </row>
    <row r="739" spans="1:57" s="3" customFormat="1" x14ac:dyDescent="0.2">
      <c r="A739" s="24"/>
      <c r="B739"/>
      <c r="C739"/>
      <c r="D739"/>
      <c r="E739"/>
      <c r="F739"/>
      <c r="G739"/>
      <c r="H739"/>
      <c r="I739"/>
      <c r="J739"/>
      <c r="Y739" s="138"/>
      <c r="Z739" s="139"/>
      <c r="AA739" s="139"/>
      <c r="AB739" s="138"/>
      <c r="BC739" s="161" t="s">
        <v>738</v>
      </c>
      <c r="BD739" s="19"/>
      <c r="BE739" s="21"/>
    </row>
    <row r="740" spans="1:57" s="3" customFormat="1" x14ac:dyDescent="0.2">
      <c r="A740" s="24"/>
      <c r="B740"/>
      <c r="C740"/>
      <c r="D740"/>
      <c r="E740"/>
      <c r="F740"/>
      <c r="G740"/>
      <c r="H740"/>
      <c r="I740"/>
      <c r="J740"/>
      <c r="Y740" s="138"/>
      <c r="Z740" s="139"/>
      <c r="AA740" s="139"/>
      <c r="AB740" s="138"/>
      <c r="BC740" s="161" t="s">
        <v>950</v>
      </c>
      <c r="BD740" s="19"/>
      <c r="BE740" s="21"/>
    </row>
    <row r="741" spans="1:57" s="3" customFormat="1" x14ac:dyDescent="0.2">
      <c r="A741" s="24"/>
      <c r="B741"/>
      <c r="C741"/>
      <c r="D741"/>
      <c r="E741"/>
      <c r="F741"/>
      <c r="G741"/>
      <c r="H741"/>
      <c r="I741"/>
      <c r="J741"/>
      <c r="Y741" s="138"/>
      <c r="Z741" s="139"/>
      <c r="AA741" s="139"/>
      <c r="AB741" s="138"/>
      <c r="BC741" s="161" t="s">
        <v>795</v>
      </c>
      <c r="BD741" s="19"/>
      <c r="BE741" s="21"/>
    </row>
    <row r="742" spans="1:57" s="3" customFormat="1" x14ac:dyDescent="0.2">
      <c r="A742" s="24"/>
      <c r="B742"/>
      <c r="C742"/>
      <c r="D742"/>
      <c r="E742"/>
      <c r="F742"/>
      <c r="G742"/>
      <c r="H742"/>
      <c r="I742"/>
      <c r="J742"/>
      <c r="Y742" s="138"/>
      <c r="Z742" s="139"/>
      <c r="AA742" s="139"/>
      <c r="AB742" s="138"/>
      <c r="BC742" s="161" t="s">
        <v>740</v>
      </c>
    </row>
    <row r="743" spans="1:57" s="3" customFormat="1" x14ac:dyDescent="0.2">
      <c r="A743" s="24"/>
      <c r="B743"/>
      <c r="C743"/>
      <c r="D743"/>
      <c r="E743"/>
      <c r="F743"/>
      <c r="G743"/>
      <c r="H743"/>
      <c r="I743"/>
      <c r="J743"/>
      <c r="Y743" s="138"/>
      <c r="Z743" s="139"/>
      <c r="AA743" s="139"/>
      <c r="AB743" s="138"/>
      <c r="BC743" s="161" t="s">
        <v>742</v>
      </c>
    </row>
    <row r="744" spans="1:57" s="3" customFormat="1" x14ac:dyDescent="0.2">
      <c r="A744" s="24"/>
      <c r="B744"/>
      <c r="C744"/>
      <c r="D744"/>
      <c r="E744"/>
      <c r="F744"/>
      <c r="G744"/>
      <c r="H744"/>
      <c r="I744"/>
      <c r="J744"/>
      <c r="Y744" s="138"/>
      <c r="Z744" s="139"/>
      <c r="AA744" s="139"/>
      <c r="AB744" s="138"/>
      <c r="BC744" s="161" t="s">
        <v>744</v>
      </c>
    </row>
    <row r="745" spans="1:57" s="3" customFormat="1" x14ac:dyDescent="0.2">
      <c r="A745" s="24"/>
      <c r="B745"/>
      <c r="C745"/>
      <c r="D745"/>
      <c r="E745"/>
      <c r="F745"/>
      <c r="G745"/>
      <c r="H745"/>
      <c r="I745"/>
      <c r="J745"/>
      <c r="Y745" s="138"/>
      <c r="Z745" s="139"/>
      <c r="AA745" s="139"/>
      <c r="AB745" s="138"/>
      <c r="BC745" s="161" t="s">
        <v>746</v>
      </c>
    </row>
    <row r="746" spans="1:57" s="3" customFormat="1" x14ac:dyDescent="0.2">
      <c r="A746" s="24"/>
      <c r="B746"/>
      <c r="C746"/>
      <c r="D746"/>
      <c r="E746"/>
      <c r="F746"/>
      <c r="G746"/>
      <c r="H746"/>
      <c r="I746"/>
      <c r="J746"/>
      <c r="Y746" s="138"/>
      <c r="Z746" s="139"/>
      <c r="AA746" s="139"/>
      <c r="AB746" s="138"/>
      <c r="BC746" s="161" t="s">
        <v>748</v>
      </c>
    </row>
    <row r="747" spans="1:57" s="3" customFormat="1" x14ac:dyDescent="0.2">
      <c r="A747" s="24"/>
      <c r="B747"/>
      <c r="C747"/>
      <c r="D747"/>
      <c r="E747"/>
      <c r="F747"/>
      <c r="G747"/>
      <c r="H747"/>
      <c r="I747"/>
      <c r="J747"/>
      <c r="Y747" s="138"/>
      <c r="Z747" s="139"/>
      <c r="AA747" s="139"/>
      <c r="AB747" s="138"/>
      <c r="BC747" s="161" t="s">
        <v>750</v>
      </c>
    </row>
    <row r="748" spans="1:57" s="3" customFormat="1" x14ac:dyDescent="0.2">
      <c r="A748" s="24"/>
      <c r="B748"/>
      <c r="C748"/>
      <c r="D748"/>
      <c r="E748"/>
      <c r="F748"/>
      <c r="G748"/>
      <c r="H748"/>
      <c r="I748"/>
      <c r="J748"/>
      <c r="Y748" s="138"/>
      <c r="Z748" s="139"/>
      <c r="AA748" s="139"/>
      <c r="AB748" s="138"/>
      <c r="BC748" s="161" t="s">
        <v>752</v>
      </c>
    </row>
    <row r="749" spans="1:57" s="3" customFormat="1" x14ac:dyDescent="0.2">
      <c r="A749" s="24"/>
      <c r="B749"/>
      <c r="C749"/>
      <c r="D749"/>
      <c r="E749"/>
      <c r="F749"/>
      <c r="G749"/>
      <c r="H749"/>
      <c r="I749"/>
      <c r="J749"/>
      <c r="Y749" s="138"/>
      <c r="Z749" s="139"/>
      <c r="AA749" s="139"/>
      <c r="AB749" s="138"/>
      <c r="BC749" s="161" t="s">
        <v>754</v>
      </c>
    </row>
    <row r="750" spans="1:57" s="3" customFormat="1" x14ac:dyDescent="0.2">
      <c r="A750" s="24"/>
      <c r="B750"/>
      <c r="C750"/>
      <c r="D750"/>
      <c r="E750"/>
      <c r="F750"/>
      <c r="G750"/>
      <c r="H750"/>
      <c r="I750"/>
      <c r="J750"/>
      <c r="Y750" s="138"/>
      <c r="Z750" s="139"/>
      <c r="AA750" s="139"/>
      <c r="AB750" s="138"/>
      <c r="BC750" s="161" t="s">
        <v>756</v>
      </c>
    </row>
    <row r="751" spans="1:57" s="3" customFormat="1" x14ac:dyDescent="0.2">
      <c r="A751" s="24"/>
      <c r="B751"/>
      <c r="C751"/>
      <c r="D751"/>
      <c r="E751"/>
      <c r="F751"/>
      <c r="G751"/>
      <c r="H751"/>
      <c r="I751"/>
      <c r="J751"/>
      <c r="Y751" s="138"/>
      <c r="Z751" s="139"/>
      <c r="AA751" s="139"/>
      <c r="AB751" s="138"/>
      <c r="BC751" s="161" t="s">
        <v>758</v>
      </c>
    </row>
    <row r="752" spans="1:57" s="3" customFormat="1" x14ac:dyDescent="0.2">
      <c r="A752" s="24"/>
      <c r="B752"/>
      <c r="C752"/>
      <c r="D752"/>
      <c r="E752"/>
      <c r="F752"/>
      <c r="G752"/>
      <c r="H752"/>
      <c r="I752"/>
      <c r="J752"/>
      <c r="Y752" s="138"/>
      <c r="Z752" s="139"/>
      <c r="AA752" s="139"/>
      <c r="AB752" s="138"/>
      <c r="BC752" s="161" t="s">
        <v>760</v>
      </c>
    </row>
    <row r="753" spans="1:55" s="3" customFormat="1" x14ac:dyDescent="0.2">
      <c r="A753" s="24"/>
      <c r="B753"/>
      <c r="C753"/>
      <c r="D753"/>
      <c r="E753"/>
      <c r="F753"/>
      <c r="G753"/>
      <c r="H753"/>
      <c r="I753"/>
      <c r="J753"/>
      <c r="Y753" s="138"/>
      <c r="Z753" s="139"/>
      <c r="AA753" s="139"/>
      <c r="AB753" s="138"/>
      <c r="BC753" s="161" t="s">
        <v>762</v>
      </c>
    </row>
    <row r="754" spans="1:55" s="3" customFormat="1" x14ac:dyDescent="0.2">
      <c r="A754" s="24"/>
      <c r="B754"/>
      <c r="C754"/>
      <c r="D754"/>
      <c r="E754"/>
      <c r="F754"/>
      <c r="G754"/>
      <c r="H754"/>
      <c r="I754"/>
      <c r="J754"/>
      <c r="Y754" s="138"/>
      <c r="Z754" s="139"/>
      <c r="AA754" s="139"/>
      <c r="AB754" s="138"/>
      <c r="BC754" s="161" t="s">
        <v>764</v>
      </c>
    </row>
    <row r="755" spans="1:55" s="3" customFormat="1" x14ac:dyDescent="0.2">
      <c r="A755" s="24"/>
      <c r="B755"/>
      <c r="C755"/>
      <c r="D755"/>
      <c r="E755"/>
      <c r="F755"/>
      <c r="G755"/>
      <c r="H755"/>
      <c r="I755"/>
      <c r="J755"/>
      <c r="Y755" s="138"/>
      <c r="Z755" s="139"/>
      <c r="AA755" s="139"/>
      <c r="AB755" s="138"/>
      <c r="BC755" s="161" t="s">
        <v>766</v>
      </c>
    </row>
    <row r="756" spans="1:55" s="3" customFormat="1" x14ac:dyDescent="0.2">
      <c r="A756" s="24"/>
      <c r="B756"/>
      <c r="C756"/>
      <c r="D756"/>
      <c r="E756"/>
      <c r="F756"/>
      <c r="G756"/>
      <c r="H756"/>
      <c r="I756"/>
      <c r="J756"/>
      <c r="Y756" s="138"/>
      <c r="Z756" s="139"/>
      <c r="AA756" s="139"/>
      <c r="AB756" s="138"/>
      <c r="BC756" s="161" t="s">
        <v>768</v>
      </c>
    </row>
    <row r="757" spans="1:55" s="3" customFormat="1" x14ac:dyDescent="0.2">
      <c r="A757" s="24"/>
      <c r="B757"/>
      <c r="C757"/>
      <c r="D757"/>
      <c r="E757"/>
      <c r="F757"/>
      <c r="G757"/>
      <c r="H757"/>
      <c r="I757"/>
      <c r="J757"/>
      <c r="Y757" s="138"/>
      <c r="Z757" s="139"/>
      <c r="AA757" s="139"/>
      <c r="AB757" s="138"/>
      <c r="BC757" s="158"/>
    </row>
    <row r="758" spans="1:55" s="3" customFormat="1" x14ac:dyDescent="0.2">
      <c r="A758" s="24"/>
      <c r="B758"/>
      <c r="C758"/>
      <c r="D758"/>
      <c r="E758"/>
      <c r="F758"/>
      <c r="G758"/>
      <c r="H758"/>
      <c r="I758"/>
      <c r="J758"/>
      <c r="Y758" s="138"/>
      <c r="Z758" s="139"/>
      <c r="AA758" s="139"/>
      <c r="AB758" s="138"/>
      <c r="BC758" s="158"/>
    </row>
    <row r="759" spans="1:55" s="3" customFormat="1" x14ac:dyDescent="0.2">
      <c r="A759" s="24"/>
      <c r="B759"/>
      <c r="C759"/>
      <c r="D759"/>
      <c r="E759"/>
      <c r="F759"/>
      <c r="G759"/>
      <c r="H759"/>
      <c r="I759"/>
      <c r="J759"/>
      <c r="Y759" s="138"/>
      <c r="Z759" s="139"/>
      <c r="AA759" s="139"/>
      <c r="AB759" s="138"/>
      <c r="BC759" s="158"/>
    </row>
    <row r="760" spans="1:55" s="3" customFormat="1" x14ac:dyDescent="0.2">
      <c r="A760" s="24"/>
      <c r="B760"/>
      <c r="C760"/>
      <c r="D760"/>
      <c r="E760"/>
      <c r="F760"/>
      <c r="G760"/>
      <c r="H760"/>
      <c r="I760"/>
      <c r="J760"/>
      <c r="Y760" s="138"/>
      <c r="Z760" s="139"/>
      <c r="AA760" s="139"/>
      <c r="AB760" s="138"/>
      <c r="BC760" s="158"/>
    </row>
    <row r="761" spans="1:55" s="3" customFormat="1" x14ac:dyDescent="0.2">
      <c r="A761" s="24"/>
      <c r="B761"/>
      <c r="C761"/>
      <c r="D761"/>
      <c r="E761"/>
      <c r="F761"/>
      <c r="G761"/>
      <c r="H761"/>
      <c r="I761"/>
      <c r="J761"/>
      <c r="Y761" s="138"/>
      <c r="Z761" s="139"/>
      <c r="AA761" s="139"/>
      <c r="AB761" s="138"/>
      <c r="BC761" s="158"/>
    </row>
    <row r="762" spans="1:55" s="3" customFormat="1" x14ac:dyDescent="0.2">
      <c r="A762" s="24"/>
      <c r="B762"/>
      <c r="C762"/>
      <c r="D762"/>
      <c r="E762"/>
      <c r="F762"/>
      <c r="G762"/>
      <c r="H762"/>
      <c r="I762"/>
      <c r="J762"/>
      <c r="Y762" s="138"/>
      <c r="Z762" s="139"/>
      <c r="AA762" s="139"/>
      <c r="AB762" s="138"/>
      <c r="BC762" s="158"/>
    </row>
    <row r="763" spans="1:55" s="3" customFormat="1" x14ac:dyDescent="0.2">
      <c r="A763" s="24"/>
      <c r="B763"/>
      <c r="C763"/>
      <c r="D763"/>
      <c r="E763"/>
      <c r="F763"/>
      <c r="G763"/>
      <c r="H763"/>
      <c r="I763"/>
      <c r="J763"/>
      <c r="Y763" s="138"/>
      <c r="Z763" s="139"/>
      <c r="AA763" s="139"/>
      <c r="AB763" s="138"/>
      <c r="BC763" s="158"/>
    </row>
    <row r="764" spans="1:55" s="3" customFormat="1" x14ac:dyDescent="0.2">
      <c r="A764" s="24"/>
      <c r="B764"/>
      <c r="C764"/>
      <c r="D764"/>
      <c r="E764"/>
      <c r="F764"/>
      <c r="G764"/>
      <c r="H764"/>
      <c r="I764"/>
      <c r="J764"/>
      <c r="Y764" s="138"/>
      <c r="Z764" s="139"/>
      <c r="AA764" s="139"/>
      <c r="AB764" s="138"/>
      <c r="BC764" s="158"/>
    </row>
    <row r="765" spans="1:55" s="3" customFormat="1" x14ac:dyDescent="0.2">
      <c r="A765" s="24"/>
      <c r="B765"/>
      <c r="C765"/>
      <c r="D765"/>
      <c r="E765"/>
      <c r="F765"/>
      <c r="G765"/>
      <c r="H765"/>
      <c r="I765"/>
      <c r="J765"/>
      <c r="Y765" s="138"/>
      <c r="Z765" s="139"/>
      <c r="AA765" s="139"/>
      <c r="AB765" s="138"/>
      <c r="BC765" s="158"/>
    </row>
    <row r="766" spans="1:55" s="3" customFormat="1" x14ac:dyDescent="0.2">
      <c r="A766" s="24"/>
      <c r="B766"/>
      <c r="C766"/>
      <c r="D766"/>
      <c r="E766"/>
      <c r="F766"/>
      <c r="G766"/>
      <c r="H766"/>
      <c r="I766"/>
      <c r="J766"/>
      <c r="Y766" s="138"/>
      <c r="Z766" s="139"/>
      <c r="AA766" s="139"/>
      <c r="AB766" s="138"/>
      <c r="BC766" s="158"/>
    </row>
    <row r="767" spans="1:55" s="3" customFormat="1" x14ac:dyDescent="0.2">
      <c r="A767" s="24"/>
      <c r="B767"/>
      <c r="C767"/>
      <c r="D767"/>
      <c r="E767"/>
      <c r="F767"/>
      <c r="G767"/>
      <c r="H767"/>
      <c r="I767"/>
      <c r="J767"/>
      <c r="Y767" s="138"/>
      <c r="Z767" s="139"/>
      <c r="AA767" s="139"/>
      <c r="AB767" s="138"/>
      <c r="BC767" s="158"/>
    </row>
    <row r="768" spans="1:55" s="3" customFormat="1" x14ac:dyDescent="0.2">
      <c r="A768" s="24"/>
      <c r="B768"/>
      <c r="C768"/>
      <c r="D768"/>
      <c r="E768"/>
      <c r="F768"/>
      <c r="G768"/>
      <c r="H768"/>
      <c r="I768"/>
      <c r="J768"/>
      <c r="Y768" s="138"/>
      <c r="Z768" s="139"/>
      <c r="AA768" s="139"/>
      <c r="AB768" s="138"/>
      <c r="BC768" s="158"/>
    </row>
    <row r="769" spans="1:55" s="3" customFormat="1" x14ac:dyDescent="0.2">
      <c r="A769" s="24"/>
      <c r="B769"/>
      <c r="C769"/>
      <c r="D769"/>
      <c r="E769"/>
      <c r="F769"/>
      <c r="G769"/>
      <c r="H769"/>
      <c r="I769"/>
      <c r="J769"/>
      <c r="Y769" s="138"/>
      <c r="Z769" s="139"/>
      <c r="AA769" s="139"/>
      <c r="AB769" s="138"/>
      <c r="BC769" s="158"/>
    </row>
    <row r="770" spans="1:55" s="3" customFormat="1" x14ac:dyDescent="0.2">
      <c r="A770" s="24"/>
      <c r="B770"/>
      <c r="C770"/>
      <c r="D770"/>
      <c r="E770"/>
      <c r="F770"/>
      <c r="G770"/>
      <c r="H770"/>
      <c r="I770"/>
      <c r="J770"/>
      <c r="Y770" s="138"/>
      <c r="Z770" s="139"/>
      <c r="AA770" s="139"/>
      <c r="AB770" s="138"/>
      <c r="BC770" s="158"/>
    </row>
    <row r="771" spans="1:55" s="3" customFormat="1" x14ac:dyDescent="0.2">
      <c r="A771" s="24"/>
      <c r="B771"/>
      <c r="C771"/>
      <c r="D771"/>
      <c r="E771"/>
      <c r="F771"/>
      <c r="G771"/>
      <c r="H771"/>
      <c r="I771"/>
      <c r="J771"/>
      <c r="Y771" s="138"/>
      <c r="Z771" s="139"/>
      <c r="AA771" s="139"/>
      <c r="AB771" s="138"/>
      <c r="BC771" s="158"/>
    </row>
    <row r="772" spans="1:55" s="3" customFormat="1" x14ac:dyDescent="0.2">
      <c r="A772" s="24"/>
      <c r="B772"/>
      <c r="C772"/>
      <c r="D772"/>
      <c r="E772"/>
      <c r="F772"/>
      <c r="G772"/>
      <c r="H772"/>
      <c r="I772"/>
      <c r="J772"/>
      <c r="Y772" s="138"/>
      <c r="Z772" s="139"/>
      <c r="AA772" s="139"/>
      <c r="AB772" s="138"/>
      <c r="BC772" s="158"/>
    </row>
    <row r="773" spans="1:55" s="3" customFormat="1" x14ac:dyDescent="0.2">
      <c r="A773" s="24"/>
      <c r="B773"/>
      <c r="C773"/>
      <c r="D773"/>
      <c r="E773"/>
      <c r="F773"/>
      <c r="G773"/>
      <c r="H773"/>
      <c r="I773"/>
      <c r="J773"/>
      <c r="Y773" s="138"/>
      <c r="Z773" s="139"/>
      <c r="AA773" s="139"/>
      <c r="AB773" s="138"/>
      <c r="BC773" s="158"/>
    </row>
    <row r="774" spans="1:55" s="3" customFormat="1" x14ac:dyDescent="0.2">
      <c r="A774" s="24"/>
      <c r="B774"/>
      <c r="C774"/>
      <c r="D774"/>
      <c r="E774"/>
      <c r="F774"/>
      <c r="G774"/>
      <c r="H774"/>
      <c r="I774"/>
      <c r="J774"/>
      <c r="Y774" s="138"/>
      <c r="Z774" s="139"/>
      <c r="AA774" s="139"/>
      <c r="AB774" s="138"/>
      <c r="BC774" s="158"/>
    </row>
    <row r="775" spans="1:55" s="3" customFormat="1" x14ac:dyDescent="0.2">
      <c r="A775" s="24"/>
      <c r="B775"/>
      <c r="C775"/>
      <c r="D775"/>
      <c r="E775"/>
      <c r="F775"/>
      <c r="G775"/>
      <c r="H775"/>
      <c r="I775"/>
      <c r="J775"/>
      <c r="Y775" s="138"/>
      <c r="Z775" s="139"/>
      <c r="AA775" s="139"/>
      <c r="AB775" s="138"/>
      <c r="BC775" s="158"/>
    </row>
    <row r="776" spans="1:55" s="3" customFormat="1" x14ac:dyDescent="0.2">
      <c r="A776" s="24"/>
      <c r="B776"/>
      <c r="C776"/>
      <c r="D776"/>
      <c r="E776"/>
      <c r="F776"/>
      <c r="G776"/>
      <c r="H776"/>
      <c r="I776"/>
      <c r="J776"/>
      <c r="Y776" s="138"/>
      <c r="Z776" s="139"/>
      <c r="AA776" s="139"/>
      <c r="AB776" s="138"/>
      <c r="BC776" s="158"/>
    </row>
    <row r="777" spans="1:55" s="3" customFormat="1" x14ac:dyDescent="0.2">
      <c r="A777" s="24"/>
      <c r="B777"/>
      <c r="C777"/>
      <c r="D777"/>
      <c r="E777"/>
      <c r="F777"/>
      <c r="G777"/>
      <c r="H777"/>
      <c r="I777"/>
      <c r="J777"/>
      <c r="Y777" s="138"/>
      <c r="Z777" s="139"/>
      <c r="AA777" s="139"/>
      <c r="AB777" s="138"/>
      <c r="BC777" s="158"/>
    </row>
    <row r="778" spans="1:55" s="3" customFormat="1" x14ac:dyDescent="0.2">
      <c r="A778" s="24"/>
      <c r="B778"/>
      <c r="C778"/>
      <c r="D778"/>
      <c r="E778"/>
      <c r="F778"/>
      <c r="G778"/>
      <c r="H778"/>
      <c r="I778"/>
      <c r="J778"/>
      <c r="Y778" s="138"/>
      <c r="Z778" s="139"/>
      <c r="AA778" s="139"/>
      <c r="AB778" s="138"/>
      <c r="BC778" s="158"/>
    </row>
    <row r="779" spans="1:55" s="3" customFormat="1" x14ac:dyDescent="0.2">
      <c r="A779" s="24"/>
      <c r="B779"/>
      <c r="C779"/>
      <c r="D779"/>
      <c r="E779"/>
      <c r="F779"/>
      <c r="G779"/>
      <c r="H779"/>
      <c r="I779"/>
      <c r="J779"/>
      <c r="Y779" s="138"/>
      <c r="Z779" s="139"/>
      <c r="AA779" s="139"/>
      <c r="AB779" s="138"/>
      <c r="BC779" s="158"/>
    </row>
    <row r="780" spans="1:55" s="3" customFormat="1" x14ac:dyDescent="0.2">
      <c r="A780" s="24"/>
      <c r="B780"/>
      <c r="C780"/>
      <c r="D780"/>
      <c r="E780"/>
      <c r="F780"/>
      <c r="G780"/>
      <c r="H780"/>
      <c r="I780"/>
      <c r="J780"/>
      <c r="Y780" s="138"/>
      <c r="Z780" s="139"/>
      <c r="AA780" s="139"/>
      <c r="AB780" s="138"/>
      <c r="BC780" s="158"/>
    </row>
    <row r="781" spans="1:55" s="3" customFormat="1" x14ac:dyDescent="0.2">
      <c r="A781" s="24"/>
      <c r="B781"/>
      <c r="C781"/>
      <c r="D781"/>
      <c r="E781"/>
      <c r="F781"/>
      <c r="G781"/>
      <c r="H781"/>
      <c r="I781"/>
      <c r="J781"/>
      <c r="Y781" s="138"/>
      <c r="Z781" s="139"/>
      <c r="AA781" s="139"/>
      <c r="AB781" s="138"/>
      <c r="BC781" s="158"/>
    </row>
    <row r="782" spans="1:55" s="3" customFormat="1" x14ac:dyDescent="0.2">
      <c r="A782" s="24"/>
      <c r="B782"/>
      <c r="C782"/>
      <c r="D782"/>
      <c r="E782"/>
      <c r="F782"/>
      <c r="G782"/>
      <c r="H782"/>
      <c r="I782"/>
      <c r="J782"/>
      <c r="Y782" s="138"/>
      <c r="Z782" s="139"/>
      <c r="AA782" s="139"/>
      <c r="AB782" s="138"/>
      <c r="BC782" s="158"/>
    </row>
    <row r="783" spans="1:55" s="3" customFormat="1" x14ac:dyDescent="0.2">
      <c r="A783" s="24"/>
      <c r="B783"/>
      <c r="C783"/>
      <c r="D783"/>
      <c r="E783"/>
      <c r="F783"/>
      <c r="G783"/>
      <c r="H783"/>
      <c r="I783"/>
      <c r="J783"/>
      <c r="Y783" s="138"/>
      <c r="Z783" s="139"/>
      <c r="AA783" s="139"/>
      <c r="AB783" s="138"/>
      <c r="BC783" s="158"/>
    </row>
    <row r="784" spans="1:55" s="3" customFormat="1" x14ac:dyDescent="0.2">
      <c r="A784" s="24"/>
      <c r="B784"/>
      <c r="C784"/>
      <c r="D784"/>
      <c r="E784"/>
      <c r="F784"/>
      <c r="G784"/>
      <c r="H784"/>
      <c r="I784"/>
      <c r="J784"/>
      <c r="Y784" s="138"/>
      <c r="Z784" s="139"/>
      <c r="AA784" s="139"/>
      <c r="AB784" s="138"/>
      <c r="BC784" s="158"/>
    </row>
    <row r="785" spans="1:55" s="3" customFormat="1" x14ac:dyDescent="0.2">
      <c r="A785" s="24"/>
      <c r="B785"/>
      <c r="C785"/>
      <c r="D785"/>
      <c r="E785"/>
      <c r="F785"/>
      <c r="G785"/>
      <c r="H785"/>
      <c r="I785"/>
      <c r="J785"/>
      <c r="Y785" s="138"/>
      <c r="Z785" s="139"/>
      <c r="AA785" s="139"/>
      <c r="AB785" s="138"/>
      <c r="BC785" s="158"/>
    </row>
    <row r="786" spans="1:55" s="3" customFormat="1" x14ac:dyDescent="0.2">
      <c r="A786" s="24"/>
      <c r="B786"/>
      <c r="C786"/>
      <c r="D786"/>
      <c r="E786"/>
      <c r="F786"/>
      <c r="G786"/>
      <c r="H786"/>
      <c r="I786"/>
      <c r="J786"/>
      <c r="Y786" s="138"/>
      <c r="Z786" s="139"/>
      <c r="AA786" s="139"/>
      <c r="AB786" s="138"/>
      <c r="BC786" s="158"/>
    </row>
    <row r="787" spans="1:55" s="3" customFormat="1" x14ac:dyDescent="0.2">
      <c r="A787" s="24"/>
      <c r="B787"/>
      <c r="C787"/>
      <c r="D787"/>
      <c r="E787"/>
      <c r="F787"/>
      <c r="G787"/>
      <c r="H787"/>
      <c r="I787"/>
      <c r="J787"/>
      <c r="Y787" s="138"/>
      <c r="Z787" s="139"/>
      <c r="AA787" s="139"/>
      <c r="AB787" s="138"/>
      <c r="BC787" s="158"/>
    </row>
    <row r="788" spans="1:55" s="3" customFormat="1" x14ac:dyDescent="0.2">
      <c r="A788" s="24"/>
      <c r="B788"/>
      <c r="C788"/>
      <c r="D788"/>
      <c r="E788"/>
      <c r="F788"/>
      <c r="G788"/>
      <c r="H788"/>
      <c r="I788"/>
      <c r="J788"/>
      <c r="Y788" s="138"/>
      <c r="Z788" s="139"/>
      <c r="AA788" s="139"/>
      <c r="AB788" s="138"/>
      <c r="BC788" s="158"/>
    </row>
    <row r="789" spans="1:55" s="3" customFormat="1" x14ac:dyDescent="0.2">
      <c r="A789" s="24"/>
      <c r="B789"/>
      <c r="C789"/>
      <c r="D789"/>
      <c r="E789"/>
      <c r="F789"/>
      <c r="G789"/>
      <c r="H789"/>
      <c r="I789"/>
      <c r="J789"/>
      <c r="Y789" s="138"/>
      <c r="Z789" s="139"/>
      <c r="AA789" s="139"/>
      <c r="AB789" s="138"/>
      <c r="BC789" s="158"/>
    </row>
    <row r="790" spans="1:55" s="3" customFormat="1" x14ac:dyDescent="0.2">
      <c r="A790" s="24"/>
      <c r="B790"/>
      <c r="C790"/>
      <c r="D790"/>
      <c r="E790"/>
      <c r="F790"/>
      <c r="G790"/>
      <c r="H790"/>
      <c r="I790"/>
      <c r="J790"/>
      <c r="Y790" s="138"/>
      <c r="Z790" s="139"/>
      <c r="AA790" s="139"/>
      <c r="AB790" s="138"/>
      <c r="BC790" s="158"/>
    </row>
    <row r="791" spans="1:55" s="3" customFormat="1" x14ac:dyDescent="0.2">
      <c r="A791" s="24"/>
      <c r="B791"/>
      <c r="C791"/>
      <c r="D791"/>
      <c r="E791"/>
      <c r="F791"/>
      <c r="G791"/>
      <c r="H791"/>
      <c r="I791"/>
      <c r="J791"/>
      <c r="Y791" s="138"/>
      <c r="Z791" s="139"/>
      <c r="AA791" s="139"/>
      <c r="AB791" s="138"/>
      <c r="BC791" s="158"/>
    </row>
    <row r="792" spans="1:55" s="3" customFormat="1" x14ac:dyDescent="0.2">
      <c r="A792" s="24"/>
      <c r="B792"/>
      <c r="C792"/>
      <c r="D792"/>
      <c r="E792"/>
      <c r="F792"/>
      <c r="G792"/>
      <c r="H792"/>
      <c r="I792"/>
      <c r="J792"/>
      <c r="Y792" s="138"/>
      <c r="Z792" s="139"/>
      <c r="AA792" s="139"/>
      <c r="AB792" s="138"/>
      <c r="BC792" s="158"/>
    </row>
    <row r="793" spans="1:55" s="3" customFormat="1" x14ac:dyDescent="0.2">
      <c r="A793" s="24"/>
      <c r="B793"/>
      <c r="C793"/>
      <c r="D793"/>
      <c r="E793"/>
      <c r="F793"/>
      <c r="G793"/>
      <c r="H793"/>
      <c r="I793"/>
      <c r="J793"/>
      <c r="Y793" s="138"/>
      <c r="Z793" s="139"/>
      <c r="AA793" s="139"/>
      <c r="AB793" s="138"/>
      <c r="BC793" s="158"/>
    </row>
    <row r="794" spans="1:55" s="3" customFormat="1" x14ac:dyDescent="0.2">
      <c r="A794" s="24"/>
      <c r="B794"/>
      <c r="C794"/>
      <c r="D794"/>
      <c r="E794"/>
      <c r="F794"/>
      <c r="G794"/>
      <c r="H794"/>
      <c r="I794"/>
      <c r="J794"/>
      <c r="Y794" s="138"/>
      <c r="Z794" s="139"/>
      <c r="AA794" s="139"/>
      <c r="AB794" s="138"/>
      <c r="BC794" s="158"/>
    </row>
    <row r="795" spans="1:55" s="3" customFormat="1" x14ac:dyDescent="0.2">
      <c r="A795" s="24"/>
      <c r="B795"/>
      <c r="C795"/>
      <c r="D795"/>
      <c r="E795"/>
      <c r="F795"/>
      <c r="G795"/>
      <c r="H795"/>
      <c r="I795"/>
      <c r="J795"/>
      <c r="Y795" s="138"/>
      <c r="Z795" s="139"/>
      <c r="AA795" s="139"/>
      <c r="AB795" s="138"/>
      <c r="BC795" s="158"/>
    </row>
    <row r="796" spans="1:55" s="3" customFormat="1" x14ac:dyDescent="0.2">
      <c r="A796" s="24"/>
      <c r="B796"/>
      <c r="C796"/>
      <c r="D796"/>
      <c r="E796"/>
      <c r="F796"/>
      <c r="G796"/>
      <c r="H796"/>
      <c r="I796"/>
      <c r="J796"/>
      <c r="Y796" s="138"/>
      <c r="Z796" s="139"/>
      <c r="AA796" s="139"/>
      <c r="AB796" s="138"/>
      <c r="BC796" s="158"/>
    </row>
    <row r="797" spans="1:55" s="3" customFormat="1" x14ac:dyDescent="0.2">
      <c r="A797" s="24"/>
      <c r="B797"/>
      <c r="C797"/>
      <c r="D797"/>
      <c r="E797"/>
      <c r="F797"/>
      <c r="G797"/>
      <c r="H797"/>
      <c r="I797"/>
      <c r="J797"/>
      <c r="Y797" s="138"/>
      <c r="Z797" s="139"/>
      <c r="AA797" s="139"/>
      <c r="AB797" s="138"/>
      <c r="BC797" s="158"/>
    </row>
    <row r="798" spans="1:55" s="3" customFormat="1" x14ac:dyDescent="0.2">
      <c r="A798" s="24"/>
      <c r="B798"/>
      <c r="C798"/>
      <c r="D798"/>
      <c r="E798"/>
      <c r="F798"/>
      <c r="G798"/>
      <c r="H798"/>
      <c r="I798"/>
      <c r="J798"/>
      <c r="Y798" s="138"/>
      <c r="Z798" s="139"/>
      <c r="AA798" s="139"/>
      <c r="AB798" s="138"/>
      <c r="BC798" s="158"/>
    </row>
    <row r="799" spans="1:55" s="3" customFormat="1" x14ac:dyDescent="0.2">
      <c r="A799" s="24"/>
      <c r="B799"/>
      <c r="C799"/>
      <c r="D799"/>
      <c r="E799"/>
      <c r="F799"/>
      <c r="G799"/>
      <c r="H799"/>
      <c r="I799"/>
      <c r="J799"/>
      <c r="Y799" s="138"/>
      <c r="Z799" s="139"/>
      <c r="AA799" s="139"/>
      <c r="AB799" s="138"/>
      <c r="BC799" s="158"/>
    </row>
    <row r="800" spans="1:55" s="3" customFormat="1" x14ac:dyDescent="0.2">
      <c r="A800" s="24"/>
      <c r="B800"/>
      <c r="C800"/>
      <c r="D800"/>
      <c r="E800"/>
      <c r="F800"/>
      <c r="G800"/>
      <c r="H800"/>
      <c r="I800"/>
      <c r="J800"/>
      <c r="Y800" s="138"/>
      <c r="Z800" s="139"/>
      <c r="AA800" s="139"/>
      <c r="AB800" s="138"/>
      <c r="BC800" s="158"/>
    </row>
    <row r="801" spans="1:55" s="3" customFormat="1" x14ac:dyDescent="0.2">
      <c r="A801" s="24"/>
      <c r="B801"/>
      <c r="C801"/>
      <c r="D801"/>
      <c r="E801"/>
      <c r="F801"/>
      <c r="G801"/>
      <c r="H801"/>
      <c r="I801"/>
      <c r="J801"/>
      <c r="Y801" s="138"/>
      <c r="Z801" s="139"/>
      <c r="AA801" s="139"/>
      <c r="AB801" s="138"/>
      <c r="BC801" s="158"/>
    </row>
    <row r="802" spans="1:55" s="3" customFormat="1" x14ac:dyDescent="0.2">
      <c r="A802" s="24"/>
      <c r="B802"/>
      <c r="C802"/>
      <c r="D802"/>
      <c r="E802"/>
      <c r="F802"/>
      <c r="G802"/>
      <c r="H802"/>
      <c r="I802"/>
      <c r="J802"/>
      <c r="Y802" s="138"/>
      <c r="Z802" s="139"/>
      <c r="AA802" s="139"/>
      <c r="AB802" s="138"/>
      <c r="BC802" s="158"/>
    </row>
    <row r="803" spans="1:55" s="3" customFormat="1" x14ac:dyDescent="0.2">
      <c r="A803" s="24"/>
      <c r="B803"/>
      <c r="C803"/>
      <c r="D803"/>
      <c r="E803"/>
      <c r="F803"/>
      <c r="G803"/>
      <c r="H803"/>
      <c r="I803"/>
      <c r="J803"/>
      <c r="Y803" s="138"/>
      <c r="Z803" s="139"/>
      <c r="AA803" s="139"/>
      <c r="AB803" s="138"/>
      <c r="BC803" s="158"/>
    </row>
    <row r="804" spans="1:55" s="3" customFormat="1" x14ac:dyDescent="0.2">
      <c r="A804" s="24"/>
      <c r="B804"/>
      <c r="C804"/>
      <c r="D804"/>
      <c r="E804"/>
      <c r="F804"/>
      <c r="G804"/>
      <c r="H804"/>
      <c r="I804"/>
      <c r="J804"/>
      <c r="Y804" s="138"/>
      <c r="Z804" s="139"/>
      <c r="AA804" s="139"/>
      <c r="AB804" s="138"/>
      <c r="BC804" s="158"/>
    </row>
    <row r="805" spans="1:55" s="3" customFormat="1" x14ac:dyDescent="0.2">
      <c r="A805" s="24"/>
      <c r="B805"/>
      <c r="C805"/>
      <c r="D805"/>
      <c r="E805"/>
      <c r="F805"/>
      <c r="G805"/>
      <c r="H805"/>
      <c r="I805"/>
      <c r="J805"/>
      <c r="Y805" s="138"/>
      <c r="Z805" s="139"/>
      <c r="AA805" s="139"/>
      <c r="AB805" s="138"/>
      <c r="BC805" s="158"/>
    </row>
    <row r="806" spans="1:55" s="3" customFormat="1" x14ac:dyDescent="0.2">
      <c r="A806" s="24"/>
      <c r="B806"/>
      <c r="C806"/>
      <c r="D806"/>
      <c r="E806"/>
      <c r="F806"/>
      <c r="G806"/>
      <c r="H806"/>
      <c r="I806"/>
      <c r="J806"/>
      <c r="Y806" s="138"/>
      <c r="Z806" s="139"/>
      <c r="AA806" s="139"/>
      <c r="AB806" s="138"/>
      <c r="BC806" s="158"/>
    </row>
    <row r="807" spans="1:55" s="3" customFormat="1" x14ac:dyDescent="0.2">
      <c r="A807" s="24"/>
      <c r="B807"/>
      <c r="C807"/>
      <c r="D807"/>
      <c r="E807"/>
      <c r="F807"/>
      <c r="G807"/>
      <c r="H807"/>
      <c r="I807"/>
      <c r="J807"/>
      <c r="Y807" s="138"/>
      <c r="Z807" s="139"/>
      <c r="AA807" s="139"/>
      <c r="AB807" s="138"/>
      <c r="BC807" s="158"/>
    </row>
    <row r="808" spans="1:55" s="3" customFormat="1" x14ac:dyDescent="0.2">
      <c r="A808" s="24"/>
      <c r="B808"/>
      <c r="C808"/>
      <c r="D808"/>
      <c r="E808"/>
      <c r="F808"/>
      <c r="G808"/>
      <c r="H808"/>
      <c r="I808"/>
      <c r="J808"/>
      <c r="Y808" s="138"/>
      <c r="Z808" s="139"/>
      <c r="AA808" s="139"/>
      <c r="AB808" s="138"/>
      <c r="BC808" s="158"/>
    </row>
    <row r="809" spans="1:55" s="3" customFormat="1" x14ac:dyDescent="0.2">
      <c r="A809" s="24"/>
      <c r="B809"/>
      <c r="C809"/>
      <c r="D809"/>
      <c r="E809"/>
      <c r="F809"/>
      <c r="G809"/>
      <c r="H809"/>
      <c r="I809"/>
      <c r="J809"/>
      <c r="Y809" s="138"/>
      <c r="Z809" s="139"/>
      <c r="AA809" s="139"/>
      <c r="AB809" s="138"/>
      <c r="BC809" s="158"/>
    </row>
    <row r="810" spans="1:55" s="3" customFormat="1" x14ac:dyDescent="0.2">
      <c r="A810" s="24"/>
      <c r="B810"/>
      <c r="C810"/>
      <c r="D810"/>
      <c r="E810"/>
      <c r="F810"/>
      <c r="G810"/>
      <c r="H810"/>
      <c r="I810"/>
      <c r="J810"/>
      <c r="Y810" s="138"/>
      <c r="Z810" s="139"/>
      <c r="AA810" s="139"/>
      <c r="AB810" s="138"/>
      <c r="BC810" s="158"/>
    </row>
    <row r="811" spans="1:55" s="3" customFormat="1" x14ac:dyDescent="0.2">
      <c r="A811" s="24"/>
      <c r="B811"/>
      <c r="C811"/>
      <c r="D811"/>
      <c r="E811"/>
      <c r="F811"/>
      <c r="G811"/>
      <c r="H811"/>
      <c r="I811"/>
      <c r="J811"/>
      <c r="Y811" s="138"/>
      <c r="Z811" s="139"/>
      <c r="AA811" s="139"/>
      <c r="AB811" s="138"/>
      <c r="BC811" s="158"/>
    </row>
    <row r="812" spans="1:55" s="3" customFormat="1" x14ac:dyDescent="0.2">
      <c r="A812" s="24"/>
      <c r="B812"/>
      <c r="C812"/>
      <c r="D812"/>
      <c r="E812"/>
      <c r="F812"/>
      <c r="G812"/>
      <c r="H812"/>
      <c r="I812"/>
      <c r="J812"/>
      <c r="Y812" s="138"/>
      <c r="Z812" s="139"/>
      <c r="AA812" s="139"/>
      <c r="AB812" s="138"/>
      <c r="BC812" s="158"/>
    </row>
    <row r="813" spans="1:55" s="3" customFormat="1" x14ac:dyDescent="0.2">
      <c r="A813" s="24"/>
      <c r="B813"/>
      <c r="C813"/>
      <c r="D813"/>
      <c r="E813"/>
      <c r="F813"/>
      <c r="G813"/>
      <c r="H813"/>
      <c r="I813"/>
      <c r="J813"/>
      <c r="Y813" s="138"/>
      <c r="Z813" s="139"/>
      <c r="AA813" s="139"/>
      <c r="AB813" s="138"/>
      <c r="BC813" s="158"/>
    </row>
    <row r="814" spans="1:55" s="3" customFormat="1" x14ac:dyDescent="0.2">
      <c r="A814" s="24"/>
      <c r="B814"/>
      <c r="C814"/>
      <c r="D814"/>
      <c r="E814"/>
      <c r="F814"/>
      <c r="G814"/>
      <c r="H814"/>
      <c r="I814"/>
      <c r="J814"/>
      <c r="Y814" s="138"/>
      <c r="Z814" s="139"/>
      <c r="AA814" s="139"/>
      <c r="AB814" s="138"/>
      <c r="BC814" s="158"/>
    </row>
    <row r="815" spans="1:55" s="3" customFormat="1" x14ac:dyDescent="0.2">
      <c r="A815" s="24"/>
      <c r="B815"/>
      <c r="C815"/>
      <c r="D815"/>
      <c r="E815"/>
      <c r="F815"/>
      <c r="G815"/>
      <c r="H815"/>
      <c r="I815"/>
      <c r="J815"/>
      <c r="Y815" s="138"/>
      <c r="Z815" s="139"/>
      <c r="AA815" s="139"/>
      <c r="AB815" s="138"/>
      <c r="BC815" s="158"/>
    </row>
    <row r="816" spans="1:55" s="3" customFormat="1" x14ac:dyDescent="0.2">
      <c r="A816" s="24"/>
      <c r="B816"/>
      <c r="C816"/>
      <c r="D816"/>
      <c r="E816"/>
      <c r="F816"/>
      <c r="G816"/>
      <c r="H816"/>
      <c r="I816"/>
      <c r="J816"/>
      <c r="Y816" s="138"/>
      <c r="Z816" s="139"/>
      <c r="AA816" s="139"/>
      <c r="AB816" s="138"/>
      <c r="BC816" s="158"/>
    </row>
    <row r="817" spans="1:55" s="3" customFormat="1" x14ac:dyDescent="0.2">
      <c r="A817" s="24"/>
      <c r="B817"/>
      <c r="C817"/>
      <c r="D817"/>
      <c r="E817"/>
      <c r="F817"/>
      <c r="G817"/>
      <c r="H817"/>
      <c r="I817"/>
      <c r="J817"/>
      <c r="Y817" s="138"/>
      <c r="Z817" s="139"/>
      <c r="AA817" s="139"/>
      <c r="AB817" s="138"/>
      <c r="BC817" s="158"/>
    </row>
    <row r="818" spans="1:55" s="3" customFormat="1" x14ac:dyDescent="0.2">
      <c r="A818" s="24"/>
      <c r="B818"/>
      <c r="C818"/>
      <c r="D818"/>
      <c r="E818"/>
      <c r="F818"/>
      <c r="G818"/>
      <c r="H818"/>
      <c r="I818"/>
      <c r="J818"/>
      <c r="Y818" s="138"/>
      <c r="Z818" s="139"/>
      <c r="AA818" s="139"/>
      <c r="AB818" s="138"/>
      <c r="BC818" s="158"/>
    </row>
    <row r="819" spans="1:55" s="3" customFormat="1" x14ac:dyDescent="0.2">
      <c r="A819" s="24"/>
      <c r="B819"/>
      <c r="C819"/>
      <c r="D819"/>
      <c r="E819"/>
      <c r="F819"/>
      <c r="G819"/>
      <c r="H819"/>
      <c r="I819"/>
      <c r="J819"/>
      <c r="Y819" s="138"/>
      <c r="Z819" s="139"/>
      <c r="AA819" s="139"/>
      <c r="AB819" s="138"/>
      <c r="BC819" s="158"/>
    </row>
    <row r="820" spans="1:55" s="3" customFormat="1" x14ac:dyDescent="0.2">
      <c r="A820" s="24"/>
      <c r="B820"/>
      <c r="C820"/>
      <c r="D820"/>
      <c r="E820"/>
      <c r="F820"/>
      <c r="G820"/>
      <c r="H820"/>
      <c r="I820"/>
      <c r="J820"/>
      <c r="Y820" s="138"/>
      <c r="Z820" s="139"/>
      <c r="AA820" s="139"/>
      <c r="AB820" s="138"/>
      <c r="BC820" s="158"/>
    </row>
    <row r="821" spans="1:55" s="3" customFormat="1" x14ac:dyDescent="0.2">
      <c r="A821" s="24"/>
      <c r="B821"/>
      <c r="C821"/>
      <c r="D821"/>
      <c r="E821"/>
      <c r="F821"/>
      <c r="G821"/>
      <c r="H821"/>
      <c r="I821"/>
      <c r="J821"/>
      <c r="Y821" s="138"/>
      <c r="Z821" s="139"/>
      <c r="AA821" s="139"/>
      <c r="AB821" s="138"/>
      <c r="BC821" s="158"/>
    </row>
    <row r="822" spans="1:55" s="3" customFormat="1" x14ac:dyDescent="0.2">
      <c r="A822" s="24"/>
      <c r="B822"/>
      <c r="C822"/>
      <c r="D822"/>
      <c r="E822"/>
      <c r="F822"/>
      <c r="G822"/>
      <c r="H822"/>
      <c r="I822"/>
      <c r="J822"/>
      <c r="Y822" s="138"/>
      <c r="Z822" s="139"/>
      <c r="AA822" s="139"/>
      <c r="AB822" s="138"/>
      <c r="BC822" s="158"/>
    </row>
    <row r="823" spans="1:55" s="3" customFormat="1" x14ac:dyDescent="0.2">
      <c r="A823" s="24"/>
      <c r="B823"/>
      <c r="C823"/>
      <c r="D823"/>
      <c r="E823"/>
      <c r="F823"/>
      <c r="G823"/>
      <c r="H823"/>
      <c r="I823"/>
      <c r="J823"/>
      <c r="Y823" s="138"/>
      <c r="Z823" s="139"/>
      <c r="AA823" s="139"/>
      <c r="AB823" s="138"/>
      <c r="BC823" s="158"/>
    </row>
    <row r="824" spans="1:55" s="3" customFormat="1" x14ac:dyDescent="0.2">
      <c r="A824" s="24"/>
      <c r="B824"/>
      <c r="C824"/>
      <c r="D824"/>
      <c r="E824"/>
      <c r="F824"/>
      <c r="G824"/>
      <c r="H824"/>
      <c r="I824"/>
      <c r="J824"/>
      <c r="Y824" s="138"/>
      <c r="Z824" s="139"/>
      <c r="AA824" s="139"/>
      <c r="AB824" s="138"/>
      <c r="BC824" s="158"/>
    </row>
    <row r="825" spans="1:55" s="3" customFormat="1" x14ac:dyDescent="0.2">
      <c r="A825" s="24"/>
      <c r="B825"/>
      <c r="C825"/>
      <c r="D825"/>
      <c r="E825"/>
      <c r="F825"/>
      <c r="G825"/>
      <c r="H825"/>
      <c r="I825"/>
      <c r="J825"/>
      <c r="Y825" s="138"/>
      <c r="Z825" s="139"/>
      <c r="AA825" s="139"/>
      <c r="AB825" s="138"/>
      <c r="BC825" s="158"/>
    </row>
    <row r="826" spans="1:55" s="3" customFormat="1" x14ac:dyDescent="0.2">
      <c r="A826" s="24"/>
      <c r="B826"/>
      <c r="C826"/>
      <c r="D826"/>
      <c r="E826"/>
      <c r="F826"/>
      <c r="G826"/>
      <c r="H826"/>
      <c r="I826"/>
      <c r="J826"/>
      <c r="Y826" s="138"/>
      <c r="Z826" s="139"/>
      <c r="AA826" s="139"/>
      <c r="AB826" s="138"/>
      <c r="BC826" s="158"/>
    </row>
    <row r="827" spans="1:55" s="3" customFormat="1" x14ac:dyDescent="0.2">
      <c r="A827" s="24"/>
      <c r="B827"/>
      <c r="C827"/>
      <c r="D827"/>
      <c r="E827"/>
      <c r="F827"/>
      <c r="G827"/>
      <c r="H827"/>
      <c r="I827"/>
      <c r="J827"/>
      <c r="Y827" s="138"/>
      <c r="Z827" s="139"/>
      <c r="AA827" s="139"/>
      <c r="AB827" s="138"/>
      <c r="BC827" s="158"/>
    </row>
    <row r="828" spans="1:55" s="3" customFormat="1" x14ac:dyDescent="0.2">
      <c r="A828" s="24"/>
      <c r="B828"/>
      <c r="C828"/>
      <c r="D828"/>
      <c r="E828"/>
      <c r="F828"/>
      <c r="G828"/>
      <c r="H828"/>
      <c r="I828"/>
      <c r="J828"/>
      <c r="Y828" s="138"/>
      <c r="Z828" s="139"/>
      <c r="AA828" s="139"/>
      <c r="AB828" s="138"/>
      <c r="BC828" s="158"/>
    </row>
    <row r="829" spans="1:55" s="3" customFormat="1" x14ac:dyDescent="0.2">
      <c r="A829" s="24"/>
      <c r="B829"/>
      <c r="C829"/>
      <c r="D829"/>
      <c r="E829"/>
      <c r="F829"/>
      <c r="G829"/>
      <c r="H829"/>
      <c r="I829"/>
      <c r="J829"/>
      <c r="Y829" s="138"/>
      <c r="Z829" s="139"/>
      <c r="AA829" s="139"/>
      <c r="AB829" s="138"/>
      <c r="BC829" s="158"/>
    </row>
    <row r="830" spans="1:55" s="3" customFormat="1" x14ac:dyDescent="0.2">
      <c r="A830" s="24"/>
      <c r="B830"/>
      <c r="C830"/>
      <c r="D830"/>
      <c r="E830"/>
      <c r="F830"/>
      <c r="G830"/>
      <c r="H830"/>
      <c r="I830"/>
      <c r="J830"/>
      <c r="Y830" s="138"/>
      <c r="Z830" s="139"/>
      <c r="AA830" s="139"/>
      <c r="AB830" s="138"/>
      <c r="BC830" s="158"/>
    </row>
    <row r="831" spans="1:55" s="3" customFormat="1" x14ac:dyDescent="0.2">
      <c r="A831" s="24"/>
      <c r="B831"/>
      <c r="C831"/>
      <c r="D831"/>
      <c r="E831"/>
      <c r="F831"/>
      <c r="G831"/>
      <c r="H831"/>
      <c r="I831"/>
      <c r="J831"/>
      <c r="Y831" s="138"/>
      <c r="Z831" s="139"/>
      <c r="AA831" s="139"/>
      <c r="AB831" s="138"/>
      <c r="BC831" s="158"/>
    </row>
    <row r="832" spans="1:55" s="3" customFormat="1" x14ac:dyDescent="0.2">
      <c r="A832" s="24"/>
      <c r="B832"/>
      <c r="C832"/>
      <c r="D832"/>
      <c r="E832"/>
      <c r="F832"/>
      <c r="G832"/>
      <c r="H832"/>
      <c r="I832"/>
      <c r="J832"/>
      <c r="Y832" s="138"/>
      <c r="Z832" s="139"/>
      <c r="AA832" s="139"/>
      <c r="AB832" s="138"/>
      <c r="BC832" s="158"/>
    </row>
    <row r="833" spans="1:55" s="3" customFormat="1" x14ac:dyDescent="0.2">
      <c r="A833" s="24"/>
      <c r="B833"/>
      <c r="C833"/>
      <c r="D833"/>
      <c r="E833"/>
      <c r="F833"/>
      <c r="G833"/>
      <c r="H833"/>
      <c r="I833"/>
      <c r="J833"/>
      <c r="Y833" s="138"/>
      <c r="Z833" s="139"/>
      <c r="AA833" s="139"/>
      <c r="AB833" s="138"/>
      <c r="BC833" s="158"/>
    </row>
    <row r="834" spans="1:55" s="3" customFormat="1" x14ac:dyDescent="0.2">
      <c r="A834" s="24"/>
      <c r="B834"/>
      <c r="C834"/>
      <c r="D834"/>
      <c r="E834"/>
      <c r="F834"/>
      <c r="G834"/>
      <c r="H834"/>
      <c r="I834"/>
      <c r="J834"/>
      <c r="Y834" s="138"/>
      <c r="Z834" s="139"/>
      <c r="AA834" s="139"/>
      <c r="AB834" s="138"/>
      <c r="BC834" s="158"/>
    </row>
    <row r="835" spans="1:55" s="3" customFormat="1" x14ac:dyDescent="0.2">
      <c r="A835" s="24"/>
      <c r="B835"/>
      <c r="C835"/>
      <c r="D835"/>
      <c r="E835"/>
      <c r="F835"/>
      <c r="G835"/>
      <c r="H835"/>
      <c r="I835"/>
      <c r="J835"/>
      <c r="Y835" s="138"/>
      <c r="Z835" s="139"/>
      <c r="AA835" s="139"/>
      <c r="AB835" s="138"/>
      <c r="BC835" s="158"/>
    </row>
    <row r="836" spans="1:55" s="3" customFormat="1" x14ac:dyDescent="0.2">
      <c r="A836" s="24"/>
      <c r="B836"/>
      <c r="C836"/>
      <c r="D836"/>
      <c r="E836"/>
      <c r="F836"/>
      <c r="G836"/>
      <c r="H836"/>
      <c r="I836"/>
      <c r="J836"/>
      <c r="Y836" s="138"/>
      <c r="Z836" s="139"/>
      <c r="AA836" s="139"/>
      <c r="AB836" s="138"/>
      <c r="BC836" s="158"/>
    </row>
    <row r="837" spans="1:55" s="3" customFormat="1" x14ac:dyDescent="0.2">
      <c r="A837" s="24"/>
      <c r="B837"/>
      <c r="C837"/>
      <c r="D837"/>
      <c r="E837"/>
      <c r="F837"/>
      <c r="G837"/>
      <c r="H837"/>
      <c r="I837"/>
      <c r="J837"/>
      <c r="Y837" s="138"/>
      <c r="Z837" s="139"/>
      <c r="AA837" s="139"/>
      <c r="AB837" s="138"/>
      <c r="BC837" s="158"/>
    </row>
    <row r="838" spans="1:55" s="3" customFormat="1" x14ac:dyDescent="0.2">
      <c r="A838" s="24"/>
      <c r="B838"/>
      <c r="C838"/>
      <c r="D838"/>
      <c r="E838"/>
      <c r="F838"/>
      <c r="G838"/>
      <c r="H838"/>
      <c r="I838"/>
      <c r="J838"/>
      <c r="Y838" s="138"/>
      <c r="Z838" s="139"/>
      <c r="AA838" s="139"/>
      <c r="AB838" s="138"/>
      <c r="BC838" s="158"/>
    </row>
    <row r="839" spans="1:55" s="3" customFormat="1" x14ac:dyDescent="0.2">
      <c r="A839" s="24"/>
      <c r="B839"/>
      <c r="C839"/>
      <c r="D839"/>
      <c r="E839"/>
      <c r="F839"/>
      <c r="G839"/>
      <c r="H839"/>
      <c r="I839"/>
      <c r="J839"/>
      <c r="Y839" s="138"/>
      <c r="Z839" s="139"/>
      <c r="AA839" s="139"/>
      <c r="AB839" s="138"/>
      <c r="BC839" s="158"/>
    </row>
    <row r="840" spans="1:55" s="3" customFormat="1" x14ac:dyDescent="0.2">
      <c r="A840" s="24"/>
      <c r="B840"/>
      <c r="C840"/>
      <c r="D840"/>
      <c r="E840"/>
      <c r="F840"/>
      <c r="G840"/>
      <c r="H840"/>
      <c r="I840"/>
      <c r="J840"/>
      <c r="Y840" s="138"/>
      <c r="Z840" s="139"/>
      <c r="AA840" s="139"/>
      <c r="AB840" s="138"/>
      <c r="BC840" s="158"/>
    </row>
    <row r="841" spans="1:55" s="3" customFormat="1" x14ac:dyDescent="0.2">
      <c r="A841" s="24"/>
      <c r="B841"/>
      <c r="C841"/>
      <c r="D841"/>
      <c r="E841"/>
      <c r="F841"/>
      <c r="G841"/>
      <c r="H841"/>
      <c r="I841"/>
      <c r="J841"/>
      <c r="Y841" s="138"/>
      <c r="Z841" s="139"/>
      <c r="AA841" s="139"/>
      <c r="AB841" s="138"/>
      <c r="BC841" s="158"/>
    </row>
    <row r="842" spans="1:55" s="3" customFormat="1" x14ac:dyDescent="0.2">
      <c r="A842" s="24"/>
      <c r="B842"/>
      <c r="C842"/>
      <c r="D842"/>
      <c r="E842"/>
      <c r="F842"/>
      <c r="G842"/>
      <c r="H842"/>
      <c r="I842"/>
      <c r="J842"/>
      <c r="Y842" s="138"/>
      <c r="Z842" s="139"/>
      <c r="AA842" s="139"/>
      <c r="AB842" s="138"/>
      <c r="BC842" s="158"/>
    </row>
    <row r="843" spans="1:55" s="3" customFormat="1" x14ac:dyDescent="0.2">
      <c r="A843" s="24"/>
      <c r="B843"/>
      <c r="C843"/>
      <c r="D843"/>
      <c r="E843"/>
      <c r="F843"/>
      <c r="G843"/>
      <c r="H843"/>
      <c r="I843"/>
      <c r="J843"/>
      <c r="Y843" s="138"/>
      <c r="Z843" s="139"/>
      <c r="AA843" s="139"/>
      <c r="AB843" s="138"/>
      <c r="BC843" s="158"/>
    </row>
    <row r="844" spans="1:55" s="3" customFormat="1" x14ac:dyDescent="0.2">
      <c r="A844" s="24"/>
      <c r="B844"/>
      <c r="C844"/>
      <c r="D844"/>
      <c r="E844"/>
      <c r="F844"/>
      <c r="G844"/>
      <c r="H844"/>
      <c r="I844"/>
      <c r="J844"/>
      <c r="Y844" s="138"/>
      <c r="Z844" s="139"/>
      <c r="AA844" s="139"/>
      <c r="AB844" s="138"/>
      <c r="BC844" s="158"/>
    </row>
    <row r="845" spans="1:55" s="3" customFormat="1" x14ac:dyDescent="0.2">
      <c r="A845" s="24"/>
      <c r="B845"/>
      <c r="C845"/>
      <c r="D845"/>
      <c r="E845"/>
      <c r="F845"/>
      <c r="G845"/>
      <c r="H845"/>
      <c r="I845"/>
      <c r="J845"/>
      <c r="Y845" s="138"/>
      <c r="Z845" s="139"/>
      <c r="AA845" s="139"/>
      <c r="AB845" s="138"/>
      <c r="BC845" s="158"/>
    </row>
    <row r="846" spans="1:55" s="3" customFormat="1" x14ac:dyDescent="0.2">
      <c r="A846" s="24"/>
      <c r="B846"/>
      <c r="C846"/>
      <c r="D846"/>
      <c r="E846"/>
      <c r="F846"/>
      <c r="G846"/>
      <c r="H846"/>
      <c r="I846"/>
      <c r="J846"/>
      <c r="Y846" s="138"/>
      <c r="Z846" s="139"/>
      <c r="AA846" s="139"/>
      <c r="AB846" s="138"/>
      <c r="BC846" s="158"/>
    </row>
    <row r="847" spans="1:55" s="3" customFormat="1" x14ac:dyDescent="0.2">
      <c r="A847" s="24"/>
      <c r="B847"/>
      <c r="C847"/>
      <c r="D847"/>
      <c r="E847"/>
      <c r="F847"/>
      <c r="G847"/>
      <c r="H847"/>
      <c r="I847"/>
      <c r="J847"/>
      <c r="Y847" s="138"/>
      <c r="Z847" s="139"/>
      <c r="AA847" s="139"/>
      <c r="AB847" s="138"/>
      <c r="BC847" s="158"/>
    </row>
    <row r="848" spans="1:55" s="3" customFormat="1" x14ac:dyDescent="0.2">
      <c r="A848" s="24"/>
      <c r="B848"/>
      <c r="C848"/>
      <c r="D848"/>
      <c r="E848"/>
      <c r="F848"/>
      <c r="G848"/>
      <c r="H848"/>
      <c r="I848"/>
      <c r="J848"/>
      <c r="Y848" s="138"/>
      <c r="Z848" s="139"/>
      <c r="AA848" s="139"/>
      <c r="AB848" s="138"/>
      <c r="BC848" s="158"/>
    </row>
    <row r="849" spans="1:55" s="3" customFormat="1" x14ac:dyDescent="0.2">
      <c r="A849" s="24"/>
      <c r="B849"/>
      <c r="C849"/>
      <c r="D849"/>
      <c r="E849"/>
      <c r="F849"/>
      <c r="G849"/>
      <c r="H849"/>
      <c r="I849"/>
      <c r="J849"/>
      <c r="Y849" s="138"/>
      <c r="Z849" s="139"/>
      <c r="AA849" s="139"/>
      <c r="AB849" s="138"/>
      <c r="BC849" s="158"/>
    </row>
    <row r="850" spans="1:55" s="3" customFormat="1" x14ac:dyDescent="0.2">
      <c r="A850" s="24"/>
      <c r="B850"/>
      <c r="C850"/>
      <c r="D850"/>
      <c r="E850"/>
      <c r="F850"/>
      <c r="G850"/>
      <c r="H850"/>
      <c r="I850"/>
      <c r="J850"/>
      <c r="Y850" s="138"/>
      <c r="Z850" s="139"/>
      <c r="AA850" s="139"/>
      <c r="AB850" s="138"/>
      <c r="BC850" s="158"/>
    </row>
    <row r="851" spans="1:55" s="3" customFormat="1" x14ac:dyDescent="0.2">
      <c r="A851" s="24"/>
      <c r="B851"/>
      <c r="C851"/>
      <c r="D851"/>
      <c r="E851"/>
      <c r="F851"/>
      <c r="G851"/>
      <c r="H851"/>
      <c r="I851"/>
      <c r="J851"/>
      <c r="Y851" s="138"/>
      <c r="Z851" s="139"/>
      <c r="AA851" s="139"/>
      <c r="AB851" s="138"/>
      <c r="BC851" s="158"/>
    </row>
    <row r="852" spans="1:55" s="3" customFormat="1" x14ac:dyDescent="0.2">
      <c r="A852" s="24"/>
      <c r="B852"/>
      <c r="C852"/>
      <c r="D852"/>
      <c r="E852"/>
      <c r="F852"/>
      <c r="G852"/>
      <c r="H852"/>
      <c r="I852"/>
      <c r="J852"/>
      <c r="Y852" s="138"/>
      <c r="Z852" s="139"/>
      <c r="AA852" s="139"/>
      <c r="AB852" s="138"/>
      <c r="BC852" s="158"/>
    </row>
    <row r="853" spans="1:55" s="3" customFormat="1" x14ac:dyDescent="0.2">
      <c r="A853" s="24"/>
      <c r="B853"/>
      <c r="C853"/>
      <c r="D853"/>
      <c r="E853"/>
      <c r="F853"/>
      <c r="G853"/>
      <c r="H853"/>
      <c r="I853"/>
      <c r="J853"/>
      <c r="Y853" s="138"/>
      <c r="Z853" s="139"/>
      <c r="AA853" s="139"/>
      <c r="AB853" s="138"/>
      <c r="BC853" s="158"/>
    </row>
    <row r="854" spans="1:55" s="3" customFormat="1" x14ac:dyDescent="0.2">
      <c r="A854" s="24"/>
      <c r="B854"/>
      <c r="C854"/>
      <c r="D854"/>
      <c r="E854"/>
      <c r="F854"/>
      <c r="G854"/>
      <c r="H854"/>
      <c r="I854"/>
      <c r="J854"/>
      <c r="Y854" s="138"/>
      <c r="Z854" s="139"/>
      <c r="AA854" s="139"/>
      <c r="AB854" s="138"/>
      <c r="BC854" s="158"/>
    </row>
    <row r="855" spans="1:55" s="3" customFormat="1" x14ac:dyDescent="0.2">
      <c r="A855" s="24"/>
      <c r="B855"/>
      <c r="C855"/>
      <c r="D855"/>
      <c r="E855"/>
      <c r="F855"/>
      <c r="G855"/>
      <c r="H855"/>
      <c r="I855"/>
      <c r="J855"/>
      <c r="Y855" s="138"/>
      <c r="Z855" s="139"/>
      <c r="AA855" s="139"/>
      <c r="AB855" s="138"/>
      <c r="BC855" s="158"/>
    </row>
    <row r="856" spans="1:55" s="3" customFormat="1" x14ac:dyDescent="0.2">
      <c r="A856" s="24"/>
      <c r="B856"/>
      <c r="C856"/>
      <c r="D856"/>
      <c r="E856"/>
      <c r="F856"/>
      <c r="G856"/>
      <c r="H856"/>
      <c r="I856"/>
      <c r="J856"/>
      <c r="Y856" s="138"/>
      <c r="Z856" s="139"/>
      <c r="AA856" s="139"/>
      <c r="AB856" s="138"/>
      <c r="BC856" s="158"/>
    </row>
    <row r="857" spans="1:55" s="3" customFormat="1" x14ac:dyDescent="0.2">
      <c r="A857" s="24"/>
      <c r="B857"/>
      <c r="C857"/>
      <c r="D857"/>
      <c r="E857"/>
      <c r="F857"/>
      <c r="G857"/>
      <c r="H857"/>
      <c r="I857"/>
      <c r="J857"/>
      <c r="Y857" s="138"/>
      <c r="Z857" s="139"/>
      <c r="AA857" s="139"/>
      <c r="AB857" s="138"/>
      <c r="BC857" s="158"/>
    </row>
    <row r="858" spans="1:55" s="3" customFormat="1" x14ac:dyDescent="0.2">
      <c r="A858" s="24"/>
      <c r="B858"/>
      <c r="C858"/>
      <c r="D858"/>
      <c r="E858"/>
      <c r="F858"/>
      <c r="G858"/>
      <c r="H858"/>
      <c r="I858"/>
      <c r="J858"/>
      <c r="Y858" s="138"/>
      <c r="Z858" s="139"/>
      <c r="AA858" s="139"/>
      <c r="AB858" s="138"/>
      <c r="BC858" s="158"/>
    </row>
    <row r="859" spans="1:55" s="3" customFormat="1" x14ac:dyDescent="0.2">
      <c r="A859" s="24"/>
      <c r="B859"/>
      <c r="C859"/>
      <c r="D859"/>
      <c r="E859"/>
      <c r="F859"/>
      <c r="G859"/>
      <c r="H859"/>
      <c r="I859"/>
      <c r="J859"/>
      <c r="Y859" s="138"/>
      <c r="Z859" s="139"/>
      <c r="AA859" s="139"/>
      <c r="AB859" s="138"/>
      <c r="BC859" s="158"/>
    </row>
    <row r="860" spans="1:55" s="3" customFormat="1" x14ac:dyDescent="0.2">
      <c r="A860" s="24"/>
      <c r="B860"/>
      <c r="C860"/>
      <c r="D860"/>
      <c r="E860"/>
      <c r="F860"/>
      <c r="G860"/>
      <c r="H860"/>
      <c r="I860"/>
      <c r="J860"/>
      <c r="Y860" s="138"/>
      <c r="Z860" s="139"/>
      <c r="AA860" s="139"/>
      <c r="AB860" s="138"/>
      <c r="BC860" s="158"/>
    </row>
    <row r="861" spans="1:55" s="3" customFormat="1" x14ac:dyDescent="0.2">
      <c r="A861" s="24"/>
      <c r="B861"/>
      <c r="C861"/>
      <c r="D861"/>
      <c r="E861"/>
      <c r="F861"/>
      <c r="G861"/>
      <c r="H861"/>
      <c r="I861"/>
      <c r="J861"/>
      <c r="Y861" s="138"/>
      <c r="Z861" s="139"/>
      <c r="AA861" s="139"/>
      <c r="AB861" s="138"/>
      <c r="BC861" s="158"/>
    </row>
    <row r="862" spans="1:55" s="3" customFormat="1" x14ac:dyDescent="0.2">
      <c r="A862" s="24"/>
      <c r="B862"/>
      <c r="C862"/>
      <c r="D862"/>
      <c r="E862"/>
      <c r="F862"/>
      <c r="G862"/>
      <c r="H862"/>
      <c r="I862"/>
      <c r="J862"/>
      <c r="Y862" s="138"/>
      <c r="Z862" s="139"/>
      <c r="AA862" s="139"/>
      <c r="AB862" s="138"/>
      <c r="BC862" s="158"/>
    </row>
    <row r="863" spans="1:55" s="3" customFormat="1" x14ac:dyDescent="0.2">
      <c r="A863" s="24"/>
      <c r="B863"/>
      <c r="C863"/>
      <c r="D863"/>
      <c r="E863"/>
      <c r="F863"/>
      <c r="G863"/>
      <c r="H863"/>
      <c r="I863"/>
      <c r="J863"/>
      <c r="Y863" s="138"/>
      <c r="Z863" s="139"/>
      <c r="AA863" s="139"/>
      <c r="AB863" s="138"/>
      <c r="BC863" s="158"/>
    </row>
    <row r="864" spans="1:55" s="3" customFormat="1" x14ac:dyDescent="0.2">
      <c r="A864" s="24"/>
      <c r="B864"/>
      <c r="C864"/>
      <c r="D864"/>
      <c r="E864"/>
      <c r="F864"/>
      <c r="G864"/>
      <c r="H864"/>
      <c r="I864"/>
      <c r="J864"/>
      <c r="Y864" s="138"/>
      <c r="Z864" s="139"/>
      <c r="AA864" s="139"/>
      <c r="AB864" s="138"/>
      <c r="BC864" s="158"/>
    </row>
    <row r="865" spans="1:55" s="3" customFormat="1" x14ac:dyDescent="0.2">
      <c r="A865" s="24"/>
      <c r="B865"/>
      <c r="C865"/>
      <c r="D865"/>
      <c r="E865"/>
      <c r="F865"/>
      <c r="G865"/>
      <c r="H865"/>
      <c r="I865"/>
      <c r="J865"/>
      <c r="Y865" s="138"/>
      <c r="Z865" s="139"/>
      <c r="AA865" s="139"/>
      <c r="AB865" s="138"/>
      <c r="BC865" s="158"/>
    </row>
    <row r="866" spans="1:55" s="3" customFormat="1" x14ac:dyDescent="0.2">
      <c r="A866" s="24"/>
      <c r="B866"/>
      <c r="C866"/>
      <c r="D866"/>
      <c r="E866"/>
      <c r="F866"/>
      <c r="G866"/>
      <c r="H866"/>
      <c r="I866"/>
      <c r="J866"/>
      <c r="Y866" s="138"/>
      <c r="Z866" s="139"/>
      <c r="AA866" s="139"/>
      <c r="AB866" s="138"/>
      <c r="BC866" s="158"/>
    </row>
    <row r="867" spans="1:55" s="3" customFormat="1" x14ac:dyDescent="0.2">
      <c r="A867" s="24"/>
      <c r="B867"/>
      <c r="C867"/>
      <c r="D867"/>
      <c r="E867"/>
      <c r="F867"/>
      <c r="G867"/>
      <c r="H867"/>
      <c r="I867"/>
      <c r="J867"/>
      <c r="Y867" s="138"/>
      <c r="Z867" s="139"/>
      <c r="AA867" s="139"/>
      <c r="AB867" s="138"/>
      <c r="BC867" s="158"/>
    </row>
    <row r="868" spans="1:55" s="3" customFormat="1" x14ac:dyDescent="0.2">
      <c r="A868" s="24"/>
      <c r="B868"/>
      <c r="C868"/>
      <c r="D868"/>
      <c r="E868"/>
      <c r="F868"/>
      <c r="G868"/>
      <c r="H868"/>
      <c r="I868"/>
      <c r="J868"/>
      <c r="Y868" s="138"/>
      <c r="Z868" s="139"/>
      <c r="AA868" s="139"/>
      <c r="AB868" s="138"/>
      <c r="BC868" s="158"/>
    </row>
    <row r="869" spans="1:55" s="3" customFormat="1" x14ac:dyDescent="0.2">
      <c r="A869" s="24"/>
      <c r="B869"/>
      <c r="C869"/>
      <c r="D869"/>
      <c r="E869"/>
      <c r="F869"/>
      <c r="G869"/>
      <c r="H869"/>
      <c r="I869"/>
      <c r="J869"/>
      <c r="Y869" s="138"/>
      <c r="Z869" s="139"/>
      <c r="AA869" s="139"/>
      <c r="AB869" s="138"/>
      <c r="BC869" s="158"/>
    </row>
    <row r="870" spans="1:55" s="3" customFormat="1" x14ac:dyDescent="0.2">
      <c r="A870" s="24"/>
      <c r="B870"/>
      <c r="C870"/>
      <c r="D870"/>
      <c r="E870"/>
      <c r="F870"/>
      <c r="G870"/>
      <c r="H870"/>
      <c r="I870"/>
      <c r="J870"/>
      <c r="Y870" s="138"/>
      <c r="Z870" s="139"/>
      <c r="AA870" s="139"/>
      <c r="AB870" s="138"/>
      <c r="BC870" s="158"/>
    </row>
    <row r="871" spans="1:55" s="3" customFormat="1" x14ac:dyDescent="0.2">
      <c r="A871" s="24"/>
      <c r="B871"/>
      <c r="C871"/>
      <c r="D871"/>
      <c r="E871"/>
      <c r="F871"/>
      <c r="G871"/>
      <c r="H871"/>
      <c r="I871"/>
      <c r="J871"/>
      <c r="Y871" s="138"/>
      <c r="Z871" s="139"/>
      <c r="AA871" s="139"/>
      <c r="AB871" s="138"/>
      <c r="BC871" s="158"/>
    </row>
    <row r="872" spans="1:55" s="3" customFormat="1" x14ac:dyDescent="0.2">
      <c r="A872" s="24"/>
      <c r="B872"/>
      <c r="C872"/>
      <c r="D872"/>
      <c r="E872"/>
      <c r="F872"/>
      <c r="G872"/>
      <c r="H872"/>
      <c r="I872"/>
      <c r="J872"/>
      <c r="Y872" s="138"/>
      <c r="Z872" s="139"/>
      <c r="AA872" s="139"/>
      <c r="AB872" s="138"/>
      <c r="BC872" s="158"/>
    </row>
    <row r="873" spans="1:55" s="3" customFormat="1" x14ac:dyDescent="0.2">
      <c r="A873" s="24"/>
      <c r="B873"/>
      <c r="C873"/>
      <c r="D873"/>
      <c r="E873"/>
      <c r="F873"/>
      <c r="G873"/>
      <c r="H873"/>
      <c r="I873"/>
      <c r="J873"/>
      <c r="Y873" s="138"/>
      <c r="Z873" s="139"/>
      <c r="AA873" s="139"/>
      <c r="AB873" s="138"/>
      <c r="BC873" s="158"/>
    </row>
    <row r="874" spans="1:55" s="3" customFormat="1" x14ac:dyDescent="0.2">
      <c r="A874" s="24"/>
      <c r="B874"/>
      <c r="C874"/>
      <c r="D874"/>
      <c r="E874"/>
      <c r="F874"/>
      <c r="G874"/>
      <c r="H874"/>
      <c r="I874"/>
      <c r="J874"/>
      <c r="Y874" s="138"/>
      <c r="Z874" s="139"/>
      <c r="AA874" s="139"/>
      <c r="AB874" s="138"/>
      <c r="BC874" s="158"/>
    </row>
    <row r="875" spans="1:55" s="3" customFormat="1" x14ac:dyDescent="0.2">
      <c r="A875" s="24"/>
      <c r="B875"/>
      <c r="C875"/>
      <c r="D875"/>
      <c r="E875"/>
      <c r="F875"/>
      <c r="G875"/>
      <c r="H875"/>
      <c r="I875"/>
      <c r="J875"/>
      <c r="Y875" s="138"/>
      <c r="Z875" s="139"/>
      <c r="AA875" s="139"/>
      <c r="AB875" s="138"/>
      <c r="BC875" s="158"/>
    </row>
    <row r="876" spans="1:55" s="3" customFormat="1" x14ac:dyDescent="0.2">
      <c r="A876" s="24"/>
      <c r="B876"/>
      <c r="C876"/>
      <c r="D876"/>
      <c r="E876"/>
      <c r="F876"/>
      <c r="G876"/>
      <c r="H876"/>
      <c r="I876"/>
      <c r="J876"/>
      <c r="Y876" s="138"/>
      <c r="Z876" s="139"/>
      <c r="AA876" s="139"/>
      <c r="AB876" s="138"/>
      <c r="BC876" s="158"/>
    </row>
    <row r="877" spans="1:55" s="3" customFormat="1" x14ac:dyDescent="0.2">
      <c r="A877" s="24"/>
      <c r="B877"/>
      <c r="C877"/>
      <c r="D877"/>
      <c r="E877"/>
      <c r="F877"/>
      <c r="G877"/>
      <c r="H877"/>
      <c r="I877"/>
      <c r="J877"/>
      <c r="Y877" s="138"/>
      <c r="Z877" s="139"/>
      <c r="AA877" s="139"/>
      <c r="AB877" s="138"/>
      <c r="BC877" s="158"/>
    </row>
    <row r="878" spans="1:55" s="3" customFormat="1" x14ac:dyDescent="0.2">
      <c r="A878" s="24"/>
      <c r="B878"/>
      <c r="C878"/>
      <c r="D878"/>
      <c r="E878"/>
      <c r="F878"/>
      <c r="G878"/>
      <c r="H878"/>
      <c r="I878"/>
      <c r="J878"/>
      <c r="Y878" s="138"/>
      <c r="Z878" s="139"/>
      <c r="AA878" s="139"/>
      <c r="AB878" s="138"/>
      <c r="BC878" s="158"/>
    </row>
    <row r="879" spans="1:55" s="3" customFormat="1" x14ac:dyDescent="0.2">
      <c r="A879" s="24"/>
      <c r="B879"/>
      <c r="C879"/>
      <c r="D879"/>
      <c r="E879"/>
      <c r="F879"/>
      <c r="G879"/>
      <c r="H879"/>
      <c r="I879"/>
      <c r="J879"/>
      <c r="Y879" s="138"/>
      <c r="Z879" s="139"/>
      <c r="AA879" s="139"/>
      <c r="AB879" s="138"/>
      <c r="BC879" s="158"/>
    </row>
    <row r="880" spans="1:55" s="3" customFormat="1" x14ac:dyDescent="0.2">
      <c r="A880" s="24"/>
      <c r="B880"/>
      <c r="C880"/>
      <c r="D880"/>
      <c r="E880"/>
      <c r="F880"/>
      <c r="G880"/>
      <c r="H880"/>
      <c r="I880"/>
      <c r="J880"/>
      <c r="Y880" s="138"/>
      <c r="Z880" s="139"/>
      <c r="AA880" s="139"/>
      <c r="AB880" s="138"/>
      <c r="BC880" s="158"/>
    </row>
    <row r="881" spans="1:55" s="3" customFormat="1" x14ac:dyDescent="0.2">
      <c r="A881" s="24"/>
      <c r="B881"/>
      <c r="C881"/>
      <c r="D881"/>
      <c r="E881"/>
      <c r="F881"/>
      <c r="G881"/>
      <c r="H881"/>
      <c r="I881"/>
      <c r="J881"/>
      <c r="Y881" s="138"/>
      <c r="Z881" s="139"/>
      <c r="AA881" s="139"/>
      <c r="AB881" s="138"/>
      <c r="BC881" s="158"/>
    </row>
    <row r="882" spans="1:55" s="3" customFormat="1" x14ac:dyDescent="0.2">
      <c r="A882" s="24"/>
      <c r="B882"/>
      <c r="C882"/>
      <c r="D882"/>
      <c r="E882"/>
      <c r="F882"/>
      <c r="G882"/>
      <c r="H882"/>
      <c r="I882"/>
      <c r="J882"/>
      <c r="Y882" s="138"/>
      <c r="Z882" s="139"/>
      <c r="AA882" s="139"/>
      <c r="AB882" s="138"/>
      <c r="BC882" s="158"/>
    </row>
    <row r="883" spans="1:55" s="3" customFormat="1" x14ac:dyDescent="0.2">
      <c r="A883" s="24"/>
      <c r="B883"/>
      <c r="C883"/>
      <c r="D883"/>
      <c r="E883"/>
      <c r="F883"/>
      <c r="G883"/>
      <c r="H883"/>
      <c r="I883"/>
      <c r="J883"/>
      <c r="Y883" s="138"/>
      <c r="Z883" s="139"/>
      <c r="AA883" s="139"/>
      <c r="AB883" s="138"/>
      <c r="BC883" s="158"/>
    </row>
    <row r="884" spans="1:55" s="3" customFormat="1" x14ac:dyDescent="0.2">
      <c r="A884" s="24"/>
      <c r="B884"/>
      <c r="C884"/>
      <c r="D884"/>
      <c r="E884"/>
      <c r="F884"/>
      <c r="G884"/>
      <c r="H884"/>
      <c r="I884"/>
      <c r="J884"/>
      <c r="Y884" s="138"/>
      <c r="Z884" s="139"/>
      <c r="AA884" s="139"/>
      <c r="AB884" s="138"/>
      <c r="BC884" s="158"/>
    </row>
    <row r="885" spans="1:55" s="3" customFormat="1" x14ac:dyDescent="0.2">
      <c r="A885" s="24"/>
      <c r="B885"/>
      <c r="C885"/>
      <c r="D885"/>
      <c r="E885"/>
      <c r="F885"/>
      <c r="G885"/>
      <c r="H885"/>
      <c r="I885"/>
      <c r="J885"/>
      <c r="Y885" s="138"/>
      <c r="Z885" s="139"/>
      <c r="AA885" s="139"/>
      <c r="AB885" s="138"/>
      <c r="BC885" s="158"/>
    </row>
    <row r="886" spans="1:55" s="3" customFormat="1" x14ac:dyDescent="0.2">
      <c r="A886" s="24"/>
      <c r="B886"/>
      <c r="C886"/>
      <c r="D886"/>
      <c r="E886"/>
      <c r="F886"/>
      <c r="G886"/>
      <c r="H886"/>
      <c r="I886"/>
      <c r="J886"/>
      <c r="Y886" s="138"/>
      <c r="Z886" s="139"/>
      <c r="AA886" s="139"/>
      <c r="AB886" s="138"/>
      <c r="BC886" s="158"/>
    </row>
    <row r="887" spans="1:55" s="3" customFormat="1" x14ac:dyDescent="0.2">
      <c r="A887" s="24"/>
      <c r="B887"/>
      <c r="C887"/>
      <c r="D887"/>
      <c r="E887"/>
      <c r="F887"/>
      <c r="G887"/>
      <c r="H887"/>
      <c r="I887"/>
      <c r="J887"/>
      <c r="Y887" s="138"/>
      <c r="Z887" s="139"/>
      <c r="AA887" s="139"/>
      <c r="AB887" s="138"/>
      <c r="BC887" s="158"/>
    </row>
    <row r="888" spans="1:55" s="3" customFormat="1" x14ac:dyDescent="0.2">
      <c r="A888" s="24"/>
      <c r="B888"/>
      <c r="C888"/>
      <c r="D888"/>
      <c r="E888"/>
      <c r="F888"/>
      <c r="G888"/>
      <c r="H888"/>
      <c r="I888"/>
      <c r="J888"/>
      <c r="Y888" s="138"/>
      <c r="Z888" s="139"/>
      <c r="AA888" s="139"/>
      <c r="AB888" s="138"/>
      <c r="BC888" s="158"/>
    </row>
    <row r="889" spans="1:55" s="3" customFormat="1" x14ac:dyDescent="0.2">
      <c r="A889" s="24"/>
      <c r="B889"/>
      <c r="C889"/>
      <c r="D889"/>
      <c r="E889"/>
      <c r="F889"/>
      <c r="G889"/>
      <c r="H889"/>
      <c r="I889"/>
      <c r="J889"/>
      <c r="Y889" s="138"/>
      <c r="Z889" s="139"/>
      <c r="AA889" s="139"/>
      <c r="AB889" s="138"/>
      <c r="BC889" s="158"/>
    </row>
    <row r="890" spans="1:55" s="3" customFormat="1" x14ac:dyDescent="0.2">
      <c r="A890" s="24"/>
      <c r="B890"/>
      <c r="C890"/>
      <c r="D890"/>
      <c r="E890"/>
      <c r="F890"/>
      <c r="G890"/>
      <c r="H890"/>
      <c r="I890"/>
      <c r="J890"/>
      <c r="Y890" s="138"/>
      <c r="Z890" s="139"/>
      <c r="AA890" s="139"/>
      <c r="AB890" s="138"/>
      <c r="BC890" s="158"/>
    </row>
    <row r="891" spans="1:55" s="3" customFormat="1" x14ac:dyDescent="0.2">
      <c r="A891" s="24"/>
      <c r="B891"/>
      <c r="C891"/>
      <c r="D891"/>
      <c r="E891"/>
      <c r="F891"/>
      <c r="G891"/>
      <c r="H891"/>
      <c r="I891"/>
      <c r="J891"/>
      <c r="Y891" s="138"/>
      <c r="Z891" s="139"/>
      <c r="AA891" s="139"/>
      <c r="AB891" s="138"/>
      <c r="BC891" s="158"/>
    </row>
    <row r="892" spans="1:55" s="3" customFormat="1" x14ac:dyDescent="0.2">
      <c r="A892" s="24"/>
      <c r="B892"/>
      <c r="C892"/>
      <c r="D892"/>
      <c r="E892"/>
      <c r="F892"/>
      <c r="G892"/>
      <c r="H892"/>
      <c r="I892"/>
      <c r="J892"/>
      <c r="Y892" s="138"/>
      <c r="Z892" s="139"/>
      <c r="AA892" s="139"/>
      <c r="AB892" s="138"/>
      <c r="BC892" s="158"/>
    </row>
    <row r="893" spans="1:55" s="3" customFormat="1" x14ac:dyDescent="0.2">
      <c r="A893" s="24"/>
      <c r="B893"/>
      <c r="C893"/>
      <c r="D893"/>
      <c r="E893"/>
      <c r="F893"/>
      <c r="G893"/>
      <c r="H893"/>
      <c r="I893"/>
      <c r="J893"/>
      <c r="Y893" s="138"/>
      <c r="Z893" s="139"/>
      <c r="AA893" s="139"/>
      <c r="AB893" s="138"/>
      <c r="BC893" s="158"/>
    </row>
    <row r="894" spans="1:55" s="3" customFormat="1" x14ac:dyDescent="0.2">
      <c r="A894" s="24"/>
      <c r="B894"/>
      <c r="C894"/>
      <c r="D894"/>
      <c r="E894"/>
      <c r="F894"/>
      <c r="G894"/>
      <c r="H894"/>
      <c r="I894"/>
      <c r="J894"/>
      <c r="Y894" s="138"/>
      <c r="Z894" s="139"/>
      <c r="AA894" s="139"/>
      <c r="AB894" s="138"/>
      <c r="BC894" s="158"/>
    </row>
    <row r="895" spans="1:55" s="3" customFormat="1" x14ac:dyDescent="0.2">
      <c r="A895" s="24"/>
      <c r="B895"/>
      <c r="C895"/>
      <c r="D895"/>
      <c r="E895"/>
      <c r="F895"/>
      <c r="G895"/>
      <c r="H895"/>
      <c r="I895"/>
      <c r="J895"/>
      <c r="Y895" s="138"/>
      <c r="Z895" s="139"/>
      <c r="AA895" s="139"/>
      <c r="AB895" s="138"/>
      <c r="BC895" s="158"/>
    </row>
    <row r="896" spans="1:55" s="3" customFormat="1" x14ac:dyDescent="0.2">
      <c r="A896" s="24"/>
      <c r="B896"/>
      <c r="C896"/>
      <c r="D896"/>
      <c r="E896"/>
      <c r="F896"/>
      <c r="G896"/>
      <c r="H896"/>
      <c r="I896"/>
      <c r="J896"/>
      <c r="Y896" s="138"/>
      <c r="Z896" s="139"/>
      <c r="AA896" s="139"/>
      <c r="AB896" s="138"/>
      <c r="BC896" s="158"/>
    </row>
    <row r="897" spans="1:55" s="3" customFormat="1" x14ac:dyDescent="0.2">
      <c r="A897" s="24"/>
      <c r="B897"/>
      <c r="C897"/>
      <c r="D897"/>
      <c r="E897"/>
      <c r="F897"/>
      <c r="G897"/>
      <c r="H897"/>
      <c r="I897"/>
      <c r="J897"/>
      <c r="Y897" s="138"/>
      <c r="Z897" s="139"/>
      <c r="AA897" s="139"/>
      <c r="AB897" s="138"/>
      <c r="BC897" s="158"/>
    </row>
    <row r="898" spans="1:55" s="3" customFormat="1" x14ac:dyDescent="0.2">
      <c r="A898" s="24"/>
      <c r="B898"/>
      <c r="C898"/>
      <c r="D898"/>
      <c r="E898"/>
      <c r="F898"/>
      <c r="G898"/>
      <c r="H898"/>
      <c r="I898"/>
      <c r="J898"/>
      <c r="Y898" s="138"/>
      <c r="Z898" s="139"/>
      <c r="AA898" s="139"/>
      <c r="AB898" s="138"/>
      <c r="BC898" s="158"/>
    </row>
    <row r="899" spans="1:55" s="3" customFormat="1" x14ac:dyDescent="0.2">
      <c r="A899" s="24"/>
      <c r="B899"/>
      <c r="C899"/>
      <c r="D899"/>
      <c r="E899"/>
      <c r="F899"/>
      <c r="G899"/>
      <c r="H899"/>
      <c r="I899"/>
      <c r="J899"/>
      <c r="Y899" s="138"/>
      <c r="Z899" s="139"/>
      <c r="AA899" s="139"/>
      <c r="AB899" s="138"/>
      <c r="BC899" s="158"/>
    </row>
    <row r="900" spans="1:55" s="3" customFormat="1" x14ac:dyDescent="0.2">
      <c r="A900" s="24"/>
      <c r="B900"/>
      <c r="C900"/>
      <c r="D900"/>
      <c r="E900"/>
      <c r="F900"/>
      <c r="G900"/>
      <c r="H900"/>
      <c r="I900"/>
      <c r="J900"/>
      <c r="Y900" s="138"/>
      <c r="Z900" s="139"/>
      <c r="AA900" s="139"/>
      <c r="AB900" s="138"/>
      <c r="BC900" s="158"/>
    </row>
    <row r="901" spans="1:55" s="3" customFormat="1" x14ac:dyDescent="0.2">
      <c r="A901" s="24"/>
      <c r="B901"/>
      <c r="C901"/>
      <c r="D901"/>
      <c r="E901"/>
      <c r="F901"/>
      <c r="G901"/>
      <c r="H901"/>
      <c r="I901"/>
      <c r="J901"/>
      <c r="Y901" s="138"/>
      <c r="Z901" s="139"/>
      <c r="AA901" s="139"/>
      <c r="AB901" s="138"/>
      <c r="BC901" s="158"/>
    </row>
    <row r="902" spans="1:55" s="3" customFormat="1" x14ac:dyDescent="0.2">
      <c r="A902" s="24"/>
      <c r="B902"/>
      <c r="C902"/>
      <c r="D902"/>
      <c r="E902"/>
      <c r="F902"/>
      <c r="G902"/>
      <c r="H902"/>
      <c r="I902"/>
      <c r="J902"/>
      <c r="Y902" s="138"/>
      <c r="Z902" s="139"/>
      <c r="AA902" s="139"/>
      <c r="AB902" s="138"/>
      <c r="BC902" s="158"/>
    </row>
    <row r="903" spans="1:55" s="3" customFormat="1" x14ac:dyDescent="0.2">
      <c r="A903" s="24"/>
      <c r="B903"/>
      <c r="C903"/>
      <c r="D903"/>
      <c r="E903"/>
      <c r="F903"/>
      <c r="G903"/>
      <c r="H903"/>
      <c r="I903"/>
      <c r="J903"/>
      <c r="Y903" s="138"/>
      <c r="Z903" s="139"/>
      <c r="AA903" s="139"/>
      <c r="AB903" s="138"/>
      <c r="BC903" s="158"/>
    </row>
    <row r="904" spans="1:55" s="3" customFormat="1" x14ac:dyDescent="0.2">
      <c r="A904" s="24"/>
      <c r="B904"/>
      <c r="C904"/>
      <c r="D904"/>
      <c r="E904"/>
      <c r="F904"/>
      <c r="G904"/>
      <c r="H904"/>
      <c r="I904"/>
      <c r="J904"/>
      <c r="Y904" s="138"/>
      <c r="Z904" s="139"/>
      <c r="AA904" s="139"/>
      <c r="AB904" s="138"/>
      <c r="BC904" s="158"/>
    </row>
    <row r="905" spans="1:55" s="3" customFormat="1" x14ac:dyDescent="0.2">
      <c r="A905" s="24"/>
      <c r="B905"/>
      <c r="C905"/>
      <c r="D905"/>
      <c r="E905"/>
      <c r="F905"/>
      <c r="G905"/>
      <c r="H905"/>
      <c r="I905"/>
      <c r="J905"/>
      <c r="Y905" s="138"/>
      <c r="Z905" s="139"/>
      <c r="AA905" s="139"/>
      <c r="AB905" s="138"/>
      <c r="BC905" s="158"/>
    </row>
    <row r="906" spans="1:55" s="3" customFormat="1" x14ac:dyDescent="0.2">
      <c r="A906" s="24"/>
      <c r="B906"/>
      <c r="C906"/>
      <c r="D906"/>
      <c r="E906"/>
      <c r="F906"/>
      <c r="G906"/>
      <c r="H906"/>
      <c r="I906"/>
      <c r="J906"/>
      <c r="Y906" s="138"/>
      <c r="Z906" s="139"/>
      <c r="AA906" s="139"/>
      <c r="AB906" s="138"/>
      <c r="BC906" s="158"/>
    </row>
    <row r="907" spans="1:55" s="3" customFormat="1" x14ac:dyDescent="0.2">
      <c r="A907" s="24"/>
      <c r="B907"/>
      <c r="C907"/>
      <c r="D907"/>
      <c r="E907"/>
      <c r="F907"/>
      <c r="G907"/>
      <c r="H907"/>
      <c r="I907"/>
      <c r="J907"/>
      <c r="Y907" s="138"/>
      <c r="Z907" s="139"/>
      <c r="AA907" s="139"/>
      <c r="AB907" s="138"/>
      <c r="BC907" s="158"/>
    </row>
    <row r="908" spans="1:55" s="3" customFormat="1" x14ac:dyDescent="0.2">
      <c r="A908" s="24"/>
      <c r="B908"/>
      <c r="C908"/>
      <c r="D908"/>
      <c r="E908"/>
      <c r="F908"/>
      <c r="G908"/>
      <c r="H908"/>
      <c r="I908"/>
      <c r="J908"/>
      <c r="Y908" s="138"/>
      <c r="Z908" s="139"/>
      <c r="AA908" s="139"/>
      <c r="AB908" s="138"/>
      <c r="BC908" s="158"/>
    </row>
    <row r="909" spans="1:55" s="3" customFormat="1" x14ac:dyDescent="0.2">
      <c r="A909" s="24"/>
      <c r="B909"/>
      <c r="C909"/>
      <c r="D909"/>
      <c r="E909"/>
      <c r="F909"/>
      <c r="G909"/>
      <c r="H909"/>
      <c r="I909"/>
      <c r="J909"/>
      <c r="Y909" s="138"/>
      <c r="Z909" s="139"/>
      <c r="AA909" s="139"/>
      <c r="AB909" s="138"/>
      <c r="BC909" s="158"/>
    </row>
    <row r="910" spans="1:55" s="3" customFormat="1" x14ac:dyDescent="0.2">
      <c r="A910" s="24"/>
      <c r="B910"/>
      <c r="C910"/>
      <c r="D910"/>
      <c r="E910"/>
      <c r="F910"/>
      <c r="G910"/>
      <c r="H910"/>
      <c r="I910"/>
      <c r="J910"/>
      <c r="Y910" s="138"/>
      <c r="Z910" s="139"/>
      <c r="AA910" s="139"/>
      <c r="AB910" s="138"/>
      <c r="BC910" s="158"/>
    </row>
    <row r="911" spans="1:55" s="3" customFormat="1" x14ac:dyDescent="0.2">
      <c r="A911" s="24"/>
      <c r="B911"/>
      <c r="C911"/>
      <c r="D911"/>
      <c r="E911"/>
      <c r="F911"/>
      <c r="G911"/>
      <c r="H911"/>
      <c r="I911"/>
      <c r="J911"/>
      <c r="Y911" s="138"/>
      <c r="Z911" s="139"/>
      <c r="AA911" s="139"/>
      <c r="AB911" s="138"/>
      <c r="BC911" s="158"/>
    </row>
    <row r="912" spans="1:55" s="3" customFormat="1" x14ac:dyDescent="0.2">
      <c r="A912" s="24"/>
      <c r="B912"/>
      <c r="C912"/>
      <c r="D912"/>
      <c r="E912"/>
      <c r="F912"/>
      <c r="G912"/>
      <c r="H912"/>
      <c r="I912"/>
      <c r="J912"/>
      <c r="Y912" s="138"/>
      <c r="Z912" s="139"/>
      <c r="AA912" s="139"/>
      <c r="AB912" s="138"/>
      <c r="BC912" s="158"/>
    </row>
    <row r="913" spans="1:55" s="3" customFormat="1" x14ac:dyDescent="0.2">
      <c r="A913" s="24"/>
      <c r="B913"/>
      <c r="C913"/>
      <c r="D913"/>
      <c r="E913"/>
      <c r="F913"/>
      <c r="G913"/>
      <c r="H913"/>
      <c r="I913"/>
      <c r="J913"/>
      <c r="Y913" s="138"/>
      <c r="Z913" s="139"/>
      <c r="AA913" s="139"/>
      <c r="AB913" s="138"/>
      <c r="BC913" s="158"/>
    </row>
    <row r="914" spans="1:55" s="3" customFormat="1" x14ac:dyDescent="0.2">
      <c r="A914" s="24"/>
      <c r="B914"/>
      <c r="C914"/>
      <c r="D914"/>
      <c r="E914"/>
      <c r="F914"/>
      <c r="G914"/>
      <c r="H914"/>
      <c r="I914"/>
      <c r="J914"/>
      <c r="Y914" s="138"/>
      <c r="Z914" s="139"/>
      <c r="AA914" s="139"/>
      <c r="AB914" s="138"/>
      <c r="BC914" s="158"/>
    </row>
    <row r="915" spans="1:55" s="3" customFormat="1" x14ac:dyDescent="0.2">
      <c r="A915" s="24"/>
      <c r="B915"/>
      <c r="C915"/>
      <c r="D915"/>
      <c r="E915"/>
      <c r="F915"/>
      <c r="G915"/>
      <c r="H915"/>
      <c r="I915"/>
      <c r="J915"/>
      <c r="Y915" s="138"/>
      <c r="Z915" s="139"/>
      <c r="AA915" s="139"/>
      <c r="AB915" s="138"/>
      <c r="BC915" s="158"/>
    </row>
    <row r="916" spans="1:55" s="3" customFormat="1" x14ac:dyDescent="0.2">
      <c r="A916" s="24"/>
      <c r="B916"/>
      <c r="C916"/>
      <c r="D916"/>
      <c r="E916"/>
      <c r="F916"/>
      <c r="G916"/>
      <c r="H916"/>
      <c r="I916"/>
      <c r="J916"/>
      <c r="Y916" s="138"/>
      <c r="Z916" s="139"/>
      <c r="AA916" s="139"/>
      <c r="AB916" s="138"/>
      <c r="BC916" s="158"/>
    </row>
    <row r="917" spans="1:55" s="3" customFormat="1" x14ac:dyDescent="0.2">
      <c r="A917" s="24"/>
      <c r="B917"/>
      <c r="C917"/>
      <c r="D917"/>
      <c r="E917"/>
      <c r="F917"/>
      <c r="G917"/>
      <c r="H917"/>
      <c r="I917"/>
      <c r="J917"/>
      <c r="Y917" s="138"/>
      <c r="Z917" s="139"/>
      <c r="AA917" s="139"/>
      <c r="AB917" s="138"/>
      <c r="BC917" s="158"/>
    </row>
    <row r="918" spans="1:55" s="3" customFormat="1" x14ac:dyDescent="0.2">
      <c r="A918" s="24"/>
      <c r="B918"/>
      <c r="C918"/>
      <c r="D918"/>
      <c r="E918"/>
      <c r="F918"/>
      <c r="G918"/>
      <c r="H918"/>
      <c r="I918"/>
      <c r="J918"/>
      <c r="Y918" s="138"/>
      <c r="Z918" s="139"/>
      <c r="AA918" s="139"/>
      <c r="AB918" s="138"/>
      <c r="BC918" s="158"/>
    </row>
    <row r="919" spans="1:55" s="3" customFormat="1" x14ac:dyDescent="0.2">
      <c r="A919" s="24"/>
      <c r="B919"/>
      <c r="C919"/>
      <c r="D919"/>
      <c r="E919"/>
      <c r="F919"/>
      <c r="G919"/>
      <c r="H919"/>
      <c r="I919"/>
      <c r="J919"/>
      <c r="Y919" s="138"/>
      <c r="Z919" s="139"/>
      <c r="AA919" s="139"/>
      <c r="AB919" s="138"/>
      <c r="BC919" s="158"/>
    </row>
    <row r="920" spans="1:55" s="3" customFormat="1" x14ac:dyDescent="0.2">
      <c r="A920" s="24"/>
      <c r="B920"/>
      <c r="C920"/>
      <c r="D920"/>
      <c r="E920"/>
      <c r="F920"/>
      <c r="G920"/>
      <c r="H920"/>
      <c r="I920"/>
      <c r="J920"/>
      <c r="Y920" s="138"/>
      <c r="Z920" s="139"/>
      <c r="AA920" s="139"/>
      <c r="AB920" s="138"/>
      <c r="BC920" s="158"/>
    </row>
    <row r="921" spans="1:55" s="3" customFormat="1" x14ac:dyDescent="0.2">
      <c r="A921" s="24"/>
      <c r="B921"/>
      <c r="C921"/>
      <c r="D921"/>
      <c r="E921"/>
      <c r="F921"/>
      <c r="G921"/>
      <c r="H921"/>
      <c r="I921"/>
      <c r="J921"/>
      <c r="Y921" s="138"/>
      <c r="Z921" s="139"/>
      <c r="AA921" s="139"/>
      <c r="AB921" s="138"/>
      <c r="BC921" s="158"/>
    </row>
    <row r="922" spans="1:55" s="3" customFormat="1" x14ac:dyDescent="0.2">
      <c r="A922" s="24"/>
      <c r="B922"/>
      <c r="C922"/>
      <c r="D922"/>
      <c r="E922"/>
      <c r="F922"/>
      <c r="G922"/>
      <c r="H922"/>
      <c r="I922"/>
      <c r="J922"/>
      <c r="Y922" s="138"/>
      <c r="Z922" s="139"/>
      <c r="AA922" s="139"/>
      <c r="AB922" s="138"/>
      <c r="BC922" s="158"/>
    </row>
    <row r="923" spans="1:55" s="3" customFormat="1" x14ac:dyDescent="0.2">
      <c r="A923" s="24"/>
      <c r="B923"/>
      <c r="C923"/>
      <c r="D923"/>
      <c r="E923"/>
      <c r="F923"/>
      <c r="G923"/>
      <c r="H923"/>
      <c r="I923"/>
      <c r="J923"/>
      <c r="Y923" s="138"/>
      <c r="Z923" s="139"/>
      <c r="AA923" s="139"/>
      <c r="AB923" s="138"/>
      <c r="BC923" s="158"/>
    </row>
    <row r="924" spans="1:55" s="3" customFormat="1" x14ac:dyDescent="0.2">
      <c r="A924" s="24"/>
      <c r="B924"/>
      <c r="C924"/>
      <c r="D924"/>
      <c r="E924"/>
      <c r="F924"/>
      <c r="G924"/>
      <c r="H924"/>
      <c r="I924"/>
      <c r="J924"/>
      <c r="Y924" s="138"/>
      <c r="Z924" s="139"/>
      <c r="AA924" s="139"/>
      <c r="AB924" s="138"/>
      <c r="BC924" s="158"/>
    </row>
    <row r="925" spans="1:55" s="3" customFormat="1" x14ac:dyDescent="0.2">
      <c r="A925" s="24"/>
      <c r="B925"/>
      <c r="C925"/>
      <c r="D925"/>
      <c r="E925"/>
      <c r="F925"/>
      <c r="G925"/>
      <c r="H925"/>
      <c r="I925"/>
      <c r="J925"/>
      <c r="Y925" s="138"/>
      <c r="Z925" s="139"/>
      <c r="AA925" s="139"/>
      <c r="AB925" s="138"/>
      <c r="BC925" s="158"/>
    </row>
    <row r="926" spans="1:55" s="3" customFormat="1" x14ac:dyDescent="0.2">
      <c r="A926" s="24"/>
      <c r="B926"/>
      <c r="C926"/>
      <c r="D926"/>
      <c r="E926"/>
      <c r="F926"/>
      <c r="G926"/>
      <c r="H926"/>
      <c r="I926"/>
      <c r="J926"/>
      <c r="Y926" s="138"/>
      <c r="Z926" s="139"/>
      <c r="AA926" s="139"/>
      <c r="AB926" s="138"/>
      <c r="BC926" s="158"/>
    </row>
    <row r="927" spans="1:55" s="3" customFormat="1" x14ac:dyDescent="0.2">
      <c r="A927" s="24"/>
      <c r="B927"/>
      <c r="C927"/>
      <c r="D927"/>
      <c r="E927"/>
      <c r="F927"/>
      <c r="G927"/>
      <c r="H927"/>
      <c r="I927"/>
      <c r="J927"/>
      <c r="Y927" s="138"/>
      <c r="Z927" s="139"/>
      <c r="AA927" s="139"/>
      <c r="AB927" s="138"/>
      <c r="BC927" s="158"/>
    </row>
    <row r="928" spans="1:55" s="3" customFormat="1" x14ac:dyDescent="0.2">
      <c r="A928" s="24"/>
      <c r="B928"/>
      <c r="C928"/>
      <c r="D928"/>
      <c r="E928"/>
      <c r="F928"/>
      <c r="G928"/>
      <c r="H928"/>
      <c r="I928"/>
      <c r="J928"/>
      <c r="Y928" s="138"/>
      <c r="Z928" s="139"/>
      <c r="AA928" s="139"/>
      <c r="AB928" s="138"/>
      <c r="BC928" s="158"/>
    </row>
    <row r="929" spans="1:55" s="3" customFormat="1" x14ac:dyDescent="0.2">
      <c r="A929" s="24"/>
      <c r="B929"/>
      <c r="C929"/>
      <c r="D929"/>
      <c r="E929"/>
      <c r="F929"/>
      <c r="G929"/>
      <c r="H929"/>
      <c r="I929"/>
      <c r="J929"/>
      <c r="Y929" s="138"/>
      <c r="Z929" s="139"/>
      <c r="AA929" s="139"/>
      <c r="AB929" s="138"/>
      <c r="BC929" s="158"/>
    </row>
    <row r="930" spans="1:55" s="3" customFormat="1" x14ac:dyDescent="0.2">
      <c r="A930" s="24"/>
      <c r="B930"/>
      <c r="C930"/>
      <c r="D930"/>
      <c r="E930"/>
      <c r="F930"/>
      <c r="G930"/>
      <c r="H930"/>
      <c r="I930"/>
      <c r="J930"/>
      <c r="Y930" s="138"/>
      <c r="Z930" s="139"/>
      <c r="AA930" s="139"/>
      <c r="AB930" s="138"/>
      <c r="BC930" s="158"/>
    </row>
    <row r="931" spans="1:55" s="3" customFormat="1" x14ac:dyDescent="0.2">
      <c r="A931" s="24"/>
      <c r="B931"/>
      <c r="C931"/>
      <c r="D931"/>
      <c r="E931"/>
      <c r="F931"/>
      <c r="G931"/>
      <c r="H931"/>
      <c r="I931"/>
      <c r="J931"/>
      <c r="Y931" s="138"/>
      <c r="Z931" s="139"/>
      <c r="AA931" s="139"/>
      <c r="AB931" s="138"/>
      <c r="BC931" s="158"/>
    </row>
    <row r="932" spans="1:55" s="3" customFormat="1" x14ac:dyDescent="0.2">
      <c r="A932" s="24"/>
      <c r="B932"/>
      <c r="C932"/>
      <c r="D932"/>
      <c r="E932"/>
      <c r="F932"/>
      <c r="G932"/>
      <c r="H932"/>
      <c r="I932"/>
      <c r="J932"/>
      <c r="Y932" s="138"/>
      <c r="Z932" s="139"/>
      <c r="AA932" s="139"/>
      <c r="AB932" s="138"/>
      <c r="BC932" s="158"/>
    </row>
    <row r="933" spans="1:55" s="3" customFormat="1" x14ac:dyDescent="0.2">
      <c r="A933" s="24"/>
      <c r="B933"/>
      <c r="C933"/>
      <c r="D933"/>
      <c r="E933"/>
      <c r="F933"/>
      <c r="G933"/>
      <c r="H933"/>
      <c r="I933"/>
      <c r="J933"/>
      <c r="Y933" s="138"/>
      <c r="Z933" s="139"/>
      <c r="AA933" s="139"/>
      <c r="AB933" s="138"/>
      <c r="BC933" s="158"/>
    </row>
    <row r="934" spans="1:55" s="3" customFormat="1" x14ac:dyDescent="0.2">
      <c r="A934" s="24"/>
      <c r="B934"/>
      <c r="C934"/>
      <c r="D934"/>
      <c r="E934"/>
      <c r="F934"/>
      <c r="G934"/>
      <c r="H934"/>
      <c r="I934"/>
      <c r="J934"/>
      <c r="Y934" s="138"/>
      <c r="Z934" s="139"/>
      <c r="AA934" s="139"/>
      <c r="AB934" s="138"/>
      <c r="BC934" s="158"/>
    </row>
    <row r="935" spans="1:55" s="3" customFormat="1" x14ac:dyDescent="0.2">
      <c r="A935" s="24"/>
      <c r="B935"/>
      <c r="C935"/>
      <c r="D935"/>
      <c r="E935"/>
      <c r="F935"/>
      <c r="G935"/>
      <c r="H935"/>
      <c r="I935"/>
      <c r="J935"/>
      <c r="Y935" s="138"/>
      <c r="Z935" s="139"/>
      <c r="AA935" s="139"/>
      <c r="AB935" s="138"/>
      <c r="BC935" s="158"/>
    </row>
    <row r="936" spans="1:55" s="3" customFormat="1" x14ac:dyDescent="0.2">
      <c r="A936" s="24"/>
      <c r="B936"/>
      <c r="C936"/>
      <c r="D936"/>
      <c r="E936"/>
      <c r="F936"/>
      <c r="G936"/>
      <c r="H936"/>
      <c r="I936"/>
      <c r="J936"/>
      <c r="Y936" s="138"/>
      <c r="Z936" s="139"/>
      <c r="AA936" s="139"/>
      <c r="AB936" s="138"/>
      <c r="BC936" s="158"/>
    </row>
    <row r="937" spans="1:55" s="3" customFormat="1" x14ac:dyDescent="0.2">
      <c r="A937" s="24"/>
      <c r="B937"/>
      <c r="C937"/>
      <c r="D937"/>
      <c r="E937"/>
      <c r="F937"/>
      <c r="G937"/>
      <c r="H937"/>
      <c r="I937"/>
      <c r="J937"/>
      <c r="Y937" s="138"/>
      <c r="Z937" s="139"/>
      <c r="AA937" s="139"/>
      <c r="AB937" s="138"/>
      <c r="BC937" s="158"/>
    </row>
    <row r="938" spans="1:55" s="3" customFormat="1" x14ac:dyDescent="0.2">
      <c r="A938" s="24"/>
      <c r="B938"/>
      <c r="C938"/>
      <c r="D938"/>
      <c r="E938"/>
      <c r="F938"/>
      <c r="G938"/>
      <c r="H938"/>
      <c r="I938"/>
      <c r="J938"/>
      <c r="Y938" s="138"/>
      <c r="Z938" s="139"/>
      <c r="AA938" s="139"/>
      <c r="AB938" s="138"/>
      <c r="BC938" s="158"/>
    </row>
    <row r="939" spans="1:55" s="3" customFormat="1" x14ac:dyDescent="0.2">
      <c r="A939" s="24"/>
      <c r="B939"/>
      <c r="C939"/>
      <c r="D939"/>
      <c r="E939"/>
      <c r="F939"/>
      <c r="G939"/>
      <c r="H939"/>
      <c r="I939"/>
      <c r="J939"/>
      <c r="Y939" s="138"/>
      <c r="Z939" s="139"/>
      <c r="AA939" s="139"/>
      <c r="AB939" s="138"/>
      <c r="BC939" s="158"/>
    </row>
    <row r="940" spans="1:55" s="3" customFormat="1" x14ac:dyDescent="0.2">
      <c r="A940" s="24"/>
      <c r="B940"/>
      <c r="C940"/>
      <c r="D940"/>
      <c r="E940"/>
      <c r="F940"/>
      <c r="G940"/>
      <c r="H940"/>
      <c r="I940"/>
      <c r="J940"/>
      <c r="Y940" s="138"/>
      <c r="Z940" s="139"/>
      <c r="AA940" s="139"/>
      <c r="AB940" s="138"/>
      <c r="BC940" s="158"/>
    </row>
    <row r="941" spans="1:55" s="3" customFormat="1" x14ac:dyDescent="0.2">
      <c r="A941" s="24"/>
      <c r="B941"/>
      <c r="C941"/>
      <c r="D941"/>
      <c r="E941"/>
      <c r="F941"/>
      <c r="G941"/>
      <c r="H941"/>
      <c r="I941"/>
      <c r="J941"/>
      <c r="Y941" s="138"/>
      <c r="Z941" s="139"/>
      <c r="AA941" s="139"/>
      <c r="AB941" s="138"/>
      <c r="BC941" s="158"/>
    </row>
    <row r="942" spans="1:55" s="3" customFormat="1" x14ac:dyDescent="0.2">
      <c r="A942" s="24"/>
      <c r="B942"/>
      <c r="C942"/>
      <c r="D942"/>
      <c r="E942"/>
      <c r="F942"/>
      <c r="G942"/>
      <c r="H942"/>
      <c r="I942"/>
      <c r="J942"/>
      <c r="Y942" s="138"/>
      <c r="Z942" s="139"/>
      <c r="AA942" s="139"/>
      <c r="AB942" s="138"/>
      <c r="BC942" s="158"/>
    </row>
    <row r="943" spans="1:55" s="3" customFormat="1" x14ac:dyDescent="0.2">
      <c r="A943" s="24"/>
      <c r="B943"/>
      <c r="C943"/>
      <c r="D943"/>
      <c r="E943"/>
      <c r="F943"/>
      <c r="G943"/>
      <c r="H943"/>
      <c r="I943"/>
      <c r="J943"/>
      <c r="Y943" s="138"/>
      <c r="Z943" s="139"/>
      <c r="AA943" s="139"/>
      <c r="AB943" s="138"/>
      <c r="BC943" s="158"/>
    </row>
    <row r="944" spans="1:55" s="3" customFormat="1" x14ac:dyDescent="0.2">
      <c r="A944" s="24"/>
      <c r="B944"/>
      <c r="C944"/>
      <c r="D944"/>
      <c r="E944"/>
      <c r="F944"/>
      <c r="G944"/>
      <c r="H944"/>
      <c r="I944"/>
      <c r="J944"/>
      <c r="Y944" s="138"/>
      <c r="Z944" s="139"/>
      <c r="AA944" s="139"/>
      <c r="AB944" s="138"/>
      <c r="BC944" s="158"/>
    </row>
    <row r="945" spans="1:55" s="3" customFormat="1" x14ac:dyDescent="0.2">
      <c r="A945" s="24"/>
      <c r="B945"/>
      <c r="C945"/>
      <c r="D945"/>
      <c r="E945"/>
      <c r="F945"/>
      <c r="G945"/>
      <c r="H945"/>
      <c r="I945"/>
      <c r="J945"/>
      <c r="Y945" s="138"/>
      <c r="Z945" s="139"/>
      <c r="AA945" s="139"/>
      <c r="AB945" s="138"/>
      <c r="BC945" s="158"/>
    </row>
    <row r="946" spans="1:55" s="3" customFormat="1" x14ac:dyDescent="0.2">
      <c r="A946" s="24"/>
      <c r="B946"/>
      <c r="C946"/>
      <c r="D946"/>
      <c r="E946"/>
      <c r="F946"/>
      <c r="G946"/>
      <c r="H946"/>
      <c r="I946"/>
      <c r="J946"/>
      <c r="Y946" s="138"/>
      <c r="Z946" s="139"/>
      <c r="AA946" s="139"/>
      <c r="AB946" s="138"/>
      <c r="BC946" s="158"/>
    </row>
    <row r="947" spans="1:55" s="3" customFormat="1" x14ac:dyDescent="0.2">
      <c r="A947" s="24"/>
      <c r="B947"/>
      <c r="C947"/>
      <c r="D947"/>
      <c r="E947"/>
      <c r="F947"/>
      <c r="G947"/>
      <c r="H947"/>
      <c r="I947"/>
      <c r="J947"/>
      <c r="Y947" s="138"/>
      <c r="Z947" s="139"/>
      <c r="AA947" s="139"/>
      <c r="AB947" s="138"/>
      <c r="BC947" s="158"/>
    </row>
    <row r="948" spans="1:55" s="3" customFormat="1" x14ac:dyDescent="0.2">
      <c r="A948" s="24"/>
      <c r="B948"/>
      <c r="C948"/>
      <c r="D948"/>
      <c r="E948"/>
      <c r="F948"/>
      <c r="G948"/>
      <c r="H948"/>
      <c r="I948"/>
      <c r="J948"/>
      <c r="Y948" s="138"/>
      <c r="Z948" s="139"/>
      <c r="AA948" s="139"/>
      <c r="AB948" s="138"/>
      <c r="BC948" s="158"/>
    </row>
    <row r="949" spans="1:55" s="3" customFormat="1" x14ac:dyDescent="0.2">
      <c r="A949" s="24"/>
      <c r="B949"/>
      <c r="C949"/>
      <c r="D949"/>
      <c r="E949"/>
      <c r="F949"/>
      <c r="G949"/>
      <c r="H949"/>
      <c r="I949"/>
      <c r="J949"/>
      <c r="Y949" s="138"/>
      <c r="Z949" s="139"/>
      <c r="AA949" s="139"/>
      <c r="AB949" s="138"/>
      <c r="BC949" s="158"/>
    </row>
    <row r="950" spans="1:55" s="3" customFormat="1" x14ac:dyDescent="0.2">
      <c r="A950" s="24"/>
      <c r="B950"/>
      <c r="C950"/>
      <c r="D950"/>
      <c r="E950"/>
      <c r="F950"/>
      <c r="G950"/>
      <c r="H950"/>
      <c r="I950"/>
      <c r="J950"/>
      <c r="Y950" s="138"/>
      <c r="Z950" s="139"/>
      <c r="AA950" s="139"/>
      <c r="AB950" s="138"/>
      <c r="BC950" s="158"/>
    </row>
    <row r="951" spans="1:55" s="3" customFormat="1" x14ac:dyDescent="0.2">
      <c r="A951" s="24"/>
      <c r="B951"/>
      <c r="C951"/>
      <c r="D951"/>
      <c r="E951"/>
      <c r="F951"/>
      <c r="G951"/>
      <c r="H951"/>
      <c r="I951"/>
      <c r="J951"/>
      <c r="Y951" s="138"/>
      <c r="Z951" s="139"/>
      <c r="AA951" s="139"/>
      <c r="AB951" s="138"/>
      <c r="BC951" s="158"/>
    </row>
    <row r="952" spans="1:55" s="3" customFormat="1" x14ac:dyDescent="0.2">
      <c r="A952" s="24"/>
      <c r="B952"/>
      <c r="C952"/>
      <c r="D952"/>
      <c r="E952"/>
      <c r="F952"/>
      <c r="G952"/>
      <c r="H952"/>
      <c r="I952"/>
      <c r="J952"/>
      <c r="Y952" s="138"/>
      <c r="Z952" s="139"/>
      <c r="AA952" s="139"/>
      <c r="AB952" s="138"/>
      <c r="BC952" s="158"/>
    </row>
    <row r="953" spans="1:55" s="3" customFormat="1" x14ac:dyDescent="0.2">
      <c r="A953" s="24"/>
      <c r="B953"/>
      <c r="C953"/>
      <c r="D953"/>
      <c r="E953"/>
      <c r="F953"/>
      <c r="G953"/>
      <c r="H953"/>
      <c r="I953"/>
      <c r="J953"/>
      <c r="Y953" s="138"/>
      <c r="Z953" s="139"/>
      <c r="AA953" s="139"/>
      <c r="AB953" s="138"/>
      <c r="BC953" s="158"/>
    </row>
    <row r="954" spans="1:55" s="3" customFormat="1" x14ac:dyDescent="0.2">
      <c r="A954" s="24"/>
      <c r="B954"/>
      <c r="C954"/>
      <c r="D954"/>
      <c r="E954"/>
      <c r="F954"/>
      <c r="G954"/>
      <c r="H954"/>
      <c r="I954"/>
      <c r="J954"/>
      <c r="Y954" s="138"/>
      <c r="Z954" s="139"/>
      <c r="AA954" s="139"/>
      <c r="AB954" s="138"/>
      <c r="BC954" s="158"/>
    </row>
    <row r="955" spans="1:55" s="3" customFormat="1" x14ac:dyDescent="0.2">
      <c r="A955" s="24"/>
      <c r="B955"/>
      <c r="C955"/>
      <c r="D955"/>
      <c r="E955"/>
      <c r="F955"/>
      <c r="G955"/>
      <c r="H955"/>
      <c r="I955"/>
      <c r="J955"/>
      <c r="Y955" s="138"/>
      <c r="Z955" s="139"/>
      <c r="AA955" s="139"/>
      <c r="AB955" s="138"/>
      <c r="BC955" s="158"/>
    </row>
    <row r="956" spans="1:55" s="3" customFormat="1" x14ac:dyDescent="0.2">
      <c r="A956" s="24"/>
      <c r="B956"/>
      <c r="C956"/>
      <c r="D956"/>
      <c r="E956"/>
      <c r="F956"/>
      <c r="G956"/>
      <c r="H956"/>
      <c r="I956"/>
      <c r="J956"/>
      <c r="Y956" s="138"/>
      <c r="Z956" s="139"/>
      <c r="AA956" s="139"/>
      <c r="AB956" s="138"/>
      <c r="BC956" s="158"/>
    </row>
    <row r="957" spans="1:55" s="3" customFormat="1" x14ac:dyDescent="0.2">
      <c r="A957" s="24"/>
      <c r="B957"/>
      <c r="C957"/>
      <c r="D957"/>
      <c r="E957"/>
      <c r="F957"/>
      <c r="G957"/>
      <c r="H957"/>
      <c r="I957"/>
      <c r="J957"/>
      <c r="Y957" s="138"/>
      <c r="Z957" s="139"/>
      <c r="AA957" s="139"/>
      <c r="AB957" s="138"/>
      <c r="BC957" s="158"/>
    </row>
    <row r="958" spans="1:55" s="3" customFormat="1" x14ac:dyDescent="0.2">
      <c r="A958" s="24"/>
      <c r="B958"/>
      <c r="C958"/>
      <c r="D958"/>
      <c r="E958"/>
      <c r="F958"/>
      <c r="G958"/>
      <c r="H958"/>
      <c r="I958"/>
      <c r="J958"/>
      <c r="Y958" s="138"/>
      <c r="Z958" s="139"/>
      <c r="AA958" s="139"/>
      <c r="AB958" s="138"/>
      <c r="BC958" s="158"/>
    </row>
    <row r="959" spans="1:55" s="3" customFormat="1" x14ac:dyDescent="0.2">
      <c r="A959" s="24"/>
      <c r="B959"/>
      <c r="C959"/>
      <c r="D959"/>
      <c r="E959"/>
      <c r="F959"/>
      <c r="G959"/>
      <c r="H959"/>
      <c r="I959"/>
      <c r="J959"/>
      <c r="Y959" s="138"/>
      <c r="Z959" s="139"/>
      <c r="AA959" s="139"/>
      <c r="AB959" s="138"/>
      <c r="BC959" s="158"/>
    </row>
    <row r="960" spans="1:55" s="3" customFormat="1" x14ac:dyDescent="0.2">
      <c r="A960" s="24"/>
      <c r="B960"/>
      <c r="C960"/>
      <c r="D960"/>
      <c r="E960"/>
      <c r="F960"/>
      <c r="G960"/>
      <c r="H960"/>
      <c r="I960"/>
      <c r="J960"/>
      <c r="Y960" s="138"/>
      <c r="Z960" s="139"/>
      <c r="AA960" s="139"/>
      <c r="AB960" s="138"/>
      <c r="BC960" s="158"/>
    </row>
    <row r="961" spans="1:55" s="3" customFormat="1" x14ac:dyDescent="0.2">
      <c r="A961" s="24"/>
      <c r="B961"/>
      <c r="C961"/>
      <c r="D961"/>
      <c r="E961"/>
      <c r="F961"/>
      <c r="G961"/>
      <c r="H961"/>
      <c r="I961"/>
      <c r="J961"/>
      <c r="Y961" s="138"/>
      <c r="Z961" s="139"/>
      <c r="AA961" s="139"/>
      <c r="AB961" s="138"/>
      <c r="BC961" s="158"/>
    </row>
    <row r="962" spans="1:55" s="3" customFormat="1" x14ac:dyDescent="0.2">
      <c r="A962" s="24"/>
      <c r="B962"/>
      <c r="C962"/>
      <c r="D962"/>
      <c r="E962"/>
      <c r="F962"/>
      <c r="G962"/>
      <c r="H962"/>
      <c r="I962"/>
      <c r="J962"/>
      <c r="Y962" s="138"/>
      <c r="Z962" s="139"/>
      <c r="AA962" s="139"/>
      <c r="AB962" s="138"/>
      <c r="BC962" s="158"/>
    </row>
    <row r="963" spans="1:55" s="3" customFormat="1" x14ac:dyDescent="0.2">
      <c r="A963" s="24"/>
      <c r="B963"/>
      <c r="C963"/>
      <c r="D963"/>
      <c r="E963"/>
      <c r="F963"/>
      <c r="G963"/>
      <c r="H963"/>
      <c r="I963"/>
      <c r="J963"/>
      <c r="Y963" s="138"/>
      <c r="Z963" s="139"/>
      <c r="AA963" s="139"/>
      <c r="AB963" s="138"/>
      <c r="BC963" s="158"/>
    </row>
    <row r="964" spans="1:55" s="3" customFormat="1" x14ac:dyDescent="0.2">
      <c r="A964" s="24"/>
      <c r="B964"/>
      <c r="C964"/>
      <c r="D964"/>
      <c r="E964"/>
      <c r="F964"/>
      <c r="G964"/>
      <c r="H964"/>
      <c r="I964"/>
      <c r="J964"/>
      <c r="Y964" s="138"/>
      <c r="Z964" s="139"/>
      <c r="AA964" s="139"/>
      <c r="AB964" s="138"/>
      <c r="BC964" s="158"/>
    </row>
    <row r="965" spans="1:55" s="3" customFormat="1" x14ac:dyDescent="0.2">
      <c r="A965" s="24"/>
      <c r="B965"/>
      <c r="C965"/>
      <c r="D965"/>
      <c r="E965"/>
      <c r="F965"/>
      <c r="G965"/>
      <c r="H965"/>
      <c r="I965"/>
      <c r="J965"/>
      <c r="Y965" s="138"/>
      <c r="Z965" s="139"/>
      <c r="AA965" s="139"/>
      <c r="AB965" s="138"/>
      <c r="BC965" s="158"/>
    </row>
    <row r="966" spans="1:55" s="3" customFormat="1" x14ac:dyDescent="0.2">
      <c r="A966" s="24"/>
      <c r="B966"/>
      <c r="C966"/>
      <c r="D966"/>
      <c r="E966"/>
      <c r="F966"/>
      <c r="G966"/>
      <c r="H966"/>
      <c r="I966"/>
      <c r="J966"/>
      <c r="Y966" s="138"/>
      <c r="Z966" s="139"/>
      <c r="AA966" s="139"/>
      <c r="AB966" s="138"/>
      <c r="BC966" s="158"/>
    </row>
    <row r="967" spans="1:55" s="3" customFormat="1" x14ac:dyDescent="0.2">
      <c r="A967" s="24"/>
      <c r="B967"/>
      <c r="C967"/>
      <c r="D967"/>
      <c r="E967"/>
      <c r="F967"/>
      <c r="G967"/>
      <c r="H967"/>
      <c r="I967"/>
      <c r="J967"/>
      <c r="Y967" s="138"/>
      <c r="Z967" s="139"/>
      <c r="AA967" s="139"/>
      <c r="AB967" s="138"/>
      <c r="BC967" s="158"/>
    </row>
    <row r="968" spans="1:55" s="3" customFormat="1" x14ac:dyDescent="0.2">
      <c r="A968" s="24"/>
      <c r="B968"/>
      <c r="C968"/>
      <c r="D968"/>
      <c r="E968"/>
      <c r="F968"/>
      <c r="G968"/>
      <c r="H968"/>
      <c r="I968"/>
      <c r="J968"/>
      <c r="Y968" s="138"/>
      <c r="Z968" s="139"/>
      <c r="AA968" s="139"/>
      <c r="AB968" s="138"/>
      <c r="BC968" s="158"/>
    </row>
    <row r="969" spans="1:55" s="3" customFormat="1" x14ac:dyDescent="0.2">
      <c r="A969" s="24"/>
      <c r="B969"/>
      <c r="C969"/>
      <c r="D969"/>
      <c r="E969"/>
      <c r="F969"/>
      <c r="G969"/>
      <c r="H969"/>
      <c r="I969"/>
      <c r="J969"/>
      <c r="Y969" s="138"/>
      <c r="Z969" s="139"/>
      <c r="AA969" s="139"/>
      <c r="AB969" s="138"/>
      <c r="BC969" s="158"/>
    </row>
    <row r="970" spans="1:55" s="3" customFormat="1" x14ac:dyDescent="0.2">
      <c r="A970" s="24"/>
      <c r="B970"/>
      <c r="C970"/>
      <c r="D970"/>
      <c r="E970"/>
      <c r="F970"/>
      <c r="G970"/>
      <c r="H970"/>
      <c r="I970"/>
      <c r="J970"/>
      <c r="Y970" s="138"/>
      <c r="Z970" s="139"/>
      <c r="AA970" s="139"/>
      <c r="AB970" s="138"/>
      <c r="BC970" s="158"/>
    </row>
    <row r="971" spans="1:55" s="3" customFormat="1" x14ac:dyDescent="0.2">
      <c r="A971" s="24"/>
      <c r="B971"/>
      <c r="C971"/>
      <c r="D971"/>
      <c r="E971"/>
      <c r="F971"/>
      <c r="G971"/>
      <c r="H971"/>
      <c r="I971"/>
      <c r="J971"/>
      <c r="Y971" s="138"/>
      <c r="Z971" s="139"/>
      <c r="AA971" s="139"/>
      <c r="AB971" s="138"/>
      <c r="BC971" s="158"/>
    </row>
    <row r="972" spans="1:55" s="3" customFormat="1" x14ac:dyDescent="0.2">
      <c r="A972" s="24"/>
      <c r="B972"/>
      <c r="C972"/>
      <c r="D972"/>
      <c r="E972"/>
      <c r="F972"/>
      <c r="G972"/>
      <c r="H972"/>
      <c r="I972"/>
      <c r="J972"/>
      <c r="Y972" s="138"/>
      <c r="Z972" s="139"/>
      <c r="AA972" s="139"/>
      <c r="AB972" s="138"/>
      <c r="BC972" s="158"/>
    </row>
    <row r="973" spans="1:55" s="3" customFormat="1" x14ac:dyDescent="0.2">
      <c r="A973" s="24"/>
      <c r="B973"/>
      <c r="C973"/>
      <c r="D973"/>
      <c r="E973"/>
      <c r="F973"/>
      <c r="G973"/>
      <c r="H973"/>
      <c r="I973"/>
      <c r="J973"/>
      <c r="Y973" s="138"/>
      <c r="Z973" s="139"/>
      <c r="AA973" s="139"/>
      <c r="AB973" s="138"/>
      <c r="BC973" s="158"/>
    </row>
    <row r="974" spans="1:55" s="3" customFormat="1" x14ac:dyDescent="0.2">
      <c r="A974" s="24"/>
      <c r="B974"/>
      <c r="C974"/>
      <c r="D974"/>
      <c r="E974"/>
      <c r="F974"/>
      <c r="G974"/>
      <c r="H974"/>
      <c r="I974"/>
      <c r="J974"/>
      <c r="Y974" s="138"/>
      <c r="Z974" s="139"/>
      <c r="AA974" s="139"/>
      <c r="AB974" s="138"/>
      <c r="BC974" s="158"/>
    </row>
    <row r="975" spans="1:55" s="3" customFormat="1" x14ac:dyDescent="0.2">
      <c r="A975" s="24"/>
      <c r="B975"/>
      <c r="C975"/>
      <c r="D975"/>
      <c r="E975"/>
      <c r="F975"/>
      <c r="G975"/>
      <c r="H975"/>
      <c r="I975"/>
      <c r="J975"/>
      <c r="Y975" s="138"/>
      <c r="Z975" s="139"/>
      <c r="AA975" s="139"/>
      <c r="AB975" s="138"/>
      <c r="BC975" s="158"/>
    </row>
    <row r="976" spans="1:55" s="3" customFormat="1" x14ac:dyDescent="0.2">
      <c r="A976" s="24"/>
      <c r="B976"/>
      <c r="C976"/>
      <c r="D976"/>
      <c r="E976"/>
      <c r="F976"/>
      <c r="G976"/>
      <c r="H976"/>
      <c r="I976"/>
      <c r="J976"/>
      <c r="Y976" s="138"/>
      <c r="Z976" s="139"/>
      <c r="AA976" s="139"/>
      <c r="AB976" s="138"/>
      <c r="BC976" s="158"/>
    </row>
    <row r="977" spans="1:55" s="3" customFormat="1" x14ac:dyDescent="0.2">
      <c r="A977" s="24"/>
      <c r="B977"/>
      <c r="C977"/>
      <c r="D977"/>
      <c r="E977"/>
      <c r="F977"/>
      <c r="G977"/>
      <c r="H977"/>
      <c r="I977"/>
      <c r="J977"/>
      <c r="Y977" s="138"/>
      <c r="Z977" s="139"/>
      <c r="AA977" s="139"/>
      <c r="AB977" s="138"/>
      <c r="BC977" s="158"/>
    </row>
    <row r="978" spans="1:55" s="3" customFormat="1" x14ac:dyDescent="0.2">
      <c r="A978" s="24"/>
      <c r="B978"/>
      <c r="C978"/>
      <c r="D978"/>
      <c r="E978"/>
      <c r="F978"/>
      <c r="G978"/>
      <c r="H978"/>
      <c r="I978"/>
      <c r="J978"/>
      <c r="Y978" s="138"/>
      <c r="Z978" s="139"/>
      <c r="AA978" s="139"/>
      <c r="AB978" s="138"/>
      <c r="BC978" s="158"/>
    </row>
    <row r="979" spans="1:55" s="3" customFormat="1" x14ac:dyDescent="0.2">
      <c r="A979" s="24"/>
      <c r="B979"/>
      <c r="C979"/>
      <c r="D979"/>
      <c r="E979"/>
      <c r="F979"/>
      <c r="G979"/>
      <c r="H979"/>
      <c r="I979"/>
      <c r="J979"/>
      <c r="Y979" s="138"/>
      <c r="Z979" s="139"/>
      <c r="AA979" s="139"/>
      <c r="AB979" s="138"/>
      <c r="BC979" s="158"/>
    </row>
    <row r="980" spans="1:55" s="3" customFormat="1" x14ac:dyDescent="0.2">
      <c r="A980" s="24"/>
      <c r="B980"/>
      <c r="C980"/>
      <c r="D980"/>
      <c r="E980"/>
      <c r="F980"/>
      <c r="G980"/>
      <c r="H980"/>
      <c r="I980"/>
      <c r="J980"/>
      <c r="Y980" s="138"/>
      <c r="Z980" s="139"/>
      <c r="AA980" s="139"/>
      <c r="AB980" s="138"/>
      <c r="BC980" s="158"/>
    </row>
    <row r="981" spans="1:55" s="3" customFormat="1" x14ac:dyDescent="0.2">
      <c r="A981" s="24"/>
      <c r="B981"/>
      <c r="C981"/>
      <c r="D981"/>
      <c r="E981"/>
      <c r="F981"/>
      <c r="G981"/>
      <c r="H981"/>
      <c r="I981"/>
      <c r="J981"/>
      <c r="Y981" s="138"/>
      <c r="Z981" s="139"/>
      <c r="AA981" s="139"/>
      <c r="AB981" s="138"/>
      <c r="BC981" s="158"/>
    </row>
    <row r="982" spans="1:55" s="3" customFormat="1" x14ac:dyDescent="0.2">
      <c r="A982" s="24"/>
      <c r="B982"/>
      <c r="C982"/>
      <c r="D982"/>
      <c r="E982"/>
      <c r="F982"/>
      <c r="G982"/>
      <c r="H982"/>
      <c r="I982"/>
      <c r="J982"/>
      <c r="Y982" s="138"/>
      <c r="Z982" s="139"/>
      <c r="AA982" s="139"/>
      <c r="AB982" s="138"/>
      <c r="BC982" s="158"/>
    </row>
    <row r="983" spans="1:55" s="3" customFormat="1" x14ac:dyDescent="0.2">
      <c r="A983" s="24"/>
      <c r="B983"/>
      <c r="C983"/>
      <c r="D983"/>
      <c r="E983"/>
      <c r="F983"/>
      <c r="G983"/>
      <c r="H983"/>
      <c r="I983"/>
      <c r="J983"/>
      <c r="Y983" s="138"/>
      <c r="Z983" s="139"/>
      <c r="AA983" s="139"/>
      <c r="AB983" s="138"/>
      <c r="BC983" s="158"/>
    </row>
    <row r="984" spans="1:55" s="3" customFormat="1" x14ac:dyDescent="0.2">
      <c r="A984" s="24"/>
      <c r="B984"/>
      <c r="C984"/>
      <c r="D984"/>
      <c r="E984"/>
      <c r="F984"/>
      <c r="G984"/>
      <c r="H984"/>
      <c r="I984"/>
      <c r="J984"/>
      <c r="Y984" s="138"/>
      <c r="Z984" s="139"/>
      <c r="AA984" s="139"/>
      <c r="AB984" s="138"/>
      <c r="BC984" s="158"/>
    </row>
    <row r="985" spans="1:55" s="3" customFormat="1" x14ac:dyDescent="0.2">
      <c r="A985" s="24"/>
      <c r="B985"/>
      <c r="C985"/>
      <c r="D985"/>
      <c r="E985"/>
      <c r="F985"/>
      <c r="G985"/>
      <c r="H985"/>
      <c r="I985"/>
      <c r="J985"/>
      <c r="Y985" s="138"/>
      <c r="Z985" s="139"/>
      <c r="AA985" s="139"/>
      <c r="AB985" s="138"/>
      <c r="BC985" s="158"/>
    </row>
    <row r="986" spans="1:55" s="3" customFormat="1" x14ac:dyDescent="0.2">
      <c r="A986" s="24"/>
      <c r="B986"/>
      <c r="C986"/>
      <c r="D986"/>
      <c r="E986"/>
      <c r="F986"/>
      <c r="G986"/>
      <c r="H986"/>
      <c r="I986"/>
      <c r="J986"/>
      <c r="Y986" s="138"/>
      <c r="Z986" s="139"/>
      <c r="AA986" s="139"/>
      <c r="AB986" s="138"/>
      <c r="BC986" s="158"/>
    </row>
    <row r="987" spans="1:55" s="3" customFormat="1" x14ac:dyDescent="0.2">
      <c r="A987" s="24"/>
      <c r="B987"/>
      <c r="C987"/>
      <c r="D987"/>
      <c r="E987"/>
      <c r="F987"/>
      <c r="G987"/>
      <c r="H987"/>
      <c r="I987"/>
      <c r="J987"/>
      <c r="Y987" s="138"/>
      <c r="Z987" s="139"/>
      <c r="AA987" s="139"/>
      <c r="AB987" s="138"/>
      <c r="BC987" s="158"/>
    </row>
    <row r="988" spans="1:55" s="3" customFormat="1" x14ac:dyDescent="0.2">
      <c r="A988" s="24"/>
      <c r="B988"/>
      <c r="C988"/>
      <c r="D988"/>
      <c r="E988"/>
      <c r="F988"/>
      <c r="G988"/>
      <c r="H988"/>
      <c r="I988"/>
      <c r="J988"/>
      <c r="Y988" s="138"/>
      <c r="Z988" s="139"/>
      <c r="AA988" s="139"/>
      <c r="AB988" s="138"/>
      <c r="BC988" s="158"/>
    </row>
    <row r="989" spans="1:55" s="3" customFormat="1" x14ac:dyDescent="0.2">
      <c r="A989" s="24"/>
      <c r="B989"/>
      <c r="C989"/>
      <c r="D989"/>
      <c r="E989"/>
      <c r="F989"/>
      <c r="G989"/>
      <c r="H989"/>
      <c r="I989"/>
      <c r="J989"/>
      <c r="Y989" s="138"/>
      <c r="Z989" s="139"/>
      <c r="AA989" s="139"/>
      <c r="AB989" s="138"/>
      <c r="BC989" s="158"/>
    </row>
    <row r="990" spans="1:55" s="3" customFormat="1" x14ac:dyDescent="0.2">
      <c r="A990" s="24"/>
      <c r="B990"/>
      <c r="C990"/>
      <c r="D990"/>
      <c r="E990"/>
      <c r="F990"/>
      <c r="G990"/>
      <c r="H990"/>
      <c r="I990"/>
      <c r="J990"/>
      <c r="Y990" s="138"/>
      <c r="Z990" s="139"/>
      <c r="AA990" s="139"/>
      <c r="AB990" s="138"/>
      <c r="BC990" s="158"/>
    </row>
    <row r="991" spans="1:55" s="3" customFormat="1" x14ac:dyDescent="0.2">
      <c r="A991" s="24"/>
      <c r="B991"/>
      <c r="C991"/>
      <c r="D991"/>
      <c r="E991"/>
      <c r="F991"/>
      <c r="G991"/>
      <c r="H991"/>
      <c r="I991"/>
      <c r="J991"/>
      <c r="Y991" s="138"/>
      <c r="Z991" s="139"/>
      <c r="AA991" s="139"/>
      <c r="AB991" s="138"/>
      <c r="BC991" s="158"/>
    </row>
    <row r="992" spans="1:55" s="3" customFormat="1" x14ac:dyDescent="0.2">
      <c r="A992" s="24"/>
      <c r="B992"/>
      <c r="C992"/>
      <c r="D992"/>
      <c r="E992"/>
      <c r="F992"/>
      <c r="G992"/>
      <c r="H992"/>
      <c r="I992"/>
      <c r="J992"/>
      <c r="Y992" s="138"/>
      <c r="Z992" s="139"/>
      <c r="AA992" s="139"/>
      <c r="AB992" s="138"/>
      <c r="BC992" s="158"/>
    </row>
    <row r="993" spans="1:55" s="3" customFormat="1" x14ac:dyDescent="0.2">
      <c r="A993" s="24"/>
      <c r="B993"/>
      <c r="C993"/>
      <c r="D993"/>
      <c r="E993"/>
      <c r="F993"/>
      <c r="G993"/>
      <c r="H993"/>
      <c r="I993"/>
      <c r="J993"/>
      <c r="Y993" s="138"/>
      <c r="Z993" s="139"/>
      <c r="AA993" s="139"/>
      <c r="AB993" s="138"/>
      <c r="BC993" s="158"/>
    </row>
    <row r="994" spans="1:55" s="3" customFormat="1" x14ac:dyDescent="0.2">
      <c r="A994" s="24"/>
      <c r="B994"/>
      <c r="C994"/>
      <c r="D994"/>
      <c r="E994"/>
      <c r="F994"/>
      <c r="G994"/>
      <c r="H994"/>
      <c r="I994"/>
      <c r="J994"/>
      <c r="Y994" s="138"/>
      <c r="Z994" s="139"/>
      <c r="AA994" s="139"/>
      <c r="AB994" s="138"/>
      <c r="BC994" s="158"/>
    </row>
    <row r="995" spans="1:55" s="3" customFormat="1" x14ac:dyDescent="0.2">
      <c r="A995" s="24"/>
      <c r="B995"/>
      <c r="C995"/>
      <c r="D995"/>
      <c r="E995"/>
      <c r="F995"/>
      <c r="G995"/>
      <c r="H995"/>
      <c r="I995"/>
      <c r="J995"/>
      <c r="Y995" s="138"/>
      <c r="Z995" s="139"/>
      <c r="AA995" s="139"/>
      <c r="AB995" s="138"/>
      <c r="BC995" s="158"/>
    </row>
    <row r="996" spans="1:55" s="3" customFormat="1" x14ac:dyDescent="0.2">
      <c r="A996" s="24"/>
      <c r="B996"/>
      <c r="C996"/>
      <c r="D996"/>
      <c r="E996"/>
      <c r="F996"/>
      <c r="G996"/>
      <c r="H996"/>
      <c r="I996"/>
      <c r="J996"/>
      <c r="Y996" s="138"/>
      <c r="Z996" s="139"/>
      <c r="AA996" s="139"/>
      <c r="AB996" s="138"/>
      <c r="BC996" s="158"/>
    </row>
    <row r="997" spans="1:55" s="3" customFormat="1" x14ac:dyDescent="0.2">
      <c r="A997" s="24"/>
      <c r="B997"/>
      <c r="C997"/>
      <c r="D997"/>
      <c r="E997"/>
      <c r="F997"/>
      <c r="G997"/>
      <c r="H997"/>
      <c r="I997"/>
      <c r="J997"/>
      <c r="Y997" s="138"/>
      <c r="Z997" s="139"/>
      <c r="AA997" s="139"/>
      <c r="AB997" s="138"/>
      <c r="BC997" s="158"/>
    </row>
    <row r="998" spans="1:55" s="3" customFormat="1" x14ac:dyDescent="0.2">
      <c r="A998" s="24"/>
      <c r="B998"/>
      <c r="C998"/>
      <c r="D998"/>
      <c r="E998"/>
      <c r="F998"/>
      <c r="G998"/>
      <c r="H998"/>
      <c r="I998"/>
      <c r="J998"/>
      <c r="Y998" s="138"/>
      <c r="Z998" s="139"/>
      <c r="AA998" s="139"/>
      <c r="AB998" s="138"/>
      <c r="BC998" s="158"/>
    </row>
    <row r="999" spans="1:55" s="3" customFormat="1" x14ac:dyDescent="0.2">
      <c r="A999" s="24"/>
      <c r="B999"/>
      <c r="C999"/>
      <c r="D999"/>
      <c r="E999"/>
      <c r="F999"/>
      <c r="G999"/>
      <c r="H999"/>
      <c r="I999"/>
      <c r="J999"/>
      <c r="Y999" s="138"/>
      <c r="Z999" s="139"/>
      <c r="AA999" s="139"/>
      <c r="AB999" s="138"/>
      <c r="BC999" s="158"/>
    </row>
    <row r="1000" spans="1:55" s="3" customFormat="1" x14ac:dyDescent="0.2">
      <c r="A1000" s="24"/>
      <c r="B1000"/>
      <c r="C1000"/>
      <c r="D1000"/>
      <c r="E1000"/>
      <c r="F1000"/>
      <c r="G1000"/>
      <c r="H1000"/>
      <c r="I1000"/>
      <c r="J1000"/>
      <c r="Y1000" s="138"/>
      <c r="Z1000" s="139"/>
      <c r="AA1000" s="139"/>
      <c r="AB1000" s="138"/>
      <c r="BC1000" s="158"/>
    </row>
    <row r="1001" spans="1:55" s="3" customFormat="1" x14ac:dyDescent="0.2">
      <c r="A1001" s="24"/>
      <c r="B1001"/>
      <c r="C1001"/>
      <c r="D1001"/>
      <c r="E1001"/>
      <c r="F1001"/>
      <c r="G1001"/>
      <c r="H1001"/>
      <c r="I1001"/>
      <c r="J1001"/>
      <c r="Y1001" s="138"/>
      <c r="Z1001" s="139"/>
      <c r="AA1001" s="139"/>
      <c r="AB1001" s="138"/>
      <c r="BC1001" s="158"/>
    </row>
    <row r="1002" spans="1:55" s="3" customFormat="1" x14ac:dyDescent="0.2">
      <c r="A1002" s="24"/>
      <c r="B1002"/>
      <c r="C1002"/>
      <c r="D1002"/>
      <c r="E1002"/>
      <c r="F1002"/>
      <c r="G1002"/>
      <c r="H1002"/>
      <c r="I1002"/>
      <c r="J1002"/>
      <c r="Y1002" s="138"/>
      <c r="Z1002" s="139"/>
      <c r="AA1002" s="139"/>
      <c r="AB1002" s="138"/>
      <c r="BC1002" s="158"/>
    </row>
    <row r="1003" spans="1:55" s="3" customFormat="1" x14ac:dyDescent="0.2">
      <c r="A1003" s="24"/>
      <c r="B1003"/>
      <c r="C1003"/>
      <c r="D1003"/>
      <c r="E1003"/>
      <c r="F1003"/>
      <c r="G1003"/>
      <c r="H1003"/>
      <c r="I1003"/>
      <c r="J1003"/>
      <c r="Y1003" s="138"/>
      <c r="Z1003" s="139"/>
      <c r="AA1003" s="139"/>
      <c r="AB1003" s="138"/>
      <c r="BC1003" s="158"/>
    </row>
    <row r="1004" spans="1:55" s="3" customFormat="1" x14ac:dyDescent="0.2">
      <c r="A1004" s="24"/>
      <c r="B1004"/>
      <c r="C1004"/>
      <c r="D1004"/>
      <c r="E1004"/>
      <c r="F1004"/>
      <c r="G1004"/>
      <c r="H1004"/>
      <c r="I1004"/>
      <c r="J1004"/>
      <c r="Y1004" s="138"/>
      <c r="Z1004" s="139"/>
      <c r="AA1004" s="139"/>
      <c r="AB1004" s="138"/>
      <c r="BC1004" s="158"/>
    </row>
    <row r="1005" spans="1:55" s="3" customFormat="1" x14ac:dyDescent="0.2">
      <c r="A1005" s="24"/>
      <c r="B1005"/>
      <c r="C1005"/>
      <c r="D1005"/>
      <c r="E1005"/>
      <c r="F1005"/>
      <c r="G1005"/>
      <c r="H1005"/>
      <c r="I1005"/>
      <c r="J1005"/>
      <c r="Y1005" s="138"/>
      <c r="Z1005" s="139"/>
      <c r="AA1005" s="139"/>
      <c r="AB1005" s="138"/>
      <c r="BC1005" s="158"/>
    </row>
    <row r="1006" spans="1:55" s="3" customFormat="1" x14ac:dyDescent="0.2">
      <c r="A1006" s="24"/>
      <c r="B1006"/>
      <c r="C1006"/>
      <c r="D1006"/>
      <c r="E1006"/>
      <c r="F1006"/>
      <c r="G1006"/>
      <c r="H1006"/>
      <c r="I1006"/>
      <c r="J1006"/>
      <c r="Y1006" s="138"/>
      <c r="Z1006" s="139"/>
      <c r="AA1006" s="139"/>
      <c r="AB1006" s="138"/>
      <c r="BC1006" s="158"/>
    </row>
    <row r="1007" spans="1:55" s="3" customFormat="1" x14ac:dyDescent="0.2">
      <c r="A1007" s="24"/>
      <c r="B1007"/>
      <c r="C1007"/>
      <c r="D1007"/>
      <c r="E1007"/>
      <c r="F1007"/>
      <c r="G1007"/>
      <c r="H1007"/>
      <c r="I1007"/>
      <c r="J1007"/>
      <c r="Y1007" s="138"/>
      <c r="Z1007" s="139"/>
      <c r="AA1007" s="139"/>
      <c r="AB1007" s="138"/>
      <c r="BC1007" s="158"/>
    </row>
    <row r="1008" spans="1:55" s="3" customFormat="1" x14ac:dyDescent="0.2">
      <c r="A1008" s="24"/>
      <c r="B1008"/>
      <c r="C1008"/>
      <c r="D1008"/>
      <c r="E1008"/>
      <c r="F1008"/>
      <c r="G1008"/>
      <c r="H1008"/>
      <c r="I1008"/>
      <c r="J1008"/>
      <c r="Y1008" s="138"/>
      <c r="Z1008" s="139"/>
      <c r="AA1008" s="139"/>
      <c r="AB1008" s="138"/>
      <c r="BC1008" s="158"/>
    </row>
    <row r="1009" spans="1:55" s="3" customFormat="1" x14ac:dyDescent="0.2">
      <c r="A1009" s="24"/>
      <c r="B1009"/>
      <c r="C1009"/>
      <c r="D1009"/>
      <c r="E1009"/>
      <c r="F1009"/>
      <c r="G1009"/>
      <c r="H1009"/>
      <c r="I1009"/>
      <c r="J1009"/>
      <c r="Y1009" s="138"/>
      <c r="Z1009" s="139"/>
      <c r="AA1009" s="139"/>
      <c r="AB1009" s="138"/>
      <c r="BC1009" s="158"/>
    </row>
    <row r="1010" spans="1:55" s="3" customFormat="1" x14ac:dyDescent="0.2">
      <c r="A1010" s="24"/>
      <c r="B1010"/>
      <c r="C1010"/>
      <c r="D1010"/>
      <c r="E1010"/>
      <c r="F1010"/>
      <c r="G1010"/>
      <c r="H1010"/>
      <c r="I1010"/>
      <c r="J1010"/>
      <c r="Y1010" s="138"/>
      <c r="Z1010" s="139"/>
      <c r="AA1010" s="139"/>
      <c r="AB1010" s="138"/>
      <c r="BC1010" s="158"/>
    </row>
    <row r="1011" spans="1:55" s="3" customFormat="1" x14ac:dyDescent="0.2">
      <c r="A1011" s="24"/>
      <c r="B1011"/>
      <c r="C1011"/>
      <c r="D1011"/>
      <c r="E1011"/>
      <c r="F1011"/>
      <c r="G1011"/>
      <c r="H1011"/>
      <c r="I1011"/>
      <c r="J1011"/>
      <c r="Y1011" s="138"/>
      <c r="Z1011" s="139"/>
      <c r="AA1011" s="139"/>
      <c r="AB1011" s="138"/>
      <c r="BC1011" s="158"/>
    </row>
    <row r="1012" spans="1:55" s="3" customFormat="1" x14ac:dyDescent="0.2">
      <c r="A1012" s="24"/>
      <c r="B1012"/>
      <c r="C1012"/>
      <c r="D1012"/>
      <c r="E1012"/>
      <c r="F1012"/>
      <c r="G1012"/>
      <c r="H1012"/>
      <c r="I1012"/>
      <c r="J1012"/>
      <c r="Y1012" s="138"/>
      <c r="Z1012" s="139"/>
      <c r="AA1012" s="139"/>
      <c r="AB1012" s="138"/>
      <c r="BC1012" s="158"/>
    </row>
    <row r="1013" spans="1:55" s="3" customFormat="1" x14ac:dyDescent="0.2">
      <c r="A1013" s="24"/>
      <c r="B1013"/>
      <c r="C1013"/>
      <c r="D1013"/>
      <c r="E1013"/>
      <c r="F1013"/>
      <c r="G1013"/>
      <c r="H1013"/>
      <c r="I1013"/>
      <c r="J1013"/>
      <c r="Y1013" s="138"/>
      <c r="Z1013" s="139"/>
      <c r="AA1013" s="139"/>
      <c r="AB1013" s="138"/>
      <c r="BC1013" s="158"/>
    </row>
    <row r="1014" spans="1:55" s="3" customFormat="1" x14ac:dyDescent="0.2">
      <c r="A1014" s="24"/>
      <c r="B1014"/>
      <c r="C1014"/>
      <c r="D1014"/>
      <c r="E1014"/>
      <c r="F1014"/>
      <c r="G1014"/>
      <c r="H1014"/>
      <c r="I1014"/>
      <c r="J1014"/>
      <c r="Y1014" s="138"/>
      <c r="Z1014" s="139"/>
      <c r="AA1014" s="139"/>
      <c r="AB1014" s="138"/>
      <c r="BC1014" s="158"/>
    </row>
    <row r="1015" spans="1:55" s="3" customFormat="1" x14ac:dyDescent="0.2">
      <c r="A1015" s="24"/>
      <c r="B1015"/>
      <c r="C1015"/>
      <c r="D1015"/>
      <c r="E1015"/>
      <c r="F1015"/>
      <c r="G1015"/>
      <c r="H1015"/>
      <c r="I1015"/>
      <c r="J1015"/>
      <c r="Y1015" s="138"/>
      <c r="Z1015" s="139"/>
      <c r="AA1015" s="139"/>
      <c r="AB1015" s="138"/>
      <c r="BC1015" s="158"/>
    </row>
    <row r="1016" spans="1:55" s="3" customFormat="1" x14ac:dyDescent="0.2">
      <c r="A1016" s="24"/>
      <c r="B1016"/>
      <c r="C1016"/>
      <c r="D1016"/>
      <c r="E1016"/>
      <c r="F1016"/>
      <c r="G1016"/>
      <c r="H1016"/>
      <c r="I1016"/>
      <c r="J1016"/>
      <c r="Y1016" s="138"/>
      <c r="Z1016" s="139"/>
      <c r="AA1016" s="139"/>
      <c r="AB1016" s="138"/>
      <c r="BC1016" s="158"/>
    </row>
    <row r="1017" spans="1:55" s="3" customFormat="1" x14ac:dyDescent="0.2">
      <c r="A1017" s="24"/>
      <c r="B1017"/>
      <c r="C1017"/>
      <c r="D1017"/>
      <c r="E1017"/>
      <c r="F1017"/>
      <c r="G1017"/>
      <c r="H1017"/>
      <c r="I1017"/>
      <c r="J1017"/>
      <c r="Y1017" s="138"/>
      <c r="Z1017" s="139"/>
      <c r="AA1017" s="139"/>
      <c r="AB1017" s="138"/>
      <c r="BC1017" s="158"/>
    </row>
    <row r="1018" spans="1:55" s="3" customFormat="1" x14ac:dyDescent="0.2">
      <c r="A1018" s="24"/>
      <c r="B1018"/>
      <c r="C1018"/>
      <c r="D1018"/>
      <c r="E1018"/>
      <c r="F1018"/>
      <c r="G1018"/>
      <c r="H1018"/>
      <c r="I1018"/>
      <c r="J1018"/>
      <c r="Y1018" s="138"/>
      <c r="Z1018" s="139"/>
      <c r="AA1018" s="139"/>
      <c r="AB1018" s="138"/>
      <c r="BC1018" s="158"/>
    </row>
    <row r="1019" spans="1:55" s="3" customFormat="1" x14ac:dyDescent="0.2">
      <c r="A1019" s="24"/>
      <c r="B1019"/>
      <c r="C1019"/>
      <c r="D1019"/>
      <c r="E1019"/>
      <c r="F1019"/>
      <c r="G1019"/>
      <c r="H1019"/>
      <c r="I1019"/>
      <c r="J1019"/>
      <c r="Y1019" s="138"/>
      <c r="Z1019" s="139"/>
      <c r="AA1019" s="139"/>
      <c r="AB1019" s="138"/>
      <c r="BC1019" s="158"/>
    </row>
    <row r="1020" spans="1:55" s="3" customFormat="1" x14ac:dyDescent="0.2">
      <c r="A1020" s="24"/>
      <c r="B1020"/>
      <c r="C1020"/>
      <c r="D1020"/>
      <c r="E1020"/>
      <c r="F1020"/>
      <c r="G1020"/>
      <c r="H1020"/>
      <c r="I1020"/>
      <c r="J1020"/>
      <c r="Y1020" s="138"/>
      <c r="Z1020" s="139"/>
      <c r="AA1020" s="139"/>
      <c r="AB1020" s="138"/>
      <c r="BC1020" s="158"/>
    </row>
    <row r="1021" spans="1:55" s="3" customFormat="1" x14ac:dyDescent="0.2">
      <c r="A1021" s="24"/>
      <c r="B1021"/>
      <c r="C1021"/>
      <c r="D1021"/>
      <c r="E1021"/>
      <c r="F1021"/>
      <c r="G1021"/>
      <c r="H1021"/>
      <c r="I1021"/>
      <c r="J1021"/>
      <c r="Y1021" s="138"/>
      <c r="Z1021" s="139"/>
      <c r="AA1021" s="139"/>
      <c r="AB1021" s="138"/>
      <c r="BC1021" s="158"/>
    </row>
    <row r="1022" spans="1:55" s="3" customFormat="1" x14ac:dyDescent="0.2">
      <c r="A1022" s="24"/>
      <c r="B1022"/>
      <c r="C1022"/>
      <c r="D1022"/>
      <c r="E1022"/>
      <c r="F1022"/>
      <c r="G1022"/>
      <c r="H1022"/>
      <c r="I1022"/>
      <c r="J1022"/>
      <c r="Y1022" s="138"/>
      <c r="Z1022" s="139"/>
      <c r="AA1022" s="139"/>
      <c r="AB1022" s="138"/>
      <c r="BC1022" s="158"/>
    </row>
    <row r="1023" spans="1:55" s="3" customFormat="1" x14ac:dyDescent="0.2">
      <c r="A1023" s="24"/>
      <c r="B1023"/>
      <c r="C1023"/>
      <c r="D1023"/>
      <c r="E1023"/>
      <c r="F1023"/>
      <c r="G1023"/>
      <c r="H1023"/>
      <c r="I1023"/>
      <c r="J1023"/>
      <c r="Y1023" s="138"/>
      <c r="Z1023" s="139"/>
      <c r="AA1023" s="139"/>
      <c r="AB1023" s="138"/>
      <c r="BC1023" s="158"/>
    </row>
    <row r="1024" spans="1:55" s="3" customFormat="1" x14ac:dyDescent="0.2">
      <c r="A1024" s="24"/>
      <c r="B1024"/>
      <c r="C1024"/>
      <c r="D1024"/>
      <c r="E1024"/>
      <c r="F1024"/>
      <c r="G1024"/>
      <c r="H1024"/>
      <c r="I1024"/>
      <c r="J1024"/>
      <c r="Y1024" s="138"/>
      <c r="Z1024" s="139"/>
      <c r="AA1024" s="139"/>
      <c r="AB1024" s="138"/>
      <c r="BC1024" s="158"/>
    </row>
    <row r="1025" spans="1:55" s="3" customFormat="1" x14ac:dyDescent="0.2">
      <c r="A1025" s="24"/>
      <c r="B1025"/>
      <c r="C1025"/>
      <c r="D1025"/>
      <c r="E1025"/>
      <c r="F1025"/>
      <c r="G1025"/>
      <c r="H1025"/>
      <c r="I1025"/>
      <c r="J1025"/>
      <c r="Y1025" s="138"/>
      <c r="Z1025" s="139"/>
      <c r="AA1025" s="139"/>
      <c r="AB1025" s="138"/>
      <c r="BC1025" s="158"/>
    </row>
    <row r="1026" spans="1:55" s="3" customFormat="1" x14ac:dyDescent="0.2">
      <c r="A1026" s="24"/>
      <c r="B1026"/>
      <c r="C1026"/>
      <c r="D1026"/>
      <c r="E1026"/>
      <c r="F1026"/>
      <c r="G1026"/>
      <c r="H1026"/>
      <c r="I1026"/>
      <c r="J1026"/>
      <c r="Y1026" s="138"/>
      <c r="Z1026" s="139"/>
      <c r="AA1026" s="139"/>
      <c r="AB1026" s="138"/>
      <c r="BC1026" s="158"/>
    </row>
    <row r="1027" spans="1:55" s="3" customFormat="1" x14ac:dyDescent="0.2">
      <c r="A1027" s="24"/>
      <c r="B1027"/>
      <c r="C1027"/>
      <c r="D1027"/>
      <c r="E1027"/>
      <c r="F1027"/>
      <c r="G1027"/>
      <c r="H1027"/>
      <c r="I1027"/>
      <c r="J1027"/>
      <c r="Y1027" s="138"/>
      <c r="Z1027" s="139"/>
      <c r="AA1027" s="139"/>
      <c r="AB1027" s="138"/>
      <c r="BC1027" s="158"/>
    </row>
    <row r="1028" spans="1:55" s="3" customFormat="1" x14ac:dyDescent="0.2">
      <c r="A1028" s="24"/>
      <c r="B1028"/>
      <c r="C1028"/>
      <c r="D1028"/>
      <c r="E1028"/>
      <c r="F1028"/>
      <c r="G1028"/>
      <c r="H1028"/>
      <c r="I1028"/>
      <c r="J1028"/>
      <c r="Y1028" s="138"/>
      <c r="Z1028" s="139"/>
      <c r="AA1028" s="139"/>
      <c r="AB1028" s="138"/>
      <c r="BC1028" s="158"/>
    </row>
    <row r="1029" spans="1:55" s="3" customFormat="1" x14ac:dyDescent="0.2">
      <c r="A1029" s="24"/>
      <c r="B1029"/>
      <c r="C1029"/>
      <c r="D1029"/>
      <c r="E1029"/>
      <c r="F1029"/>
      <c r="G1029"/>
      <c r="H1029"/>
      <c r="I1029"/>
      <c r="J1029"/>
      <c r="Y1029" s="138"/>
      <c r="Z1029" s="139"/>
      <c r="AA1029" s="139"/>
      <c r="AB1029" s="138"/>
      <c r="BC1029" s="158"/>
    </row>
    <row r="1030" spans="1:55" s="3" customFormat="1" x14ac:dyDescent="0.2">
      <c r="A1030" s="24"/>
      <c r="B1030"/>
      <c r="C1030"/>
      <c r="D1030"/>
      <c r="E1030"/>
      <c r="F1030"/>
      <c r="G1030"/>
      <c r="H1030"/>
      <c r="I1030"/>
      <c r="J1030"/>
      <c r="Y1030" s="138"/>
      <c r="Z1030" s="139"/>
      <c r="AA1030" s="139"/>
      <c r="AB1030" s="138"/>
      <c r="BC1030" s="158"/>
    </row>
    <row r="1031" spans="1:55" s="3" customFormat="1" x14ac:dyDescent="0.2">
      <c r="A1031" s="24"/>
      <c r="B1031"/>
      <c r="C1031"/>
      <c r="D1031"/>
      <c r="E1031"/>
      <c r="F1031"/>
      <c r="G1031"/>
      <c r="H1031"/>
      <c r="I1031"/>
      <c r="J1031"/>
      <c r="Y1031" s="138"/>
      <c r="Z1031" s="139"/>
      <c r="AA1031" s="139"/>
      <c r="AB1031" s="138"/>
      <c r="BC1031" s="158"/>
    </row>
    <row r="1032" spans="1:55" s="3" customFormat="1" x14ac:dyDescent="0.2">
      <c r="A1032" s="24"/>
      <c r="B1032"/>
      <c r="C1032"/>
      <c r="D1032"/>
      <c r="E1032"/>
      <c r="F1032"/>
      <c r="G1032"/>
      <c r="H1032"/>
      <c r="I1032"/>
      <c r="J1032"/>
      <c r="Y1032" s="138"/>
      <c r="Z1032" s="139"/>
      <c r="AA1032" s="139"/>
      <c r="AB1032" s="138"/>
      <c r="BC1032" s="158"/>
    </row>
    <row r="1033" spans="1:55" s="3" customFormat="1" x14ac:dyDescent="0.2">
      <c r="A1033" s="24"/>
      <c r="B1033"/>
      <c r="C1033"/>
      <c r="D1033"/>
      <c r="E1033"/>
      <c r="F1033"/>
      <c r="G1033"/>
      <c r="H1033"/>
      <c r="I1033"/>
      <c r="J1033"/>
      <c r="Y1033" s="138"/>
      <c r="Z1033" s="139"/>
      <c r="AA1033" s="139"/>
      <c r="AB1033" s="138"/>
      <c r="BC1033" s="158"/>
    </row>
    <row r="1034" spans="1:55" s="3" customFormat="1" x14ac:dyDescent="0.2">
      <c r="A1034" s="24"/>
      <c r="B1034"/>
      <c r="C1034"/>
      <c r="D1034"/>
      <c r="E1034"/>
      <c r="F1034"/>
      <c r="G1034"/>
      <c r="H1034"/>
      <c r="I1034"/>
      <c r="J1034"/>
      <c r="Y1034" s="138"/>
      <c r="Z1034" s="139"/>
      <c r="AA1034" s="139"/>
      <c r="AB1034" s="138"/>
      <c r="BC1034" s="158"/>
    </row>
    <row r="1035" spans="1:55" s="3" customFormat="1" x14ac:dyDescent="0.2">
      <c r="A1035" s="24"/>
      <c r="B1035"/>
      <c r="C1035"/>
      <c r="D1035"/>
      <c r="E1035"/>
      <c r="F1035"/>
      <c r="G1035"/>
      <c r="H1035"/>
      <c r="I1035"/>
      <c r="J1035"/>
      <c r="Y1035" s="138"/>
      <c r="Z1035" s="139"/>
      <c r="AA1035" s="139"/>
      <c r="AB1035" s="138"/>
      <c r="BC1035" s="158"/>
    </row>
    <row r="1036" spans="1:55" s="3" customFormat="1" x14ac:dyDescent="0.2">
      <c r="A1036" s="24"/>
      <c r="B1036"/>
      <c r="C1036"/>
      <c r="D1036"/>
      <c r="E1036"/>
      <c r="F1036"/>
      <c r="G1036"/>
      <c r="H1036"/>
      <c r="I1036"/>
      <c r="J1036"/>
      <c r="Y1036" s="138"/>
      <c r="Z1036" s="139"/>
      <c r="AA1036" s="139"/>
      <c r="AB1036" s="138"/>
      <c r="BC1036" s="158"/>
    </row>
    <row r="1037" spans="1:55" s="3" customFormat="1" x14ac:dyDescent="0.2">
      <c r="A1037" s="24"/>
      <c r="B1037"/>
      <c r="C1037"/>
      <c r="D1037"/>
      <c r="E1037"/>
      <c r="F1037"/>
      <c r="G1037"/>
      <c r="H1037"/>
      <c r="I1037"/>
      <c r="J1037"/>
      <c r="Y1037" s="138"/>
      <c r="Z1037" s="139"/>
      <c r="AA1037" s="139"/>
      <c r="AB1037" s="138"/>
      <c r="BC1037" s="158"/>
    </row>
    <row r="1038" spans="1:55" s="3" customFormat="1" x14ac:dyDescent="0.2">
      <c r="A1038" s="24"/>
      <c r="B1038"/>
      <c r="C1038"/>
      <c r="D1038"/>
      <c r="E1038"/>
      <c r="F1038"/>
      <c r="G1038"/>
      <c r="H1038"/>
      <c r="I1038"/>
      <c r="J1038"/>
      <c r="Y1038" s="138"/>
      <c r="Z1038" s="139"/>
      <c r="AA1038" s="139"/>
      <c r="AB1038" s="138"/>
      <c r="BC1038" s="158"/>
    </row>
    <row r="1039" spans="1:55" s="3" customFormat="1" x14ac:dyDescent="0.2">
      <c r="A1039" s="24"/>
      <c r="B1039"/>
      <c r="C1039"/>
      <c r="D1039"/>
      <c r="E1039"/>
      <c r="F1039"/>
      <c r="G1039"/>
      <c r="H1039"/>
      <c r="I1039"/>
      <c r="J1039"/>
      <c r="Y1039" s="138"/>
      <c r="Z1039" s="139"/>
      <c r="AA1039" s="139"/>
      <c r="AB1039" s="138"/>
      <c r="BC1039" s="158"/>
    </row>
    <row r="1040" spans="1:55" s="3" customFormat="1" x14ac:dyDescent="0.2">
      <c r="A1040" s="24"/>
      <c r="B1040"/>
      <c r="C1040"/>
      <c r="D1040"/>
      <c r="E1040"/>
      <c r="F1040"/>
      <c r="G1040"/>
      <c r="H1040"/>
      <c r="I1040"/>
      <c r="J1040"/>
      <c r="Y1040" s="138"/>
      <c r="Z1040" s="139"/>
      <c r="AA1040" s="139"/>
      <c r="AB1040" s="138"/>
      <c r="BC1040" s="158"/>
    </row>
    <row r="1041" spans="1:55" s="3" customFormat="1" x14ac:dyDescent="0.2">
      <c r="A1041" s="24"/>
      <c r="B1041"/>
      <c r="C1041"/>
      <c r="D1041"/>
      <c r="E1041"/>
      <c r="F1041"/>
      <c r="G1041"/>
      <c r="H1041"/>
      <c r="I1041"/>
      <c r="J1041"/>
      <c r="Y1041" s="138"/>
      <c r="Z1041" s="139"/>
      <c r="AA1041" s="139"/>
      <c r="AB1041" s="138"/>
      <c r="BC1041" s="158"/>
    </row>
    <row r="1042" spans="1:55" s="3" customFormat="1" x14ac:dyDescent="0.2">
      <c r="A1042" s="24"/>
      <c r="B1042"/>
      <c r="C1042"/>
      <c r="D1042"/>
      <c r="E1042"/>
      <c r="F1042"/>
      <c r="G1042"/>
      <c r="H1042"/>
      <c r="I1042"/>
      <c r="J1042"/>
      <c r="Y1042" s="138"/>
      <c r="Z1042" s="139"/>
      <c r="AA1042" s="139"/>
      <c r="AB1042" s="138"/>
      <c r="BC1042" s="158"/>
    </row>
    <row r="1043" spans="1:55" s="3" customFormat="1" x14ac:dyDescent="0.2">
      <c r="A1043" s="24"/>
      <c r="B1043"/>
      <c r="C1043"/>
      <c r="D1043"/>
      <c r="E1043"/>
      <c r="F1043"/>
      <c r="G1043"/>
      <c r="H1043"/>
      <c r="I1043"/>
      <c r="J1043"/>
      <c r="Y1043" s="138"/>
      <c r="Z1043" s="139"/>
      <c r="AA1043" s="139"/>
      <c r="AB1043" s="138"/>
      <c r="BC1043" s="158"/>
    </row>
    <row r="1044" spans="1:55" s="3" customFormat="1" x14ac:dyDescent="0.2">
      <c r="A1044" s="24"/>
      <c r="B1044"/>
      <c r="C1044"/>
      <c r="D1044"/>
      <c r="E1044"/>
      <c r="F1044"/>
      <c r="G1044"/>
      <c r="H1044"/>
      <c r="I1044"/>
      <c r="J1044"/>
      <c r="Y1044" s="138"/>
      <c r="Z1044" s="139"/>
      <c r="AA1044" s="139"/>
      <c r="AB1044" s="138"/>
      <c r="BC1044" s="158"/>
    </row>
    <row r="1045" spans="1:55" s="3" customFormat="1" x14ac:dyDescent="0.2">
      <c r="A1045" s="24"/>
      <c r="B1045"/>
      <c r="C1045"/>
      <c r="D1045"/>
      <c r="E1045"/>
      <c r="F1045"/>
      <c r="G1045"/>
      <c r="H1045"/>
      <c r="I1045"/>
      <c r="J1045"/>
      <c r="Y1045" s="138"/>
      <c r="Z1045" s="139"/>
      <c r="AA1045" s="139"/>
      <c r="AB1045" s="138"/>
      <c r="BC1045" s="158"/>
    </row>
    <row r="1046" spans="1:55" s="3" customFormat="1" x14ac:dyDescent="0.2">
      <c r="A1046" s="24"/>
      <c r="B1046"/>
      <c r="C1046"/>
      <c r="D1046"/>
      <c r="E1046"/>
      <c r="F1046"/>
      <c r="G1046"/>
      <c r="H1046"/>
      <c r="I1046"/>
      <c r="J1046"/>
      <c r="Y1046" s="138"/>
      <c r="Z1046" s="139"/>
      <c r="AA1046" s="139"/>
      <c r="AB1046" s="138"/>
      <c r="BC1046" s="158"/>
    </row>
    <row r="1047" spans="1:55" s="3" customFormat="1" x14ac:dyDescent="0.2">
      <c r="A1047" s="24"/>
      <c r="B1047"/>
      <c r="C1047"/>
      <c r="D1047"/>
      <c r="E1047"/>
      <c r="F1047"/>
      <c r="G1047"/>
      <c r="H1047"/>
      <c r="I1047"/>
      <c r="J1047"/>
      <c r="Y1047" s="138"/>
      <c r="Z1047" s="139"/>
      <c r="AA1047" s="139"/>
      <c r="AB1047" s="138"/>
      <c r="BC1047" s="158"/>
    </row>
    <row r="1048" spans="1:55" s="3" customFormat="1" x14ac:dyDescent="0.2">
      <c r="A1048" s="24"/>
      <c r="B1048"/>
      <c r="C1048"/>
      <c r="D1048"/>
      <c r="E1048"/>
      <c r="F1048"/>
      <c r="G1048"/>
      <c r="H1048"/>
      <c r="I1048"/>
      <c r="J1048"/>
      <c r="Y1048" s="138"/>
      <c r="Z1048" s="139"/>
      <c r="AA1048" s="139"/>
      <c r="AB1048" s="138"/>
      <c r="BC1048" s="158"/>
    </row>
    <row r="1049" spans="1:55" s="3" customFormat="1" x14ac:dyDescent="0.2">
      <c r="A1049" s="24"/>
      <c r="B1049"/>
      <c r="C1049"/>
      <c r="D1049"/>
      <c r="E1049"/>
      <c r="F1049"/>
      <c r="G1049"/>
      <c r="H1049"/>
      <c r="I1049"/>
      <c r="J1049"/>
      <c r="Y1049" s="138"/>
      <c r="Z1049" s="139"/>
      <c r="AA1049" s="139"/>
      <c r="AB1049" s="138"/>
      <c r="BC1049" s="158"/>
    </row>
    <row r="1050" spans="1:55" s="3" customFormat="1" x14ac:dyDescent="0.2">
      <c r="A1050" s="24"/>
      <c r="B1050"/>
      <c r="C1050"/>
      <c r="D1050"/>
      <c r="E1050"/>
      <c r="F1050"/>
      <c r="G1050"/>
      <c r="H1050"/>
      <c r="I1050"/>
      <c r="J1050"/>
      <c r="Y1050" s="138"/>
      <c r="Z1050" s="139"/>
      <c r="AA1050" s="139"/>
      <c r="AB1050" s="138"/>
      <c r="BC1050" s="158"/>
    </row>
    <row r="1051" spans="1:55" s="3" customFormat="1" x14ac:dyDescent="0.2">
      <c r="A1051" s="24"/>
      <c r="B1051"/>
      <c r="C1051"/>
      <c r="D1051"/>
      <c r="E1051"/>
      <c r="F1051"/>
      <c r="G1051"/>
      <c r="H1051"/>
      <c r="I1051"/>
      <c r="J1051"/>
      <c r="Y1051" s="138"/>
      <c r="Z1051" s="139"/>
      <c r="AA1051" s="139"/>
      <c r="AB1051" s="138"/>
      <c r="BC1051" s="158"/>
    </row>
    <row r="1052" spans="1:55" s="3" customFormat="1" x14ac:dyDescent="0.2">
      <c r="A1052" s="24"/>
      <c r="B1052"/>
      <c r="C1052"/>
      <c r="D1052"/>
      <c r="E1052"/>
      <c r="F1052"/>
      <c r="G1052"/>
      <c r="H1052"/>
      <c r="I1052"/>
      <c r="J1052"/>
      <c r="Y1052" s="138"/>
      <c r="Z1052" s="139"/>
      <c r="AA1052" s="139"/>
      <c r="AB1052" s="138"/>
      <c r="BC1052" s="158"/>
    </row>
    <row r="1053" spans="1:55" s="3" customFormat="1" x14ac:dyDescent="0.2">
      <c r="A1053" s="24"/>
      <c r="B1053"/>
      <c r="C1053"/>
      <c r="D1053"/>
      <c r="E1053"/>
      <c r="F1053"/>
      <c r="G1053"/>
      <c r="H1053"/>
      <c r="I1053"/>
      <c r="J1053"/>
      <c r="Y1053" s="138"/>
      <c r="Z1053" s="139"/>
      <c r="AA1053" s="139"/>
      <c r="AB1053" s="138"/>
      <c r="BC1053" s="158"/>
    </row>
    <row r="1054" spans="1:55" s="3" customFormat="1" x14ac:dyDescent="0.2">
      <c r="A1054" s="24"/>
      <c r="B1054"/>
      <c r="C1054"/>
      <c r="D1054"/>
      <c r="E1054"/>
      <c r="F1054"/>
      <c r="G1054"/>
      <c r="H1054"/>
      <c r="I1054"/>
      <c r="J1054"/>
      <c r="Y1054" s="138"/>
      <c r="Z1054" s="139"/>
      <c r="AA1054" s="139"/>
      <c r="AB1054" s="138"/>
      <c r="BC1054" s="158"/>
    </row>
    <row r="1055" spans="1:55" s="3" customFormat="1" x14ac:dyDescent="0.2">
      <c r="A1055" s="24"/>
      <c r="B1055"/>
      <c r="C1055"/>
      <c r="D1055"/>
      <c r="E1055"/>
      <c r="F1055"/>
      <c r="G1055"/>
      <c r="H1055"/>
      <c r="I1055"/>
      <c r="J1055"/>
      <c r="Y1055" s="138"/>
      <c r="Z1055" s="139"/>
      <c r="AA1055" s="139"/>
      <c r="AB1055" s="138"/>
      <c r="BC1055" s="158"/>
    </row>
    <row r="1056" spans="1:55" s="3" customFormat="1" x14ac:dyDescent="0.2">
      <c r="A1056" s="24"/>
      <c r="B1056"/>
      <c r="C1056"/>
      <c r="D1056"/>
      <c r="E1056"/>
      <c r="F1056"/>
      <c r="G1056"/>
      <c r="H1056"/>
      <c r="I1056"/>
      <c r="J1056"/>
      <c r="Y1056" s="138"/>
      <c r="Z1056" s="139"/>
      <c r="AA1056" s="139"/>
      <c r="AB1056" s="138"/>
      <c r="BC1056" s="158"/>
    </row>
    <row r="1057" spans="1:55" s="3" customFormat="1" x14ac:dyDescent="0.2">
      <c r="A1057" s="24"/>
      <c r="B1057"/>
      <c r="C1057"/>
      <c r="D1057"/>
      <c r="E1057"/>
      <c r="F1057"/>
      <c r="G1057"/>
      <c r="H1057"/>
      <c r="I1057"/>
      <c r="J1057"/>
      <c r="Y1057" s="138"/>
      <c r="Z1057" s="139"/>
      <c r="AA1057" s="139"/>
      <c r="AB1057" s="138"/>
      <c r="BC1057" s="158"/>
    </row>
    <row r="1058" spans="1:55" s="3" customFormat="1" x14ac:dyDescent="0.2">
      <c r="A1058" s="24"/>
      <c r="B1058"/>
      <c r="C1058"/>
      <c r="D1058"/>
      <c r="E1058"/>
      <c r="F1058"/>
      <c r="G1058"/>
      <c r="H1058"/>
      <c r="I1058"/>
      <c r="J1058"/>
      <c r="Y1058" s="138"/>
      <c r="Z1058" s="139"/>
      <c r="AA1058" s="139"/>
      <c r="AB1058" s="138"/>
      <c r="BC1058" s="158"/>
    </row>
    <row r="1059" spans="1:55" s="3" customFormat="1" x14ac:dyDescent="0.2">
      <c r="A1059" s="24"/>
      <c r="B1059"/>
      <c r="C1059"/>
      <c r="D1059"/>
      <c r="E1059"/>
      <c r="F1059"/>
      <c r="G1059"/>
      <c r="H1059"/>
      <c r="I1059"/>
      <c r="J1059"/>
      <c r="Y1059" s="138"/>
      <c r="Z1059" s="139"/>
      <c r="AA1059" s="139"/>
      <c r="AB1059" s="138"/>
      <c r="BC1059" s="158"/>
    </row>
    <row r="1060" spans="1:55" s="3" customFormat="1" x14ac:dyDescent="0.2">
      <c r="A1060" s="24"/>
      <c r="B1060"/>
      <c r="C1060"/>
      <c r="D1060"/>
      <c r="E1060"/>
      <c r="F1060"/>
      <c r="G1060"/>
      <c r="H1060"/>
      <c r="I1060"/>
      <c r="J1060"/>
      <c r="Y1060" s="138"/>
      <c r="Z1060" s="139"/>
      <c r="AA1060" s="139"/>
      <c r="AB1060" s="138"/>
      <c r="BC1060" s="158"/>
    </row>
    <row r="1061" spans="1:55" s="3" customFormat="1" x14ac:dyDescent="0.2">
      <c r="A1061" s="24"/>
      <c r="B1061"/>
      <c r="C1061"/>
      <c r="D1061"/>
      <c r="E1061"/>
      <c r="F1061"/>
      <c r="G1061"/>
      <c r="H1061"/>
      <c r="I1061"/>
      <c r="J1061"/>
      <c r="Y1061" s="138"/>
      <c r="Z1061" s="139"/>
      <c r="AA1061" s="139"/>
      <c r="AB1061" s="138"/>
      <c r="BC1061" s="158"/>
    </row>
    <row r="1062" spans="1:55" s="3" customFormat="1" x14ac:dyDescent="0.2">
      <c r="A1062" s="24"/>
      <c r="B1062"/>
      <c r="C1062"/>
      <c r="D1062"/>
      <c r="E1062"/>
      <c r="F1062"/>
      <c r="G1062"/>
      <c r="H1062"/>
      <c r="I1062"/>
      <c r="J1062"/>
      <c r="Y1062" s="138"/>
      <c r="Z1062" s="139"/>
      <c r="AA1062" s="139"/>
      <c r="AB1062" s="138"/>
      <c r="BC1062" s="158"/>
    </row>
    <row r="1063" spans="1:55" s="3" customFormat="1" x14ac:dyDescent="0.2">
      <c r="A1063" s="24"/>
      <c r="B1063"/>
      <c r="C1063"/>
      <c r="D1063"/>
      <c r="E1063"/>
      <c r="F1063"/>
      <c r="G1063"/>
      <c r="H1063"/>
      <c r="I1063"/>
      <c r="J1063"/>
      <c r="Y1063" s="138"/>
      <c r="Z1063" s="139"/>
      <c r="AA1063" s="139"/>
      <c r="AB1063" s="138"/>
      <c r="BC1063" s="158"/>
    </row>
    <row r="1064" spans="1:55" s="3" customFormat="1" x14ac:dyDescent="0.2">
      <c r="A1064" s="24"/>
      <c r="B1064"/>
      <c r="C1064"/>
      <c r="D1064"/>
      <c r="E1064"/>
      <c r="F1064"/>
      <c r="G1064"/>
      <c r="H1064"/>
      <c r="I1064"/>
      <c r="J1064"/>
      <c r="Y1064" s="138"/>
      <c r="Z1064" s="139"/>
      <c r="AA1064" s="139"/>
      <c r="AB1064" s="138"/>
      <c r="BC1064" s="158"/>
    </row>
    <row r="1065" spans="1:55" s="3" customFormat="1" x14ac:dyDescent="0.2">
      <c r="A1065" s="24"/>
      <c r="B1065"/>
      <c r="C1065"/>
      <c r="D1065"/>
      <c r="E1065"/>
      <c r="F1065"/>
      <c r="G1065"/>
      <c r="H1065"/>
      <c r="I1065"/>
      <c r="J1065"/>
      <c r="Y1065" s="138"/>
      <c r="Z1065" s="139"/>
      <c r="AA1065" s="139"/>
      <c r="AB1065" s="138"/>
      <c r="BC1065" s="158"/>
    </row>
    <row r="1066" spans="1:55" s="3" customFormat="1" x14ac:dyDescent="0.2">
      <c r="A1066" s="24"/>
      <c r="B1066"/>
      <c r="C1066"/>
      <c r="D1066"/>
      <c r="E1066"/>
      <c r="F1066"/>
      <c r="G1066"/>
      <c r="H1066"/>
      <c r="I1066"/>
      <c r="J1066"/>
      <c r="Y1066" s="138"/>
      <c r="Z1066" s="139"/>
      <c r="AA1066" s="139"/>
      <c r="AB1066" s="138"/>
      <c r="BC1066" s="158"/>
    </row>
    <row r="1067" spans="1:55" s="3" customFormat="1" x14ac:dyDescent="0.2">
      <c r="A1067" s="24"/>
      <c r="B1067"/>
      <c r="C1067"/>
      <c r="D1067"/>
      <c r="E1067"/>
      <c r="F1067"/>
      <c r="G1067"/>
      <c r="H1067"/>
      <c r="I1067"/>
      <c r="J1067"/>
      <c r="Y1067" s="138"/>
      <c r="Z1067" s="139"/>
      <c r="AA1067" s="139"/>
      <c r="AB1067" s="138"/>
      <c r="BC1067" s="158"/>
    </row>
    <row r="1068" spans="1:55" s="3" customFormat="1" x14ac:dyDescent="0.2">
      <c r="A1068" s="24"/>
      <c r="B1068"/>
      <c r="C1068"/>
      <c r="D1068"/>
      <c r="E1068"/>
      <c r="F1068"/>
      <c r="G1068"/>
      <c r="H1068"/>
      <c r="I1068"/>
      <c r="J1068"/>
      <c r="Y1068" s="138"/>
      <c r="Z1068" s="139"/>
      <c r="AA1068" s="139"/>
      <c r="AB1068" s="138"/>
      <c r="BC1068" s="158"/>
    </row>
    <row r="1069" spans="1:55" s="3" customFormat="1" x14ac:dyDescent="0.2">
      <c r="A1069" s="24"/>
      <c r="B1069"/>
      <c r="C1069"/>
      <c r="D1069"/>
      <c r="E1069"/>
      <c r="F1069"/>
      <c r="G1069"/>
      <c r="H1069"/>
      <c r="I1069"/>
      <c r="J1069"/>
      <c r="Y1069" s="138"/>
      <c r="Z1069" s="139"/>
      <c r="AA1069" s="139"/>
      <c r="AB1069" s="138"/>
      <c r="BC1069" s="158"/>
    </row>
    <row r="1070" spans="1:55" s="3" customFormat="1" x14ac:dyDescent="0.2">
      <c r="A1070" s="24"/>
      <c r="B1070"/>
      <c r="C1070"/>
      <c r="D1070"/>
      <c r="E1070"/>
      <c r="F1070"/>
      <c r="G1070"/>
      <c r="H1070"/>
      <c r="I1070"/>
      <c r="J1070"/>
      <c r="Y1070" s="138"/>
      <c r="Z1070" s="139"/>
      <c r="AA1070" s="139"/>
      <c r="AB1070" s="138"/>
      <c r="BC1070" s="158"/>
    </row>
    <row r="1071" spans="1:55" s="3" customFormat="1" x14ac:dyDescent="0.2">
      <c r="A1071" s="24"/>
      <c r="B1071"/>
      <c r="C1071"/>
      <c r="D1071"/>
      <c r="E1071"/>
      <c r="F1071"/>
      <c r="G1071"/>
      <c r="H1071"/>
      <c r="I1071"/>
      <c r="J1071"/>
      <c r="Y1071" s="138"/>
      <c r="Z1071" s="139"/>
      <c r="AA1071" s="139"/>
      <c r="AB1071" s="138"/>
      <c r="BC1071" s="158"/>
    </row>
    <row r="1072" spans="1:55" s="3" customFormat="1" x14ac:dyDescent="0.2">
      <c r="A1072" s="24"/>
      <c r="B1072"/>
      <c r="C1072"/>
      <c r="D1072"/>
      <c r="E1072"/>
      <c r="F1072"/>
      <c r="G1072"/>
      <c r="H1072"/>
      <c r="I1072"/>
      <c r="J1072"/>
      <c r="Y1072" s="138"/>
      <c r="Z1072" s="139"/>
      <c r="AA1072" s="139"/>
      <c r="AB1072" s="138"/>
      <c r="BC1072" s="158"/>
    </row>
    <row r="1073" spans="1:55" s="3" customFormat="1" x14ac:dyDescent="0.2">
      <c r="A1073" s="24"/>
      <c r="B1073"/>
      <c r="C1073"/>
      <c r="D1073"/>
      <c r="E1073"/>
      <c r="F1073"/>
      <c r="G1073"/>
      <c r="H1073"/>
      <c r="I1073"/>
      <c r="J1073"/>
      <c r="Y1073" s="138"/>
      <c r="Z1073" s="139"/>
      <c r="AA1073" s="139"/>
      <c r="AB1073" s="138"/>
      <c r="BC1073" s="158"/>
    </row>
    <row r="1074" spans="1:55" s="3" customFormat="1" x14ac:dyDescent="0.2">
      <c r="A1074" s="24"/>
      <c r="B1074"/>
      <c r="C1074"/>
      <c r="D1074"/>
      <c r="E1074"/>
      <c r="F1074"/>
      <c r="G1074"/>
      <c r="H1074"/>
      <c r="I1074"/>
      <c r="J1074"/>
      <c r="Y1074" s="138"/>
      <c r="Z1074" s="139"/>
      <c r="AA1074" s="139"/>
      <c r="AB1074" s="138"/>
      <c r="BC1074" s="158"/>
    </row>
    <row r="1075" spans="1:55" s="3" customFormat="1" x14ac:dyDescent="0.2">
      <c r="A1075" s="24"/>
      <c r="B1075"/>
      <c r="C1075"/>
      <c r="D1075"/>
      <c r="E1075"/>
      <c r="F1075"/>
      <c r="G1075"/>
      <c r="H1075"/>
      <c r="I1075"/>
      <c r="J1075"/>
      <c r="Y1075" s="138"/>
      <c r="Z1075" s="139"/>
      <c r="AA1075" s="139"/>
      <c r="AB1075" s="138"/>
      <c r="BC1075" s="158"/>
    </row>
    <row r="1076" spans="1:55" s="3" customFormat="1" x14ac:dyDescent="0.2">
      <c r="A1076" s="24"/>
      <c r="B1076"/>
      <c r="C1076"/>
      <c r="D1076"/>
      <c r="E1076"/>
      <c r="F1076"/>
      <c r="G1076"/>
      <c r="H1076"/>
      <c r="I1076"/>
      <c r="J1076"/>
      <c r="Y1076" s="138"/>
      <c r="Z1076" s="139"/>
      <c r="AA1076" s="139"/>
      <c r="AB1076" s="138"/>
      <c r="BC1076" s="158"/>
    </row>
    <row r="1077" spans="1:55" s="3" customFormat="1" x14ac:dyDescent="0.2">
      <c r="A1077" s="24"/>
      <c r="B1077"/>
      <c r="C1077"/>
      <c r="D1077"/>
      <c r="E1077"/>
      <c r="F1077"/>
      <c r="G1077"/>
      <c r="H1077"/>
      <c r="I1077"/>
      <c r="J1077"/>
      <c r="Y1077" s="138"/>
      <c r="Z1077" s="139"/>
      <c r="AA1077" s="139"/>
      <c r="AB1077" s="138"/>
      <c r="BC1077" s="158"/>
    </row>
    <row r="1078" spans="1:55" s="3" customFormat="1" x14ac:dyDescent="0.2">
      <c r="A1078" s="24"/>
      <c r="B1078"/>
      <c r="C1078"/>
      <c r="D1078"/>
      <c r="E1078"/>
      <c r="F1078"/>
      <c r="G1078"/>
      <c r="H1078"/>
      <c r="I1078"/>
      <c r="J1078"/>
      <c r="Y1078" s="138"/>
      <c r="Z1078" s="139"/>
      <c r="AA1078" s="139"/>
      <c r="AB1078" s="138"/>
      <c r="BC1078" s="158"/>
    </row>
    <row r="1079" spans="1:55" s="3" customFormat="1" x14ac:dyDescent="0.2">
      <c r="A1079" s="24"/>
      <c r="B1079"/>
      <c r="C1079"/>
      <c r="D1079"/>
      <c r="E1079"/>
      <c r="F1079"/>
      <c r="G1079"/>
      <c r="H1079"/>
      <c r="I1079"/>
      <c r="J1079"/>
      <c r="Y1079" s="138"/>
      <c r="Z1079" s="139"/>
      <c r="AA1079" s="139"/>
      <c r="AB1079" s="138"/>
      <c r="BC1079" s="158"/>
    </row>
    <row r="1080" spans="1:55" s="3" customFormat="1" x14ac:dyDescent="0.2">
      <c r="A1080" s="24"/>
      <c r="B1080"/>
      <c r="C1080"/>
      <c r="D1080"/>
      <c r="E1080"/>
      <c r="F1080"/>
      <c r="G1080"/>
      <c r="H1080"/>
      <c r="I1080"/>
      <c r="J1080"/>
      <c r="Y1080" s="138"/>
      <c r="Z1080" s="139"/>
      <c r="AA1080" s="139"/>
      <c r="AB1080" s="138"/>
      <c r="BC1080" s="158"/>
    </row>
    <row r="1081" spans="1:55" s="3" customFormat="1" x14ac:dyDescent="0.2">
      <c r="A1081" s="24"/>
      <c r="B1081"/>
      <c r="C1081"/>
      <c r="D1081"/>
      <c r="E1081"/>
      <c r="F1081"/>
      <c r="G1081"/>
      <c r="H1081"/>
      <c r="I1081"/>
      <c r="J1081"/>
      <c r="Y1081" s="138"/>
      <c r="Z1081" s="139"/>
      <c r="AA1081" s="139"/>
      <c r="AB1081" s="138"/>
      <c r="BC1081" s="158"/>
    </row>
    <row r="1082" spans="1:55" s="3" customFormat="1" x14ac:dyDescent="0.2">
      <c r="A1082" s="24"/>
      <c r="B1082"/>
      <c r="C1082"/>
      <c r="D1082"/>
      <c r="E1082"/>
      <c r="F1082"/>
      <c r="G1082"/>
      <c r="H1082"/>
      <c r="I1082"/>
      <c r="J1082"/>
      <c r="Y1082" s="138"/>
      <c r="Z1082" s="139"/>
      <c r="AA1082" s="139"/>
      <c r="AB1082" s="138"/>
      <c r="BC1082" s="158"/>
    </row>
    <row r="1083" spans="1:55" s="3" customFormat="1" x14ac:dyDescent="0.2">
      <c r="A1083" s="24"/>
      <c r="B1083"/>
      <c r="C1083"/>
      <c r="D1083"/>
      <c r="E1083"/>
      <c r="F1083"/>
      <c r="G1083"/>
      <c r="H1083"/>
      <c r="I1083"/>
      <c r="J1083"/>
      <c r="Y1083" s="138"/>
      <c r="Z1083" s="139"/>
      <c r="AA1083" s="139"/>
      <c r="AB1083" s="138"/>
      <c r="BC1083" s="158"/>
    </row>
    <row r="1084" spans="1:55" s="3" customFormat="1" x14ac:dyDescent="0.2">
      <c r="A1084" s="24"/>
      <c r="B1084"/>
      <c r="C1084"/>
      <c r="D1084"/>
      <c r="E1084"/>
      <c r="F1084"/>
      <c r="G1084"/>
      <c r="H1084"/>
      <c r="I1084"/>
      <c r="J1084"/>
      <c r="Y1084" s="138"/>
      <c r="Z1084" s="139"/>
      <c r="AA1084" s="139"/>
      <c r="AB1084" s="138"/>
      <c r="BC1084" s="158"/>
    </row>
    <row r="1085" spans="1:55" s="3" customFormat="1" x14ac:dyDescent="0.2">
      <c r="A1085" s="24"/>
      <c r="B1085"/>
      <c r="C1085"/>
      <c r="D1085"/>
      <c r="E1085"/>
      <c r="F1085"/>
      <c r="G1085"/>
      <c r="H1085"/>
      <c r="I1085"/>
      <c r="J1085"/>
      <c r="Y1085" s="138"/>
      <c r="Z1085" s="139"/>
      <c r="AA1085" s="139"/>
      <c r="AB1085" s="138"/>
      <c r="BC1085" s="158"/>
    </row>
    <row r="1086" spans="1:55" s="3" customFormat="1" x14ac:dyDescent="0.2">
      <c r="A1086" s="24"/>
      <c r="B1086"/>
      <c r="C1086"/>
      <c r="D1086"/>
      <c r="E1086"/>
      <c r="F1086"/>
      <c r="G1086"/>
      <c r="H1086"/>
      <c r="I1086"/>
      <c r="J1086"/>
      <c r="Y1086" s="138"/>
      <c r="Z1086" s="139"/>
      <c r="AA1086" s="139"/>
      <c r="AB1086" s="138"/>
      <c r="BC1086" s="158"/>
    </row>
    <row r="1087" spans="1:55" s="3" customFormat="1" x14ac:dyDescent="0.2">
      <c r="A1087" s="24"/>
      <c r="B1087"/>
      <c r="C1087"/>
      <c r="D1087"/>
      <c r="E1087"/>
      <c r="F1087"/>
      <c r="G1087"/>
      <c r="H1087"/>
      <c r="I1087"/>
      <c r="J1087"/>
      <c r="Y1087" s="138"/>
      <c r="Z1087" s="139"/>
      <c r="AA1087" s="139"/>
      <c r="AB1087" s="138"/>
      <c r="BC1087" s="158"/>
    </row>
    <row r="1088" spans="1:55" s="3" customFormat="1" x14ac:dyDescent="0.2">
      <c r="A1088" s="24"/>
      <c r="B1088"/>
      <c r="C1088"/>
      <c r="D1088"/>
      <c r="E1088"/>
      <c r="F1088"/>
      <c r="G1088"/>
      <c r="H1088"/>
      <c r="I1088"/>
      <c r="J1088"/>
      <c r="Y1088" s="138"/>
      <c r="Z1088" s="139"/>
      <c r="AA1088" s="139"/>
      <c r="AB1088" s="138"/>
      <c r="BC1088" s="158"/>
    </row>
    <row r="1089" spans="1:55" s="3" customFormat="1" x14ac:dyDescent="0.2">
      <c r="A1089" s="24"/>
      <c r="B1089"/>
      <c r="C1089"/>
      <c r="D1089"/>
      <c r="E1089"/>
      <c r="F1089"/>
      <c r="G1089"/>
      <c r="H1089"/>
      <c r="I1089"/>
      <c r="J1089"/>
      <c r="Y1089" s="138"/>
      <c r="Z1089" s="139"/>
      <c r="AA1089" s="139"/>
      <c r="AB1089" s="138"/>
      <c r="BC1089" s="158"/>
    </row>
    <row r="1090" spans="1:55" s="3" customFormat="1" x14ac:dyDescent="0.2">
      <c r="A1090" s="24"/>
      <c r="B1090"/>
      <c r="C1090"/>
      <c r="D1090"/>
      <c r="E1090"/>
      <c r="F1090"/>
      <c r="G1090"/>
      <c r="H1090"/>
      <c r="I1090"/>
      <c r="J1090"/>
      <c r="Y1090" s="138"/>
      <c r="Z1090" s="139"/>
      <c r="AA1090" s="139"/>
      <c r="AB1090" s="138"/>
      <c r="BC1090" s="158"/>
    </row>
    <row r="1091" spans="1:55" s="3" customFormat="1" x14ac:dyDescent="0.2">
      <c r="A1091" s="24"/>
      <c r="B1091"/>
      <c r="C1091"/>
      <c r="D1091"/>
      <c r="E1091"/>
      <c r="F1091"/>
      <c r="G1091"/>
      <c r="H1091"/>
      <c r="I1091"/>
      <c r="J1091"/>
      <c r="Y1091" s="138"/>
      <c r="Z1091" s="139"/>
      <c r="AA1091" s="139"/>
      <c r="AB1091" s="138"/>
      <c r="BC1091" s="158"/>
    </row>
    <row r="1092" spans="1:55" s="3" customFormat="1" x14ac:dyDescent="0.2">
      <c r="A1092" s="24"/>
      <c r="B1092"/>
      <c r="C1092"/>
      <c r="D1092"/>
      <c r="E1092"/>
      <c r="F1092"/>
      <c r="G1092"/>
      <c r="H1092"/>
      <c r="I1092"/>
      <c r="J1092"/>
      <c r="Y1092" s="138"/>
      <c r="Z1092" s="139"/>
      <c r="AA1092" s="139"/>
      <c r="AB1092" s="138"/>
      <c r="BC1092" s="158"/>
    </row>
    <row r="1093" spans="1:55" s="3" customFormat="1" x14ac:dyDescent="0.2">
      <c r="A1093" s="24"/>
      <c r="B1093"/>
      <c r="C1093"/>
      <c r="D1093"/>
      <c r="E1093"/>
      <c r="F1093"/>
      <c r="G1093"/>
      <c r="H1093"/>
      <c r="I1093"/>
      <c r="J1093"/>
      <c r="Y1093" s="138"/>
      <c r="Z1093" s="139"/>
      <c r="AA1093" s="139"/>
      <c r="AB1093" s="138"/>
      <c r="BC1093" s="158"/>
    </row>
    <row r="1094" spans="1:55" s="3" customFormat="1" x14ac:dyDescent="0.2">
      <c r="A1094" s="24"/>
      <c r="B1094"/>
      <c r="C1094"/>
      <c r="D1094"/>
      <c r="E1094"/>
      <c r="F1094"/>
      <c r="G1094"/>
      <c r="H1094"/>
      <c r="I1094"/>
      <c r="J1094"/>
      <c r="Y1094" s="138"/>
      <c r="Z1094" s="139"/>
      <c r="AA1094" s="139"/>
      <c r="AB1094" s="138"/>
      <c r="BC1094" s="158"/>
    </row>
    <row r="1095" spans="1:55" s="3" customFormat="1" x14ac:dyDescent="0.2">
      <c r="A1095" s="24"/>
      <c r="B1095"/>
      <c r="C1095"/>
      <c r="D1095"/>
      <c r="E1095"/>
      <c r="F1095"/>
      <c r="G1095"/>
      <c r="H1095"/>
      <c r="I1095"/>
      <c r="J1095"/>
      <c r="Y1095" s="138"/>
      <c r="Z1095" s="139"/>
      <c r="AA1095" s="139"/>
      <c r="AB1095" s="138"/>
      <c r="BC1095" s="158"/>
    </row>
    <row r="1096" spans="1:55" s="3" customFormat="1" x14ac:dyDescent="0.2">
      <c r="A1096" s="24"/>
      <c r="B1096"/>
      <c r="C1096"/>
      <c r="D1096"/>
      <c r="E1096"/>
      <c r="F1096"/>
      <c r="G1096"/>
      <c r="H1096"/>
      <c r="I1096"/>
      <c r="J1096"/>
      <c r="Y1096" s="138"/>
      <c r="Z1096" s="139"/>
      <c r="AA1096" s="139"/>
      <c r="AB1096" s="138"/>
      <c r="BC1096" s="158"/>
    </row>
    <row r="1097" spans="1:55" s="3" customFormat="1" x14ac:dyDescent="0.2">
      <c r="A1097" s="24"/>
      <c r="B1097"/>
      <c r="C1097"/>
      <c r="D1097"/>
      <c r="E1097"/>
      <c r="F1097"/>
      <c r="G1097"/>
      <c r="H1097"/>
      <c r="I1097"/>
      <c r="J1097"/>
      <c r="Y1097" s="138"/>
      <c r="Z1097" s="139"/>
      <c r="AA1097" s="139"/>
      <c r="AB1097" s="138"/>
      <c r="BC1097" s="158"/>
    </row>
    <row r="1098" spans="1:55" s="3" customFormat="1" x14ac:dyDescent="0.2">
      <c r="A1098" s="24"/>
      <c r="B1098"/>
      <c r="C1098"/>
      <c r="D1098"/>
      <c r="E1098"/>
      <c r="F1098"/>
      <c r="G1098"/>
      <c r="H1098"/>
      <c r="I1098"/>
      <c r="J1098"/>
      <c r="Y1098" s="138"/>
      <c r="Z1098" s="139"/>
      <c r="AA1098" s="139"/>
      <c r="AB1098" s="138"/>
      <c r="BC1098" s="158"/>
    </row>
    <row r="1099" spans="1:55" s="3" customFormat="1" x14ac:dyDescent="0.2">
      <c r="A1099" s="24"/>
      <c r="B1099"/>
      <c r="C1099"/>
      <c r="D1099"/>
      <c r="E1099"/>
      <c r="F1099"/>
      <c r="G1099"/>
      <c r="H1099"/>
      <c r="I1099"/>
      <c r="J1099"/>
      <c r="Y1099" s="138"/>
      <c r="Z1099" s="139"/>
      <c r="AA1099" s="139"/>
      <c r="AB1099" s="138"/>
      <c r="BC1099" s="158"/>
    </row>
    <row r="1100" spans="1:55" s="3" customFormat="1" x14ac:dyDescent="0.2">
      <c r="A1100" s="24"/>
      <c r="B1100"/>
      <c r="C1100"/>
      <c r="D1100"/>
      <c r="E1100"/>
      <c r="F1100"/>
      <c r="G1100"/>
      <c r="H1100"/>
      <c r="I1100"/>
      <c r="J1100"/>
      <c r="Y1100" s="138"/>
      <c r="Z1100" s="139"/>
      <c r="AA1100" s="139"/>
      <c r="AB1100" s="138"/>
      <c r="BC1100" s="158"/>
    </row>
    <row r="1101" spans="1:55" s="3" customFormat="1" x14ac:dyDescent="0.2">
      <c r="A1101" s="24"/>
      <c r="B1101"/>
      <c r="C1101"/>
      <c r="D1101"/>
      <c r="E1101"/>
      <c r="F1101"/>
      <c r="G1101"/>
      <c r="H1101"/>
      <c r="I1101"/>
      <c r="J1101"/>
      <c r="Y1101" s="138"/>
      <c r="Z1101" s="139"/>
      <c r="AA1101" s="139"/>
      <c r="AB1101" s="138"/>
      <c r="BC1101" s="158"/>
    </row>
    <row r="1102" spans="1:55" s="3" customFormat="1" x14ac:dyDescent="0.2">
      <c r="A1102" s="24"/>
      <c r="B1102"/>
      <c r="C1102"/>
      <c r="D1102"/>
      <c r="E1102"/>
      <c r="F1102"/>
      <c r="G1102"/>
      <c r="H1102"/>
      <c r="I1102"/>
      <c r="J1102"/>
      <c r="Y1102" s="138"/>
      <c r="Z1102" s="139"/>
      <c r="AA1102" s="139"/>
      <c r="AB1102" s="138"/>
      <c r="BC1102" s="158"/>
    </row>
    <row r="1103" spans="1:55" s="3" customFormat="1" x14ac:dyDescent="0.2">
      <c r="A1103" s="24"/>
      <c r="B1103"/>
      <c r="C1103"/>
      <c r="D1103"/>
      <c r="E1103"/>
      <c r="F1103"/>
      <c r="G1103"/>
      <c r="H1103"/>
      <c r="I1103"/>
      <c r="J1103"/>
      <c r="Y1103" s="138"/>
      <c r="Z1103" s="139"/>
      <c r="AA1103" s="139"/>
      <c r="AB1103" s="138"/>
      <c r="BC1103" s="158"/>
    </row>
    <row r="1104" spans="1:55" s="3" customFormat="1" x14ac:dyDescent="0.2">
      <c r="A1104" s="24"/>
      <c r="B1104"/>
      <c r="C1104"/>
      <c r="D1104"/>
      <c r="E1104"/>
      <c r="F1104"/>
      <c r="G1104"/>
      <c r="H1104"/>
      <c r="I1104"/>
      <c r="J1104"/>
      <c r="Y1104" s="138"/>
      <c r="Z1104" s="139"/>
      <c r="AA1104" s="139"/>
      <c r="AB1104" s="138"/>
      <c r="BC1104" s="158"/>
    </row>
    <row r="1105" spans="1:55" s="3" customFormat="1" x14ac:dyDescent="0.2">
      <c r="A1105" s="24"/>
      <c r="B1105"/>
      <c r="C1105"/>
      <c r="D1105"/>
      <c r="E1105"/>
      <c r="F1105"/>
      <c r="G1105"/>
      <c r="H1105"/>
      <c r="I1105"/>
      <c r="J1105"/>
      <c r="Y1105" s="138"/>
      <c r="Z1105" s="139"/>
      <c r="AA1105" s="139"/>
      <c r="AB1105" s="138"/>
      <c r="BC1105" s="158"/>
    </row>
    <row r="1106" spans="1:55" s="3" customFormat="1" x14ac:dyDescent="0.2">
      <c r="A1106" s="24"/>
      <c r="B1106"/>
      <c r="C1106"/>
      <c r="D1106"/>
      <c r="E1106"/>
      <c r="F1106"/>
      <c r="G1106"/>
      <c r="H1106"/>
      <c r="I1106"/>
      <c r="J1106"/>
      <c r="Y1106" s="138"/>
      <c r="Z1106" s="139"/>
      <c r="AA1106" s="139"/>
      <c r="AB1106" s="138"/>
      <c r="BC1106" s="158"/>
    </row>
    <row r="1107" spans="1:55" s="3" customFormat="1" x14ac:dyDescent="0.2">
      <c r="A1107" s="24"/>
      <c r="B1107"/>
      <c r="C1107"/>
      <c r="D1107"/>
      <c r="E1107"/>
      <c r="F1107"/>
      <c r="G1107"/>
      <c r="H1107"/>
      <c r="I1107"/>
      <c r="J1107"/>
      <c r="Y1107" s="138"/>
      <c r="Z1107" s="139"/>
      <c r="AA1107" s="139"/>
      <c r="AB1107" s="138"/>
      <c r="BC1107" s="158"/>
    </row>
    <row r="1108" spans="1:55" s="3" customFormat="1" x14ac:dyDescent="0.2">
      <c r="A1108" s="24"/>
      <c r="B1108"/>
      <c r="C1108"/>
      <c r="D1108"/>
      <c r="E1108"/>
      <c r="F1108"/>
      <c r="G1108"/>
      <c r="H1108"/>
      <c r="I1108"/>
      <c r="J1108"/>
      <c r="Y1108" s="138"/>
      <c r="Z1108" s="139"/>
      <c r="AA1108" s="139"/>
      <c r="AB1108" s="138"/>
      <c r="BC1108" s="158"/>
    </row>
    <row r="1109" spans="1:55" s="3" customFormat="1" x14ac:dyDescent="0.2">
      <c r="A1109" s="24"/>
      <c r="B1109"/>
      <c r="C1109"/>
      <c r="D1109"/>
      <c r="E1109"/>
      <c r="F1109"/>
      <c r="G1109"/>
      <c r="H1109"/>
      <c r="I1109"/>
      <c r="J1109"/>
      <c r="Y1109" s="138"/>
      <c r="Z1109" s="139"/>
      <c r="AA1109" s="139"/>
      <c r="AB1109" s="138"/>
      <c r="BC1109" s="158"/>
    </row>
    <row r="1110" spans="1:55" s="3" customFormat="1" x14ac:dyDescent="0.2">
      <c r="A1110" s="24"/>
      <c r="B1110"/>
      <c r="C1110"/>
      <c r="D1110"/>
      <c r="E1110"/>
      <c r="F1110"/>
      <c r="G1110"/>
      <c r="H1110"/>
      <c r="I1110"/>
      <c r="J1110"/>
      <c r="Y1110" s="138"/>
      <c r="Z1110" s="139"/>
      <c r="AA1110" s="139"/>
      <c r="AB1110" s="138"/>
      <c r="BC1110" s="158"/>
    </row>
    <row r="1111" spans="1:55" s="3" customFormat="1" x14ac:dyDescent="0.2">
      <c r="A1111" s="24"/>
      <c r="B1111"/>
      <c r="C1111"/>
      <c r="D1111"/>
      <c r="E1111"/>
      <c r="F1111"/>
      <c r="G1111"/>
      <c r="H1111"/>
      <c r="I1111"/>
      <c r="J1111"/>
      <c r="Y1111" s="138"/>
      <c r="Z1111" s="139"/>
      <c r="AA1111" s="139"/>
      <c r="AB1111" s="138"/>
      <c r="BC1111" s="158"/>
    </row>
    <row r="1112" spans="1:55" s="3" customFormat="1" x14ac:dyDescent="0.2">
      <c r="A1112" s="24"/>
      <c r="B1112"/>
      <c r="C1112"/>
      <c r="D1112"/>
      <c r="E1112"/>
      <c r="F1112"/>
      <c r="G1112"/>
      <c r="H1112"/>
      <c r="I1112"/>
      <c r="J1112"/>
      <c r="Y1112" s="138"/>
      <c r="Z1112" s="139"/>
      <c r="AA1112" s="139"/>
      <c r="AB1112" s="138"/>
      <c r="BC1112" s="158"/>
    </row>
    <row r="1113" spans="1:55" s="3" customFormat="1" x14ac:dyDescent="0.2">
      <c r="A1113" s="24"/>
      <c r="B1113"/>
      <c r="C1113"/>
      <c r="D1113"/>
      <c r="E1113"/>
      <c r="F1113"/>
      <c r="G1113"/>
      <c r="H1113"/>
      <c r="I1113"/>
      <c r="J1113"/>
      <c r="Y1113" s="138"/>
      <c r="Z1113" s="139"/>
      <c r="AA1113" s="139"/>
      <c r="AB1113" s="138"/>
      <c r="BC1113" s="158"/>
    </row>
    <row r="1114" spans="1:55" s="3" customFormat="1" x14ac:dyDescent="0.2">
      <c r="A1114" s="24"/>
      <c r="B1114"/>
      <c r="C1114"/>
      <c r="D1114"/>
      <c r="E1114"/>
      <c r="F1114"/>
      <c r="G1114"/>
      <c r="H1114"/>
      <c r="I1114"/>
      <c r="J1114"/>
      <c r="Y1114" s="138"/>
      <c r="Z1114" s="139"/>
      <c r="AA1114" s="139"/>
      <c r="AB1114" s="138"/>
      <c r="BC1114" s="158"/>
    </row>
    <row r="1115" spans="1:55" s="3" customFormat="1" x14ac:dyDescent="0.2">
      <c r="A1115" s="24"/>
      <c r="B1115"/>
      <c r="C1115"/>
      <c r="D1115"/>
      <c r="E1115"/>
      <c r="F1115"/>
      <c r="G1115"/>
      <c r="H1115"/>
      <c r="I1115"/>
      <c r="J1115"/>
      <c r="Y1115" s="138"/>
      <c r="Z1115" s="139"/>
      <c r="AA1115" s="139"/>
      <c r="AB1115" s="138"/>
      <c r="BC1115" s="158"/>
    </row>
    <row r="1116" spans="1:55" s="3" customFormat="1" x14ac:dyDescent="0.2">
      <c r="A1116" s="24"/>
      <c r="B1116"/>
      <c r="C1116"/>
      <c r="D1116"/>
      <c r="E1116"/>
      <c r="F1116"/>
      <c r="G1116"/>
      <c r="H1116"/>
      <c r="I1116"/>
      <c r="J1116"/>
      <c r="Y1116" s="138"/>
      <c r="Z1116" s="139"/>
      <c r="AA1116" s="139"/>
      <c r="AB1116" s="138"/>
      <c r="BC1116" s="158"/>
    </row>
    <row r="1117" spans="1:55" s="3" customFormat="1" x14ac:dyDescent="0.2">
      <c r="A1117" s="24"/>
      <c r="B1117"/>
      <c r="C1117"/>
      <c r="D1117"/>
      <c r="E1117"/>
      <c r="F1117"/>
      <c r="G1117"/>
      <c r="H1117"/>
      <c r="I1117"/>
      <c r="J1117"/>
      <c r="Y1117" s="138"/>
      <c r="Z1117" s="139"/>
      <c r="AA1117" s="139"/>
      <c r="AB1117" s="138"/>
      <c r="BC1117" s="158"/>
    </row>
    <row r="1118" spans="1:55" s="3" customFormat="1" x14ac:dyDescent="0.2">
      <c r="A1118" s="24"/>
      <c r="B1118"/>
      <c r="C1118"/>
      <c r="D1118"/>
      <c r="E1118"/>
      <c r="F1118"/>
      <c r="G1118"/>
      <c r="H1118"/>
      <c r="I1118"/>
      <c r="J1118"/>
      <c r="Y1118" s="138"/>
      <c r="Z1118" s="139"/>
      <c r="AA1118" s="139"/>
      <c r="AB1118" s="138"/>
      <c r="BC1118" s="158"/>
    </row>
    <row r="1119" spans="1:55" s="3" customFormat="1" x14ac:dyDescent="0.2">
      <c r="A1119" s="24"/>
      <c r="B1119"/>
      <c r="C1119"/>
      <c r="D1119"/>
      <c r="E1119"/>
      <c r="F1119"/>
      <c r="G1119"/>
      <c r="H1119"/>
      <c r="I1119"/>
      <c r="J1119"/>
      <c r="Y1119" s="138"/>
      <c r="Z1119" s="139"/>
      <c r="AA1119" s="139"/>
      <c r="AB1119" s="138"/>
      <c r="BC1119" s="158"/>
    </row>
    <row r="1120" spans="1:55" s="3" customFormat="1" x14ac:dyDescent="0.2">
      <c r="A1120" s="24"/>
      <c r="B1120"/>
      <c r="C1120"/>
      <c r="D1120"/>
      <c r="E1120"/>
      <c r="F1120"/>
      <c r="G1120"/>
      <c r="H1120"/>
      <c r="I1120"/>
      <c r="J1120"/>
      <c r="Y1120" s="138"/>
      <c r="Z1120" s="139"/>
      <c r="AA1120" s="139"/>
      <c r="AB1120" s="138"/>
      <c r="BC1120" s="158"/>
    </row>
    <row r="1121" spans="1:55" s="3" customFormat="1" x14ac:dyDescent="0.2">
      <c r="A1121" s="24"/>
      <c r="B1121"/>
      <c r="C1121"/>
      <c r="D1121"/>
      <c r="E1121"/>
      <c r="F1121"/>
      <c r="G1121"/>
      <c r="H1121"/>
      <c r="I1121"/>
      <c r="J1121"/>
      <c r="Y1121" s="138"/>
      <c r="Z1121" s="139"/>
      <c r="AA1121" s="139"/>
      <c r="AB1121" s="138"/>
      <c r="BC1121" s="158"/>
    </row>
    <row r="1122" spans="1:55" s="3" customFormat="1" x14ac:dyDescent="0.2">
      <c r="A1122" s="24"/>
      <c r="B1122"/>
      <c r="C1122"/>
      <c r="D1122"/>
      <c r="E1122"/>
      <c r="F1122"/>
      <c r="G1122"/>
      <c r="H1122"/>
      <c r="I1122"/>
      <c r="J1122"/>
      <c r="Y1122" s="138"/>
      <c r="Z1122" s="139"/>
      <c r="AA1122" s="139"/>
      <c r="AB1122" s="138"/>
      <c r="BC1122" s="158"/>
    </row>
    <row r="1123" spans="1:55" s="3" customFormat="1" x14ac:dyDescent="0.2">
      <c r="A1123" s="24"/>
      <c r="B1123"/>
      <c r="C1123"/>
      <c r="D1123"/>
      <c r="E1123"/>
      <c r="F1123"/>
      <c r="G1123"/>
      <c r="H1123"/>
      <c r="I1123"/>
      <c r="J1123"/>
      <c r="Y1123" s="138"/>
      <c r="Z1123" s="139"/>
      <c r="AA1123" s="139"/>
      <c r="AB1123" s="138"/>
      <c r="BC1123" s="158"/>
    </row>
    <row r="1124" spans="1:55" s="3" customFormat="1" x14ac:dyDescent="0.2">
      <c r="A1124" s="24"/>
      <c r="B1124"/>
      <c r="C1124"/>
      <c r="D1124"/>
      <c r="E1124"/>
      <c r="F1124"/>
      <c r="G1124"/>
      <c r="H1124"/>
      <c r="I1124"/>
      <c r="J1124"/>
      <c r="Y1124" s="138"/>
      <c r="Z1124" s="139"/>
      <c r="AA1124" s="139"/>
      <c r="AB1124" s="138"/>
      <c r="BC1124" s="158"/>
    </row>
    <row r="1125" spans="1:55" s="3" customFormat="1" x14ac:dyDescent="0.2">
      <c r="A1125" s="24"/>
      <c r="B1125"/>
      <c r="C1125"/>
      <c r="D1125"/>
      <c r="E1125"/>
      <c r="F1125"/>
      <c r="G1125"/>
      <c r="H1125"/>
      <c r="I1125"/>
      <c r="J1125"/>
      <c r="Y1125" s="138"/>
      <c r="Z1125" s="139"/>
      <c r="AA1125" s="139"/>
      <c r="AB1125" s="138"/>
      <c r="BC1125" s="158"/>
    </row>
    <row r="1126" spans="1:55" s="3" customFormat="1" x14ac:dyDescent="0.2">
      <c r="A1126" s="24"/>
      <c r="B1126"/>
      <c r="C1126"/>
      <c r="D1126"/>
      <c r="E1126"/>
      <c r="F1126"/>
      <c r="G1126"/>
      <c r="H1126"/>
      <c r="I1126"/>
      <c r="J1126"/>
      <c r="Y1126" s="138"/>
      <c r="Z1126" s="139"/>
      <c r="AA1126" s="139"/>
      <c r="AB1126" s="138"/>
      <c r="BC1126" s="158"/>
    </row>
    <row r="1127" spans="1:55" s="3" customFormat="1" x14ac:dyDescent="0.2">
      <c r="A1127" s="24"/>
      <c r="B1127"/>
      <c r="C1127"/>
      <c r="D1127"/>
      <c r="E1127"/>
      <c r="F1127"/>
      <c r="G1127"/>
      <c r="H1127"/>
      <c r="I1127"/>
      <c r="J1127"/>
      <c r="Y1127" s="138"/>
      <c r="Z1127" s="139"/>
      <c r="AA1127" s="139"/>
      <c r="AB1127" s="138"/>
      <c r="BC1127" s="158"/>
    </row>
    <row r="1128" spans="1:55" s="3" customFormat="1" x14ac:dyDescent="0.2">
      <c r="A1128" s="24"/>
      <c r="B1128"/>
      <c r="C1128"/>
      <c r="D1128"/>
      <c r="E1128"/>
      <c r="F1128"/>
      <c r="G1128"/>
      <c r="H1128"/>
      <c r="I1128"/>
      <c r="J1128"/>
      <c r="Y1128" s="138"/>
      <c r="Z1128" s="139"/>
      <c r="AA1128" s="139"/>
      <c r="AB1128" s="138"/>
      <c r="BC1128" s="158"/>
    </row>
    <row r="1129" spans="1:55" s="3" customFormat="1" x14ac:dyDescent="0.2">
      <c r="A1129" s="24"/>
      <c r="B1129"/>
      <c r="C1129"/>
      <c r="D1129"/>
      <c r="E1129"/>
      <c r="F1129"/>
      <c r="G1129"/>
      <c r="H1129"/>
      <c r="I1129"/>
      <c r="J1129"/>
      <c r="Y1129" s="138"/>
      <c r="Z1129" s="139"/>
      <c r="AA1129" s="139"/>
      <c r="AB1129" s="138"/>
      <c r="BC1129" s="158"/>
    </row>
    <row r="1130" spans="1:55" s="3" customFormat="1" x14ac:dyDescent="0.2">
      <c r="A1130" s="24"/>
      <c r="B1130"/>
      <c r="C1130"/>
      <c r="D1130"/>
      <c r="E1130"/>
      <c r="F1130"/>
      <c r="G1130"/>
      <c r="H1130"/>
      <c r="I1130"/>
      <c r="J1130"/>
      <c r="Y1130" s="138"/>
      <c r="Z1130" s="139"/>
      <c r="AA1130" s="139"/>
      <c r="AB1130" s="138"/>
      <c r="BC1130" s="158"/>
    </row>
    <row r="1131" spans="1:55" s="3" customFormat="1" x14ac:dyDescent="0.2">
      <c r="A1131" s="24"/>
      <c r="B1131"/>
      <c r="C1131"/>
      <c r="D1131"/>
      <c r="E1131"/>
      <c r="F1131"/>
      <c r="G1131"/>
      <c r="H1131"/>
      <c r="I1131"/>
      <c r="J1131"/>
      <c r="Y1131" s="138"/>
      <c r="Z1131" s="139"/>
      <c r="AA1131" s="139"/>
      <c r="AB1131" s="138"/>
      <c r="BC1131" s="158"/>
    </row>
    <row r="1132" spans="1:55" s="3" customFormat="1" x14ac:dyDescent="0.2">
      <c r="A1132" s="24"/>
      <c r="B1132"/>
      <c r="C1132"/>
      <c r="D1132"/>
      <c r="E1132"/>
      <c r="F1132"/>
      <c r="G1132"/>
      <c r="H1132"/>
      <c r="I1132"/>
      <c r="J1132"/>
      <c r="Y1132" s="138"/>
      <c r="Z1132" s="139"/>
      <c r="AA1132" s="139"/>
      <c r="AB1132" s="138"/>
      <c r="BC1132" s="158"/>
    </row>
    <row r="1133" spans="1:55" s="3" customFormat="1" x14ac:dyDescent="0.2">
      <c r="A1133" s="24"/>
      <c r="B1133"/>
      <c r="C1133"/>
      <c r="D1133"/>
      <c r="E1133"/>
      <c r="F1133"/>
      <c r="G1133"/>
      <c r="H1133"/>
      <c r="I1133"/>
      <c r="J1133"/>
      <c r="Y1133" s="138"/>
      <c r="Z1133" s="139"/>
      <c r="AA1133" s="139"/>
      <c r="AB1133" s="138"/>
      <c r="BC1133" s="158"/>
    </row>
    <row r="1134" spans="1:55" s="3" customFormat="1" x14ac:dyDescent="0.2">
      <c r="A1134" s="24"/>
      <c r="B1134"/>
      <c r="C1134"/>
      <c r="D1134"/>
      <c r="E1134"/>
      <c r="F1134"/>
      <c r="G1134"/>
      <c r="H1134"/>
      <c r="I1134"/>
      <c r="J1134"/>
      <c r="Y1134" s="138"/>
      <c r="Z1134" s="139"/>
      <c r="AA1134" s="139"/>
      <c r="AB1134" s="138"/>
      <c r="BC1134" s="158"/>
    </row>
    <row r="1135" spans="1:55" s="3" customFormat="1" x14ac:dyDescent="0.2">
      <c r="A1135" s="24"/>
      <c r="B1135"/>
      <c r="C1135"/>
      <c r="D1135"/>
      <c r="E1135"/>
      <c r="F1135"/>
      <c r="G1135"/>
      <c r="H1135"/>
      <c r="I1135"/>
      <c r="J1135"/>
      <c r="Y1135" s="138"/>
      <c r="Z1135" s="139"/>
      <c r="AA1135" s="139"/>
      <c r="AB1135" s="138"/>
      <c r="BC1135" s="158"/>
    </row>
    <row r="1136" spans="1:55" s="3" customFormat="1" x14ac:dyDescent="0.2">
      <c r="A1136" s="24"/>
      <c r="B1136"/>
      <c r="C1136"/>
      <c r="D1136"/>
      <c r="E1136"/>
      <c r="F1136"/>
      <c r="G1136"/>
      <c r="H1136"/>
      <c r="I1136"/>
      <c r="J1136"/>
      <c r="Y1136" s="138"/>
      <c r="Z1136" s="139"/>
      <c r="AA1136" s="139"/>
      <c r="AB1136" s="138"/>
      <c r="BC1136" s="158"/>
    </row>
    <row r="1137" spans="1:55" s="3" customFormat="1" x14ac:dyDescent="0.2">
      <c r="A1137" s="24"/>
      <c r="B1137"/>
      <c r="C1137"/>
      <c r="D1137"/>
      <c r="E1137"/>
      <c r="F1137"/>
      <c r="G1137"/>
      <c r="H1137"/>
      <c r="I1137"/>
      <c r="J1137"/>
      <c r="Y1137" s="138"/>
      <c r="Z1137" s="139"/>
      <c r="AA1137" s="139"/>
      <c r="AB1137" s="138"/>
      <c r="BC1137" s="158"/>
    </row>
    <row r="1138" spans="1:55" s="3" customFormat="1" x14ac:dyDescent="0.2">
      <c r="A1138" s="24"/>
      <c r="B1138"/>
      <c r="C1138"/>
      <c r="D1138"/>
      <c r="E1138"/>
      <c r="F1138"/>
      <c r="G1138"/>
      <c r="H1138"/>
      <c r="I1138"/>
      <c r="J1138"/>
      <c r="Y1138" s="138"/>
      <c r="Z1138" s="139"/>
      <c r="AA1138" s="139"/>
      <c r="AB1138" s="138"/>
      <c r="BC1138" s="158"/>
    </row>
    <row r="1139" spans="1:55" s="3" customFormat="1" x14ac:dyDescent="0.2">
      <c r="A1139" s="24"/>
      <c r="B1139"/>
      <c r="C1139"/>
      <c r="D1139"/>
      <c r="E1139"/>
      <c r="F1139"/>
      <c r="G1139"/>
      <c r="H1139"/>
      <c r="I1139"/>
      <c r="J1139"/>
      <c r="Y1139" s="138"/>
      <c r="Z1139" s="139"/>
      <c r="AA1139" s="139"/>
      <c r="AB1139" s="138"/>
      <c r="BC1139" s="158"/>
    </row>
    <row r="1140" spans="1:55" s="3" customFormat="1" x14ac:dyDescent="0.2">
      <c r="A1140" s="24"/>
      <c r="B1140"/>
      <c r="C1140"/>
      <c r="D1140"/>
      <c r="E1140"/>
      <c r="F1140"/>
      <c r="G1140"/>
      <c r="H1140"/>
      <c r="I1140"/>
      <c r="J1140"/>
      <c r="Y1140" s="138"/>
      <c r="Z1140" s="139"/>
      <c r="AA1140" s="139"/>
      <c r="AB1140" s="138"/>
      <c r="BC1140" s="158"/>
    </row>
    <row r="1141" spans="1:55" s="3" customFormat="1" x14ac:dyDescent="0.2">
      <c r="A1141" s="24"/>
      <c r="B1141"/>
      <c r="C1141"/>
      <c r="D1141"/>
      <c r="E1141"/>
      <c r="F1141"/>
      <c r="G1141"/>
      <c r="H1141"/>
      <c r="I1141"/>
      <c r="J1141"/>
      <c r="Y1141" s="138"/>
      <c r="Z1141" s="139"/>
      <c r="AA1141" s="139"/>
      <c r="AB1141" s="138"/>
      <c r="BC1141" s="158"/>
    </row>
    <row r="1142" spans="1:55" s="3" customFormat="1" x14ac:dyDescent="0.2">
      <c r="A1142" s="24"/>
      <c r="B1142"/>
      <c r="C1142"/>
      <c r="D1142"/>
      <c r="E1142"/>
      <c r="F1142"/>
      <c r="G1142"/>
      <c r="H1142"/>
      <c r="I1142"/>
      <c r="J1142"/>
      <c r="Y1142" s="138"/>
      <c r="Z1142" s="139"/>
      <c r="AA1142" s="139"/>
      <c r="AB1142" s="138"/>
      <c r="BC1142" s="158"/>
    </row>
    <row r="1143" spans="1:55" s="3" customFormat="1" x14ac:dyDescent="0.2">
      <c r="A1143" s="24"/>
      <c r="B1143"/>
      <c r="C1143"/>
      <c r="D1143"/>
      <c r="E1143"/>
      <c r="F1143"/>
      <c r="G1143"/>
      <c r="H1143"/>
      <c r="I1143"/>
      <c r="J1143"/>
      <c r="Y1143" s="138"/>
      <c r="Z1143" s="139"/>
      <c r="AA1143" s="139"/>
      <c r="AB1143" s="138"/>
      <c r="BC1143" s="158"/>
    </row>
    <row r="1144" spans="1:55" s="3" customFormat="1" x14ac:dyDescent="0.2">
      <c r="A1144" s="24"/>
      <c r="B1144"/>
      <c r="C1144"/>
      <c r="D1144"/>
      <c r="E1144"/>
      <c r="F1144"/>
      <c r="G1144"/>
      <c r="H1144"/>
      <c r="I1144"/>
      <c r="J1144"/>
      <c r="Y1144" s="138"/>
      <c r="Z1144" s="139"/>
      <c r="AA1144" s="139"/>
      <c r="AB1144" s="138"/>
      <c r="BC1144" s="158"/>
    </row>
    <row r="1145" spans="1:55" s="3" customFormat="1" x14ac:dyDescent="0.2">
      <c r="A1145" s="24"/>
      <c r="B1145"/>
      <c r="C1145"/>
      <c r="D1145"/>
      <c r="E1145"/>
      <c r="F1145"/>
      <c r="G1145"/>
      <c r="H1145"/>
      <c r="I1145"/>
      <c r="J1145"/>
      <c r="Y1145" s="138"/>
      <c r="Z1145" s="139"/>
      <c r="AA1145" s="139"/>
      <c r="AB1145" s="138"/>
      <c r="BC1145" s="158"/>
    </row>
    <row r="1146" spans="1:55" s="3" customFormat="1" x14ac:dyDescent="0.2">
      <c r="A1146" s="24"/>
      <c r="B1146"/>
      <c r="C1146"/>
      <c r="D1146"/>
      <c r="E1146"/>
      <c r="F1146"/>
      <c r="G1146"/>
      <c r="H1146"/>
      <c r="I1146"/>
      <c r="J1146"/>
      <c r="Y1146" s="138"/>
      <c r="Z1146" s="139"/>
      <c r="AA1146" s="139"/>
      <c r="AB1146" s="138"/>
      <c r="BC1146" s="158"/>
    </row>
    <row r="1147" spans="1:55" s="3" customFormat="1" x14ac:dyDescent="0.2">
      <c r="A1147" s="24"/>
      <c r="B1147"/>
      <c r="C1147"/>
      <c r="D1147"/>
      <c r="E1147"/>
      <c r="F1147"/>
      <c r="G1147"/>
      <c r="H1147"/>
      <c r="I1147"/>
      <c r="J1147"/>
      <c r="Y1147" s="138"/>
      <c r="Z1147" s="139"/>
      <c r="AA1147" s="139"/>
      <c r="AB1147" s="138"/>
      <c r="BC1147" s="158"/>
    </row>
    <row r="1148" spans="1:55" s="3" customFormat="1" x14ac:dyDescent="0.2">
      <c r="A1148" s="24"/>
      <c r="B1148"/>
      <c r="C1148"/>
      <c r="D1148"/>
      <c r="E1148"/>
      <c r="F1148"/>
      <c r="G1148"/>
      <c r="H1148"/>
      <c r="I1148"/>
      <c r="J1148"/>
      <c r="Y1148" s="138"/>
      <c r="Z1148" s="139"/>
      <c r="AA1148" s="139"/>
      <c r="AB1148" s="138"/>
      <c r="BC1148" s="158"/>
    </row>
    <row r="1149" spans="1:55" s="3" customFormat="1" x14ac:dyDescent="0.2">
      <c r="A1149" s="24"/>
      <c r="B1149"/>
      <c r="C1149"/>
      <c r="D1149"/>
      <c r="E1149"/>
      <c r="F1149"/>
      <c r="G1149"/>
      <c r="H1149"/>
      <c r="I1149"/>
      <c r="J1149"/>
      <c r="Y1149" s="138"/>
      <c r="Z1149" s="139"/>
      <c r="AA1149" s="139"/>
      <c r="AB1149" s="138"/>
      <c r="BC1149" s="158"/>
    </row>
    <row r="1150" spans="1:55" s="3" customFormat="1" x14ac:dyDescent="0.2">
      <c r="A1150" s="24"/>
      <c r="B1150"/>
      <c r="C1150"/>
      <c r="D1150"/>
      <c r="E1150"/>
      <c r="F1150"/>
      <c r="G1150"/>
      <c r="H1150"/>
      <c r="I1150"/>
      <c r="J1150"/>
      <c r="Y1150" s="138"/>
      <c r="Z1150" s="139"/>
      <c r="AA1150" s="139"/>
      <c r="AB1150" s="138"/>
      <c r="BC1150" s="158"/>
    </row>
    <row r="1151" spans="1:55" s="3" customFormat="1" x14ac:dyDescent="0.2">
      <c r="A1151" s="24"/>
      <c r="B1151"/>
      <c r="C1151"/>
      <c r="D1151"/>
      <c r="E1151"/>
      <c r="F1151"/>
      <c r="G1151"/>
      <c r="H1151"/>
      <c r="I1151"/>
      <c r="J1151"/>
      <c r="Y1151" s="138"/>
      <c r="Z1151" s="139"/>
      <c r="AA1151" s="139"/>
      <c r="AB1151" s="138"/>
      <c r="BC1151" s="158"/>
    </row>
    <row r="1152" spans="1:55" s="3" customFormat="1" x14ac:dyDescent="0.2">
      <c r="A1152" s="24"/>
      <c r="B1152"/>
      <c r="C1152"/>
      <c r="D1152"/>
      <c r="E1152"/>
      <c r="F1152"/>
      <c r="G1152"/>
      <c r="H1152"/>
      <c r="I1152"/>
      <c r="J1152"/>
      <c r="Y1152" s="138"/>
      <c r="Z1152" s="139"/>
      <c r="AA1152" s="139"/>
      <c r="AB1152" s="138"/>
      <c r="BC1152" s="158"/>
    </row>
    <row r="1153" spans="1:55" s="3" customFormat="1" x14ac:dyDescent="0.2">
      <c r="A1153" s="24"/>
      <c r="B1153"/>
      <c r="C1153"/>
      <c r="D1153"/>
      <c r="E1153"/>
      <c r="F1153"/>
      <c r="G1153"/>
      <c r="H1153"/>
      <c r="I1153"/>
      <c r="J1153"/>
      <c r="Y1153" s="138"/>
      <c r="Z1153" s="139"/>
      <c r="AA1153" s="139"/>
      <c r="AB1153" s="138"/>
      <c r="BC1153" s="158"/>
    </row>
    <row r="1154" spans="1:55" s="3" customFormat="1" x14ac:dyDescent="0.2">
      <c r="A1154" s="24"/>
      <c r="B1154"/>
      <c r="C1154"/>
      <c r="D1154"/>
      <c r="E1154"/>
      <c r="F1154"/>
      <c r="G1154"/>
      <c r="H1154"/>
      <c r="I1154"/>
      <c r="J1154"/>
      <c r="Y1154" s="138"/>
      <c r="Z1154" s="139"/>
      <c r="AA1154" s="139"/>
      <c r="AB1154" s="138"/>
      <c r="BC1154" s="158"/>
    </row>
    <row r="1155" spans="1:55" s="3" customFormat="1" x14ac:dyDescent="0.2">
      <c r="A1155" s="24"/>
      <c r="B1155"/>
      <c r="C1155"/>
      <c r="D1155"/>
      <c r="E1155"/>
      <c r="F1155"/>
      <c r="G1155"/>
      <c r="H1155"/>
      <c r="I1155"/>
      <c r="J1155"/>
      <c r="Y1155" s="138"/>
      <c r="Z1155" s="139"/>
      <c r="AA1155" s="139"/>
      <c r="AB1155" s="138"/>
      <c r="BC1155" s="158"/>
    </row>
    <row r="1156" spans="1:55" s="3" customFormat="1" x14ac:dyDescent="0.2">
      <c r="A1156" s="24"/>
      <c r="B1156"/>
      <c r="C1156"/>
      <c r="D1156"/>
      <c r="E1156"/>
      <c r="F1156"/>
      <c r="G1156"/>
      <c r="H1156"/>
      <c r="I1156"/>
      <c r="J1156"/>
      <c r="Y1156" s="138"/>
      <c r="Z1156" s="139"/>
      <c r="AA1156" s="139"/>
      <c r="AB1156" s="138"/>
      <c r="BC1156" s="158"/>
    </row>
    <row r="1157" spans="1:55" s="3" customFormat="1" x14ac:dyDescent="0.2">
      <c r="A1157" s="24"/>
      <c r="B1157"/>
      <c r="C1157"/>
      <c r="D1157"/>
      <c r="E1157"/>
      <c r="F1157"/>
      <c r="G1157"/>
      <c r="H1157"/>
      <c r="I1157"/>
      <c r="J1157"/>
      <c r="Y1157" s="138"/>
      <c r="Z1157" s="139"/>
      <c r="AA1157" s="139"/>
      <c r="AB1157" s="138"/>
      <c r="BC1157" s="158"/>
    </row>
    <row r="1158" spans="1:55" s="3" customFormat="1" x14ac:dyDescent="0.2">
      <c r="A1158" s="24"/>
      <c r="B1158"/>
      <c r="C1158"/>
      <c r="D1158"/>
      <c r="E1158"/>
      <c r="F1158"/>
      <c r="G1158"/>
      <c r="H1158"/>
      <c r="I1158"/>
      <c r="J1158"/>
      <c r="Y1158" s="138"/>
      <c r="Z1158" s="139"/>
      <c r="AA1158" s="139"/>
      <c r="AB1158" s="138"/>
      <c r="BC1158" s="158"/>
    </row>
    <row r="1159" spans="1:55" s="3" customFormat="1" x14ac:dyDescent="0.2">
      <c r="A1159" s="24"/>
      <c r="B1159"/>
      <c r="C1159"/>
      <c r="D1159"/>
      <c r="E1159"/>
      <c r="F1159"/>
      <c r="G1159"/>
      <c r="H1159"/>
      <c r="I1159"/>
      <c r="J1159"/>
      <c r="Y1159" s="138"/>
      <c r="Z1159" s="139"/>
      <c r="AA1159" s="139"/>
      <c r="AB1159" s="138"/>
      <c r="BC1159" s="158"/>
    </row>
    <row r="1160" spans="1:55" s="3" customFormat="1" x14ac:dyDescent="0.2">
      <c r="A1160" s="24"/>
      <c r="B1160"/>
      <c r="C1160"/>
      <c r="D1160"/>
      <c r="E1160"/>
      <c r="F1160"/>
      <c r="G1160"/>
      <c r="H1160"/>
      <c r="I1160"/>
      <c r="J1160"/>
      <c r="Y1160" s="138"/>
      <c r="Z1160" s="139"/>
      <c r="AA1160" s="139"/>
      <c r="AB1160" s="138"/>
      <c r="BC1160" s="158"/>
    </row>
    <row r="1161" spans="1:55" s="3" customFormat="1" x14ac:dyDescent="0.2">
      <c r="A1161" s="24"/>
      <c r="B1161"/>
      <c r="C1161"/>
      <c r="D1161"/>
      <c r="E1161"/>
      <c r="F1161"/>
      <c r="G1161"/>
      <c r="H1161"/>
      <c r="I1161"/>
      <c r="J1161"/>
      <c r="Y1161" s="138"/>
      <c r="Z1161" s="139"/>
      <c r="AA1161" s="139"/>
      <c r="AB1161" s="138"/>
      <c r="BC1161" s="158"/>
    </row>
    <row r="1162" spans="1:55" s="3" customFormat="1" x14ac:dyDescent="0.2">
      <c r="A1162" s="24"/>
      <c r="B1162"/>
      <c r="C1162"/>
      <c r="D1162"/>
      <c r="E1162"/>
      <c r="F1162"/>
      <c r="G1162"/>
      <c r="H1162"/>
      <c r="I1162"/>
      <c r="J1162"/>
      <c r="Y1162" s="138"/>
      <c r="Z1162" s="139"/>
      <c r="AA1162" s="139"/>
      <c r="AB1162" s="138"/>
      <c r="BC1162" s="158"/>
    </row>
    <row r="1163" spans="1:55" s="3" customFormat="1" x14ac:dyDescent="0.2">
      <c r="A1163" s="24"/>
      <c r="B1163"/>
      <c r="C1163"/>
      <c r="D1163"/>
      <c r="E1163"/>
      <c r="F1163"/>
      <c r="G1163"/>
      <c r="H1163"/>
      <c r="I1163"/>
      <c r="J1163"/>
      <c r="Y1163" s="138"/>
      <c r="Z1163" s="139"/>
      <c r="AA1163" s="139"/>
      <c r="AB1163" s="138"/>
      <c r="BC1163" s="158"/>
    </row>
    <row r="1164" spans="1:55" s="3" customFormat="1" x14ac:dyDescent="0.2">
      <c r="A1164" s="24"/>
      <c r="B1164"/>
      <c r="C1164"/>
      <c r="D1164"/>
      <c r="E1164"/>
      <c r="F1164"/>
      <c r="G1164"/>
      <c r="H1164"/>
      <c r="I1164"/>
      <c r="J1164"/>
      <c r="Y1164" s="138"/>
      <c r="Z1164" s="139"/>
      <c r="AA1164" s="139"/>
      <c r="AB1164" s="138"/>
      <c r="BC1164" s="158"/>
    </row>
    <row r="1165" spans="1:55" s="3" customFormat="1" x14ac:dyDescent="0.2">
      <c r="A1165" s="24"/>
      <c r="B1165"/>
      <c r="C1165"/>
      <c r="D1165"/>
      <c r="E1165"/>
      <c r="F1165"/>
      <c r="G1165"/>
      <c r="H1165"/>
      <c r="I1165"/>
      <c r="J1165"/>
      <c r="Y1165" s="138"/>
      <c r="Z1165" s="139"/>
      <c r="AA1165" s="139"/>
      <c r="AB1165" s="138"/>
      <c r="BC1165" s="158"/>
    </row>
    <row r="1166" spans="1:55" s="3" customFormat="1" x14ac:dyDescent="0.2">
      <c r="A1166" s="24"/>
      <c r="B1166"/>
      <c r="C1166"/>
      <c r="D1166"/>
      <c r="E1166"/>
      <c r="F1166"/>
      <c r="G1166"/>
      <c r="H1166"/>
      <c r="I1166"/>
      <c r="J1166"/>
      <c r="Y1166" s="138"/>
      <c r="Z1166" s="139"/>
      <c r="AA1166" s="139"/>
      <c r="AB1166" s="138"/>
      <c r="BC1166" s="158"/>
    </row>
    <row r="1167" spans="1:55" s="3" customFormat="1" x14ac:dyDescent="0.2">
      <c r="A1167" s="24"/>
      <c r="B1167"/>
      <c r="C1167"/>
      <c r="D1167"/>
      <c r="E1167"/>
      <c r="F1167"/>
      <c r="G1167"/>
      <c r="H1167"/>
      <c r="I1167"/>
      <c r="J1167"/>
      <c r="Y1167" s="138"/>
      <c r="Z1167" s="139"/>
      <c r="AA1167" s="139"/>
      <c r="AB1167" s="138"/>
      <c r="BC1167" s="158"/>
    </row>
    <row r="1168" spans="1:55" s="3" customFormat="1" x14ac:dyDescent="0.2">
      <c r="A1168" s="24"/>
      <c r="B1168"/>
      <c r="C1168"/>
      <c r="D1168"/>
      <c r="E1168"/>
      <c r="F1168"/>
      <c r="G1168"/>
      <c r="H1168"/>
      <c r="I1168"/>
      <c r="J1168"/>
      <c r="Y1168" s="138"/>
      <c r="Z1168" s="139"/>
      <c r="AA1168" s="139"/>
      <c r="AB1168" s="138"/>
      <c r="BC1168" s="158"/>
    </row>
    <row r="1169" spans="1:55" s="3" customFormat="1" x14ac:dyDescent="0.2">
      <c r="A1169" s="24"/>
      <c r="B1169"/>
      <c r="C1169"/>
      <c r="D1169"/>
      <c r="E1169"/>
      <c r="F1169"/>
      <c r="G1169"/>
      <c r="H1169"/>
      <c r="I1169"/>
      <c r="J1169"/>
      <c r="Y1169" s="138"/>
      <c r="Z1169" s="139"/>
      <c r="AA1169" s="139"/>
      <c r="AB1169" s="138"/>
      <c r="BC1169" s="158"/>
    </row>
    <row r="1170" spans="1:55" s="3" customFormat="1" x14ac:dyDescent="0.2">
      <c r="A1170" s="24"/>
      <c r="B1170"/>
      <c r="C1170"/>
      <c r="D1170"/>
      <c r="E1170"/>
      <c r="F1170"/>
      <c r="G1170"/>
      <c r="H1170"/>
      <c r="I1170"/>
      <c r="J1170"/>
      <c r="Y1170" s="138"/>
      <c r="Z1170" s="139"/>
      <c r="AA1170" s="139"/>
      <c r="AB1170" s="138"/>
      <c r="BC1170" s="158"/>
    </row>
    <row r="1171" spans="1:55" s="3" customFormat="1" x14ac:dyDescent="0.2">
      <c r="A1171" s="24"/>
      <c r="B1171"/>
      <c r="C1171"/>
      <c r="D1171"/>
      <c r="E1171"/>
      <c r="F1171"/>
      <c r="G1171"/>
      <c r="H1171"/>
      <c r="I1171"/>
      <c r="J1171"/>
      <c r="Y1171" s="138"/>
      <c r="Z1171" s="139"/>
      <c r="AA1171" s="139"/>
      <c r="AB1171" s="138"/>
      <c r="BC1171" s="158"/>
    </row>
    <row r="1172" spans="1:55" s="3" customFormat="1" x14ac:dyDescent="0.2">
      <c r="A1172" s="24"/>
      <c r="B1172"/>
      <c r="C1172"/>
      <c r="D1172"/>
      <c r="E1172"/>
      <c r="F1172"/>
      <c r="G1172"/>
      <c r="H1172"/>
      <c r="I1172"/>
      <c r="J1172"/>
      <c r="Y1172" s="138"/>
      <c r="Z1172" s="139"/>
      <c r="AA1172" s="139"/>
      <c r="AB1172" s="138"/>
      <c r="BC1172" s="158"/>
    </row>
    <row r="1173" spans="1:55" s="3" customFormat="1" x14ac:dyDescent="0.2">
      <c r="A1173" s="24"/>
      <c r="B1173"/>
      <c r="C1173"/>
      <c r="D1173"/>
      <c r="E1173"/>
      <c r="F1173"/>
      <c r="G1173"/>
      <c r="H1173"/>
      <c r="I1173"/>
      <c r="J1173"/>
      <c r="Y1173" s="138"/>
      <c r="Z1173" s="139"/>
      <c r="AA1173" s="139"/>
      <c r="AB1173" s="138"/>
      <c r="BC1173" s="158"/>
    </row>
    <row r="1174" spans="1:55" s="3" customFormat="1" x14ac:dyDescent="0.2">
      <c r="A1174" s="24"/>
      <c r="B1174"/>
      <c r="C1174"/>
      <c r="D1174"/>
      <c r="E1174"/>
      <c r="F1174"/>
      <c r="G1174"/>
      <c r="H1174"/>
      <c r="I1174"/>
      <c r="J1174"/>
      <c r="Y1174" s="138"/>
      <c r="Z1174" s="139"/>
      <c r="AA1174" s="139"/>
      <c r="AB1174" s="138"/>
      <c r="BC1174" s="158"/>
    </row>
    <row r="1175" spans="1:55" s="3" customFormat="1" x14ac:dyDescent="0.2">
      <c r="A1175" s="24"/>
      <c r="B1175"/>
      <c r="C1175"/>
      <c r="D1175"/>
      <c r="E1175"/>
      <c r="F1175"/>
      <c r="G1175"/>
      <c r="H1175"/>
      <c r="I1175"/>
      <c r="J1175"/>
      <c r="Y1175" s="138"/>
      <c r="Z1175" s="139"/>
      <c r="AA1175" s="139"/>
      <c r="AB1175" s="138"/>
      <c r="BC1175" s="158"/>
    </row>
    <row r="1176" spans="1:55" s="3" customFormat="1" x14ac:dyDescent="0.2">
      <c r="A1176" s="24"/>
      <c r="B1176"/>
      <c r="C1176"/>
      <c r="D1176"/>
      <c r="E1176"/>
      <c r="F1176"/>
      <c r="G1176"/>
      <c r="H1176"/>
      <c r="I1176"/>
      <c r="J1176"/>
      <c r="Y1176" s="138"/>
      <c r="Z1176" s="139"/>
      <c r="AA1176" s="139"/>
      <c r="AB1176" s="138"/>
      <c r="BC1176" s="158"/>
    </row>
    <row r="1177" spans="1:55" s="3" customFormat="1" x14ac:dyDescent="0.2">
      <c r="A1177" s="24"/>
      <c r="B1177"/>
      <c r="C1177"/>
      <c r="D1177"/>
      <c r="E1177"/>
      <c r="F1177"/>
      <c r="G1177"/>
      <c r="H1177"/>
      <c r="I1177"/>
      <c r="J1177"/>
      <c r="Y1177" s="138"/>
      <c r="Z1177" s="139"/>
      <c r="AA1177" s="139"/>
      <c r="AB1177" s="138"/>
      <c r="BC1177" s="158"/>
    </row>
    <row r="1178" spans="1:55" s="3" customFormat="1" x14ac:dyDescent="0.2">
      <c r="A1178" s="24"/>
      <c r="B1178"/>
      <c r="C1178"/>
      <c r="D1178"/>
      <c r="E1178"/>
      <c r="F1178"/>
      <c r="G1178"/>
      <c r="H1178"/>
      <c r="I1178"/>
      <c r="J1178"/>
      <c r="Y1178" s="138"/>
      <c r="Z1178" s="139"/>
      <c r="AA1178" s="139"/>
      <c r="AB1178" s="138"/>
      <c r="BC1178" s="158"/>
    </row>
    <row r="1179" spans="1:55" s="3" customFormat="1" x14ac:dyDescent="0.2">
      <c r="A1179" s="24"/>
      <c r="B1179"/>
      <c r="C1179"/>
      <c r="D1179"/>
      <c r="E1179"/>
      <c r="F1179"/>
      <c r="G1179"/>
      <c r="H1179"/>
      <c r="I1179"/>
      <c r="J1179"/>
      <c r="Y1179" s="138"/>
      <c r="Z1179" s="139"/>
      <c r="AA1179" s="139"/>
      <c r="AB1179" s="138"/>
      <c r="BC1179" s="158"/>
    </row>
    <row r="1180" spans="1:55" s="3" customFormat="1" x14ac:dyDescent="0.2">
      <c r="A1180" s="24"/>
      <c r="B1180"/>
      <c r="C1180"/>
      <c r="D1180"/>
      <c r="E1180"/>
      <c r="F1180"/>
      <c r="G1180"/>
      <c r="H1180"/>
      <c r="I1180"/>
      <c r="J1180"/>
      <c r="Y1180" s="138"/>
      <c r="Z1180" s="139"/>
      <c r="AA1180" s="139"/>
      <c r="AB1180" s="138"/>
      <c r="BC1180" s="158"/>
    </row>
    <row r="1181" spans="1:55" s="3" customFormat="1" x14ac:dyDescent="0.2">
      <c r="A1181" s="24"/>
      <c r="B1181"/>
      <c r="C1181"/>
      <c r="D1181"/>
      <c r="E1181"/>
      <c r="F1181"/>
      <c r="G1181"/>
      <c r="H1181"/>
      <c r="I1181"/>
      <c r="J1181"/>
      <c r="Y1181" s="138"/>
      <c r="Z1181" s="139"/>
      <c r="AA1181" s="139"/>
      <c r="AB1181" s="138"/>
      <c r="BC1181" s="158"/>
    </row>
    <row r="1182" spans="1:55" s="3" customFormat="1" x14ac:dyDescent="0.2">
      <c r="A1182" s="24"/>
      <c r="B1182"/>
      <c r="C1182"/>
      <c r="D1182"/>
      <c r="E1182"/>
      <c r="F1182"/>
      <c r="G1182"/>
      <c r="H1182"/>
      <c r="I1182"/>
      <c r="J1182"/>
      <c r="Y1182" s="138"/>
      <c r="Z1182" s="139"/>
      <c r="AA1182" s="139"/>
      <c r="AB1182" s="138"/>
      <c r="BC1182" s="158"/>
    </row>
    <row r="1183" spans="1:55" s="3" customFormat="1" x14ac:dyDescent="0.2">
      <c r="A1183" s="24"/>
      <c r="B1183"/>
      <c r="C1183"/>
      <c r="D1183"/>
      <c r="E1183"/>
      <c r="F1183"/>
      <c r="G1183"/>
      <c r="H1183"/>
      <c r="I1183"/>
      <c r="J1183"/>
      <c r="Y1183" s="138"/>
      <c r="Z1183" s="139"/>
      <c r="AA1183" s="139"/>
      <c r="AB1183" s="138"/>
      <c r="BC1183" s="158"/>
    </row>
    <row r="1184" spans="1:55" s="3" customFormat="1" x14ac:dyDescent="0.2">
      <c r="A1184" s="24"/>
      <c r="B1184"/>
      <c r="C1184"/>
      <c r="D1184"/>
      <c r="E1184"/>
      <c r="F1184"/>
      <c r="G1184"/>
      <c r="H1184"/>
      <c r="I1184"/>
      <c r="J1184"/>
      <c r="Y1184" s="138"/>
      <c r="Z1184" s="139"/>
      <c r="AA1184" s="139"/>
      <c r="AB1184" s="138"/>
      <c r="BC1184" s="158"/>
    </row>
    <row r="1185" spans="1:55" s="3" customFormat="1" x14ac:dyDescent="0.2">
      <c r="A1185" s="24"/>
      <c r="B1185"/>
      <c r="C1185"/>
      <c r="D1185"/>
      <c r="E1185"/>
      <c r="F1185"/>
      <c r="G1185"/>
      <c r="H1185"/>
      <c r="I1185"/>
      <c r="J1185"/>
      <c r="Y1185" s="138"/>
      <c r="Z1185" s="139"/>
      <c r="AA1185" s="139"/>
      <c r="AB1185" s="138"/>
      <c r="BC1185" s="158"/>
    </row>
    <row r="1186" spans="1:55" s="3" customFormat="1" x14ac:dyDescent="0.2">
      <c r="A1186" s="24"/>
      <c r="B1186"/>
      <c r="C1186"/>
      <c r="D1186"/>
      <c r="E1186"/>
      <c r="F1186"/>
      <c r="G1186"/>
      <c r="H1186"/>
      <c r="I1186"/>
      <c r="J1186"/>
      <c r="Y1186" s="138"/>
      <c r="Z1186" s="139"/>
      <c r="AA1186" s="139"/>
      <c r="AB1186" s="138"/>
      <c r="BC1186" s="158"/>
    </row>
    <row r="1187" spans="1:55" s="3" customFormat="1" x14ac:dyDescent="0.2">
      <c r="A1187" s="24"/>
      <c r="B1187"/>
      <c r="C1187"/>
      <c r="D1187"/>
      <c r="E1187"/>
      <c r="F1187"/>
      <c r="G1187"/>
      <c r="H1187"/>
      <c r="I1187"/>
      <c r="J1187"/>
      <c r="Y1187" s="138"/>
      <c r="Z1187" s="139"/>
      <c r="AA1187" s="139"/>
      <c r="AB1187" s="138"/>
      <c r="BC1187" s="158"/>
    </row>
    <row r="1188" spans="1:55" s="3" customFormat="1" x14ac:dyDescent="0.2">
      <c r="A1188" s="24"/>
      <c r="B1188"/>
      <c r="C1188"/>
      <c r="D1188"/>
      <c r="E1188"/>
      <c r="F1188"/>
      <c r="G1188"/>
      <c r="H1188"/>
      <c r="I1188"/>
      <c r="J1188"/>
      <c r="Y1188" s="138"/>
      <c r="Z1188" s="139"/>
      <c r="AA1188" s="139"/>
      <c r="AB1188" s="138"/>
      <c r="BC1188" s="158"/>
    </row>
    <row r="1189" spans="1:55" s="3" customFormat="1" x14ac:dyDescent="0.2">
      <c r="A1189" s="24"/>
      <c r="B1189"/>
      <c r="C1189"/>
      <c r="D1189"/>
      <c r="E1189"/>
      <c r="F1189"/>
      <c r="G1189"/>
      <c r="H1189"/>
      <c r="I1189"/>
      <c r="J1189"/>
      <c r="Y1189" s="138"/>
      <c r="Z1189" s="139"/>
      <c r="AA1189" s="139"/>
      <c r="AB1189" s="138"/>
      <c r="BC1189" s="158"/>
    </row>
    <row r="1190" spans="1:55" s="3" customFormat="1" x14ac:dyDescent="0.2">
      <c r="A1190" s="24"/>
      <c r="B1190"/>
      <c r="C1190"/>
      <c r="D1190"/>
      <c r="E1190"/>
      <c r="F1190"/>
      <c r="G1190"/>
      <c r="H1190"/>
      <c r="I1190"/>
      <c r="J1190"/>
      <c r="Y1190" s="138"/>
      <c r="Z1190" s="139"/>
      <c r="AA1190" s="139"/>
      <c r="AB1190" s="138"/>
      <c r="BC1190" s="158"/>
    </row>
    <row r="1191" spans="1:55" s="3" customFormat="1" x14ac:dyDescent="0.2">
      <c r="A1191" s="24"/>
      <c r="B1191"/>
      <c r="C1191"/>
      <c r="D1191"/>
      <c r="E1191"/>
      <c r="F1191"/>
      <c r="G1191"/>
      <c r="H1191"/>
      <c r="I1191"/>
      <c r="J1191"/>
      <c r="Y1191" s="138"/>
      <c r="Z1191" s="139"/>
      <c r="AA1191" s="139"/>
      <c r="AB1191" s="138"/>
      <c r="BC1191" s="158"/>
    </row>
    <row r="1192" spans="1:55" s="3" customFormat="1" x14ac:dyDescent="0.2">
      <c r="A1192" s="24"/>
      <c r="B1192"/>
      <c r="C1192"/>
      <c r="D1192"/>
      <c r="E1192"/>
      <c r="F1192"/>
      <c r="G1192"/>
      <c r="H1192"/>
      <c r="I1192"/>
      <c r="J1192"/>
      <c r="Y1192" s="138"/>
      <c r="Z1192" s="139"/>
      <c r="AA1192" s="139"/>
      <c r="AB1192" s="138"/>
      <c r="BC1192" s="158"/>
    </row>
    <row r="1193" spans="1:55" s="3" customFormat="1" x14ac:dyDescent="0.2">
      <c r="A1193" s="24"/>
      <c r="B1193"/>
      <c r="C1193"/>
      <c r="D1193"/>
      <c r="E1193"/>
      <c r="F1193"/>
      <c r="G1193"/>
      <c r="H1193"/>
      <c r="I1193"/>
      <c r="J1193"/>
      <c r="Y1193" s="138"/>
      <c r="Z1193" s="139"/>
      <c r="AA1193" s="139"/>
      <c r="AB1193" s="138"/>
      <c r="BC1193" s="158"/>
    </row>
    <row r="1194" spans="1:55" s="3" customFormat="1" x14ac:dyDescent="0.2">
      <c r="A1194" s="24"/>
      <c r="B1194"/>
      <c r="C1194"/>
      <c r="D1194"/>
      <c r="E1194"/>
      <c r="F1194"/>
      <c r="G1194"/>
      <c r="H1194"/>
      <c r="I1194"/>
      <c r="J1194"/>
      <c r="Y1194" s="138"/>
      <c r="Z1194" s="139"/>
      <c r="AA1194" s="139"/>
      <c r="AB1194" s="138"/>
      <c r="BC1194" s="158"/>
    </row>
    <row r="1195" spans="1:55" s="3" customFormat="1" x14ac:dyDescent="0.2">
      <c r="A1195" s="24"/>
      <c r="B1195"/>
      <c r="C1195"/>
      <c r="D1195"/>
      <c r="E1195"/>
      <c r="F1195"/>
      <c r="G1195"/>
      <c r="H1195"/>
      <c r="I1195"/>
      <c r="J1195"/>
      <c r="Y1195" s="138"/>
      <c r="Z1195" s="139"/>
      <c r="AA1195" s="139"/>
      <c r="AB1195" s="138"/>
      <c r="BC1195" s="158"/>
    </row>
    <row r="1196" spans="1:55" s="3" customFormat="1" x14ac:dyDescent="0.2">
      <c r="A1196" s="24"/>
      <c r="B1196"/>
      <c r="C1196"/>
      <c r="D1196"/>
      <c r="E1196"/>
      <c r="F1196"/>
      <c r="G1196"/>
      <c r="H1196"/>
      <c r="I1196"/>
      <c r="J1196"/>
      <c r="Y1196" s="138"/>
      <c r="Z1196" s="139"/>
      <c r="AA1196" s="139"/>
      <c r="AB1196" s="138"/>
      <c r="BC1196" s="158"/>
    </row>
    <row r="1197" spans="1:55" s="3" customFormat="1" x14ac:dyDescent="0.2">
      <c r="A1197" s="24"/>
      <c r="B1197"/>
      <c r="C1197"/>
      <c r="D1197"/>
      <c r="E1197"/>
      <c r="F1197"/>
      <c r="G1197"/>
      <c r="H1197"/>
      <c r="I1197"/>
      <c r="J1197"/>
      <c r="Y1197" s="138"/>
      <c r="Z1197" s="139"/>
      <c r="AA1197" s="139"/>
      <c r="AB1197" s="138"/>
      <c r="BC1197" s="158"/>
    </row>
    <row r="1198" spans="1:55" s="3" customFormat="1" x14ac:dyDescent="0.2">
      <c r="A1198" s="24"/>
      <c r="B1198"/>
      <c r="C1198"/>
      <c r="D1198"/>
      <c r="E1198"/>
      <c r="F1198"/>
      <c r="G1198"/>
      <c r="H1198"/>
      <c r="I1198"/>
      <c r="J1198"/>
      <c r="Y1198" s="138"/>
      <c r="Z1198" s="139"/>
      <c r="AA1198" s="139"/>
      <c r="AB1198" s="138"/>
      <c r="BC1198" s="158"/>
    </row>
    <row r="1199" spans="1:55" s="3" customFormat="1" x14ac:dyDescent="0.2">
      <c r="A1199" s="24"/>
      <c r="B1199"/>
      <c r="C1199"/>
      <c r="D1199"/>
      <c r="E1199"/>
      <c r="F1199"/>
      <c r="G1199"/>
      <c r="H1199"/>
      <c r="I1199"/>
      <c r="J1199"/>
      <c r="Y1199" s="138"/>
      <c r="Z1199" s="139"/>
      <c r="AA1199" s="139"/>
      <c r="AB1199" s="138"/>
      <c r="BC1199" s="158"/>
    </row>
    <row r="1200" spans="1:55" s="3" customFormat="1" x14ac:dyDescent="0.2">
      <c r="A1200" s="24"/>
      <c r="B1200"/>
      <c r="C1200"/>
      <c r="D1200"/>
      <c r="E1200"/>
      <c r="F1200"/>
      <c r="G1200"/>
      <c r="H1200"/>
      <c r="I1200"/>
      <c r="J1200"/>
      <c r="Y1200" s="138"/>
      <c r="Z1200" s="139"/>
      <c r="AA1200" s="139"/>
      <c r="AB1200" s="138"/>
      <c r="BC1200" s="158"/>
    </row>
    <row r="1201" spans="1:55" s="3" customFormat="1" x14ac:dyDescent="0.2">
      <c r="A1201" s="24"/>
      <c r="B1201"/>
      <c r="C1201"/>
      <c r="D1201"/>
      <c r="E1201"/>
      <c r="F1201"/>
      <c r="G1201"/>
      <c r="H1201"/>
      <c r="I1201"/>
      <c r="J1201"/>
      <c r="Y1201" s="138"/>
      <c r="Z1201" s="139"/>
      <c r="AA1201" s="139"/>
      <c r="AB1201" s="138"/>
      <c r="BC1201" s="158"/>
    </row>
    <row r="1202" spans="1:55" s="3" customFormat="1" x14ac:dyDescent="0.2">
      <c r="A1202" s="24"/>
      <c r="B1202"/>
      <c r="C1202"/>
      <c r="D1202"/>
      <c r="E1202"/>
      <c r="F1202"/>
      <c r="G1202"/>
      <c r="H1202"/>
      <c r="I1202"/>
      <c r="J1202"/>
      <c r="Y1202" s="138"/>
      <c r="Z1202" s="139"/>
      <c r="AA1202" s="139"/>
      <c r="AB1202" s="138"/>
      <c r="BC1202" s="158"/>
    </row>
    <row r="1203" spans="1:55" s="3" customFormat="1" x14ac:dyDescent="0.2">
      <c r="A1203" s="24"/>
      <c r="B1203"/>
      <c r="C1203"/>
      <c r="D1203"/>
      <c r="E1203"/>
      <c r="F1203"/>
      <c r="G1203"/>
      <c r="H1203"/>
      <c r="I1203"/>
      <c r="J1203"/>
      <c r="Y1203" s="138"/>
      <c r="Z1203" s="139"/>
      <c r="AA1203" s="139"/>
      <c r="AB1203" s="138"/>
      <c r="BC1203" s="158"/>
    </row>
    <row r="1204" spans="1:55" s="3" customFormat="1" x14ac:dyDescent="0.2">
      <c r="A1204" s="24"/>
      <c r="B1204"/>
      <c r="C1204"/>
      <c r="D1204"/>
      <c r="E1204"/>
      <c r="F1204"/>
      <c r="G1204"/>
      <c r="H1204"/>
      <c r="I1204"/>
      <c r="J1204"/>
      <c r="Y1204" s="138"/>
      <c r="Z1204" s="139"/>
      <c r="AA1204" s="139"/>
      <c r="AB1204" s="138"/>
      <c r="BC1204" s="158"/>
    </row>
    <row r="1205" spans="1:55" s="3" customFormat="1" x14ac:dyDescent="0.2">
      <c r="A1205" s="24"/>
      <c r="B1205"/>
      <c r="C1205"/>
      <c r="D1205"/>
      <c r="E1205"/>
      <c r="F1205"/>
      <c r="G1205"/>
      <c r="H1205"/>
      <c r="I1205"/>
      <c r="J1205"/>
      <c r="Y1205" s="138"/>
      <c r="Z1205" s="139"/>
      <c r="AA1205" s="139"/>
      <c r="AB1205" s="138"/>
      <c r="BC1205" s="158"/>
    </row>
    <row r="1206" spans="1:55" s="3" customFormat="1" x14ac:dyDescent="0.2">
      <c r="A1206" s="24"/>
      <c r="B1206"/>
      <c r="C1206"/>
      <c r="D1206"/>
      <c r="E1206"/>
      <c r="F1206"/>
      <c r="G1206"/>
      <c r="H1206"/>
      <c r="I1206"/>
      <c r="J1206"/>
      <c r="Y1206" s="138"/>
      <c r="Z1206" s="139"/>
      <c r="AA1206" s="139"/>
      <c r="AB1206" s="138"/>
      <c r="BC1206" s="158"/>
    </row>
    <row r="1207" spans="1:55" s="3" customFormat="1" x14ac:dyDescent="0.2">
      <c r="A1207" s="24"/>
      <c r="B1207"/>
      <c r="C1207"/>
      <c r="D1207"/>
      <c r="E1207"/>
      <c r="F1207"/>
      <c r="G1207"/>
      <c r="H1207"/>
      <c r="I1207"/>
      <c r="J1207"/>
      <c r="Y1207" s="138"/>
      <c r="Z1207" s="139"/>
      <c r="AA1207" s="139"/>
      <c r="AB1207" s="138"/>
      <c r="BC1207" s="158"/>
    </row>
    <row r="1208" spans="1:55" s="3" customFormat="1" x14ac:dyDescent="0.2">
      <c r="A1208" s="24"/>
      <c r="B1208"/>
      <c r="C1208"/>
      <c r="D1208"/>
      <c r="E1208"/>
      <c r="F1208"/>
      <c r="G1208"/>
      <c r="H1208"/>
      <c r="I1208"/>
      <c r="J1208"/>
      <c r="Y1208" s="138"/>
      <c r="Z1208" s="139"/>
      <c r="AA1208" s="139"/>
      <c r="AB1208" s="138"/>
      <c r="BC1208" s="158"/>
    </row>
    <row r="1209" spans="1:55" s="3" customFormat="1" x14ac:dyDescent="0.2">
      <c r="A1209" s="24"/>
      <c r="B1209"/>
      <c r="C1209"/>
      <c r="D1209"/>
      <c r="E1209"/>
      <c r="F1209"/>
      <c r="G1209"/>
      <c r="H1209"/>
      <c r="I1209"/>
      <c r="J1209"/>
      <c r="Y1209" s="138"/>
      <c r="Z1209" s="139"/>
      <c r="AA1209" s="139"/>
      <c r="AB1209" s="138"/>
      <c r="BC1209" s="158"/>
    </row>
    <row r="1210" spans="1:55" s="3" customFormat="1" x14ac:dyDescent="0.2">
      <c r="A1210" s="24"/>
      <c r="B1210"/>
      <c r="C1210"/>
      <c r="D1210"/>
      <c r="E1210"/>
      <c r="F1210"/>
      <c r="G1210"/>
      <c r="H1210"/>
      <c r="I1210"/>
      <c r="J1210"/>
      <c r="Y1210" s="138"/>
      <c r="Z1210" s="139"/>
      <c r="AA1210" s="139"/>
      <c r="AB1210" s="138"/>
      <c r="BC1210" s="158"/>
    </row>
    <row r="1211" spans="1:55" s="3" customFormat="1" x14ac:dyDescent="0.2">
      <c r="A1211" s="24"/>
      <c r="B1211"/>
      <c r="C1211"/>
      <c r="D1211"/>
      <c r="E1211"/>
      <c r="F1211"/>
      <c r="G1211"/>
      <c r="H1211"/>
      <c r="I1211"/>
      <c r="J1211"/>
      <c r="Y1211" s="138"/>
      <c r="Z1211" s="139"/>
      <c r="AA1211" s="139"/>
      <c r="AB1211" s="138"/>
      <c r="BC1211" s="158"/>
    </row>
    <row r="1212" spans="1:55" s="3" customFormat="1" x14ac:dyDescent="0.2">
      <c r="A1212" s="24"/>
      <c r="B1212"/>
      <c r="C1212"/>
      <c r="D1212"/>
      <c r="E1212"/>
      <c r="F1212"/>
      <c r="G1212"/>
      <c r="H1212"/>
      <c r="I1212"/>
      <c r="J1212"/>
      <c r="Y1212" s="138"/>
      <c r="Z1212" s="139"/>
      <c r="AA1212" s="139"/>
      <c r="AB1212" s="138"/>
      <c r="BC1212" s="158"/>
    </row>
    <row r="1213" spans="1:55" s="3" customFormat="1" x14ac:dyDescent="0.2">
      <c r="A1213" s="24"/>
      <c r="B1213"/>
      <c r="C1213"/>
      <c r="D1213"/>
      <c r="E1213"/>
      <c r="F1213"/>
      <c r="G1213"/>
      <c r="H1213"/>
      <c r="I1213"/>
      <c r="J1213"/>
      <c r="Y1213" s="138"/>
      <c r="Z1213" s="139"/>
      <c r="AA1213" s="139"/>
      <c r="AB1213" s="138"/>
      <c r="BC1213" s="158"/>
    </row>
    <row r="1214" spans="1:55" s="3" customFormat="1" x14ac:dyDescent="0.2">
      <c r="A1214" s="24"/>
      <c r="B1214"/>
      <c r="C1214"/>
      <c r="D1214"/>
      <c r="E1214"/>
      <c r="F1214"/>
      <c r="G1214"/>
      <c r="H1214"/>
      <c r="I1214"/>
      <c r="J1214"/>
      <c r="Y1214" s="138"/>
      <c r="Z1214" s="139"/>
      <c r="AA1214" s="139"/>
      <c r="AB1214" s="138"/>
      <c r="BC1214" s="158"/>
    </row>
    <row r="1215" spans="1:55" s="3" customFormat="1" x14ac:dyDescent="0.2">
      <c r="A1215" s="24"/>
      <c r="B1215"/>
      <c r="C1215"/>
      <c r="D1215"/>
      <c r="E1215"/>
      <c r="F1215"/>
      <c r="G1215"/>
      <c r="H1215"/>
      <c r="I1215"/>
      <c r="J1215"/>
      <c r="Y1215" s="138"/>
      <c r="Z1215" s="139"/>
      <c r="AA1215" s="139"/>
      <c r="AB1215" s="138"/>
      <c r="BC1215" s="158"/>
    </row>
    <row r="1216" spans="1:55" s="3" customFormat="1" x14ac:dyDescent="0.2">
      <c r="A1216" s="24"/>
      <c r="B1216"/>
      <c r="C1216"/>
      <c r="D1216"/>
      <c r="E1216"/>
      <c r="F1216"/>
      <c r="G1216"/>
      <c r="H1216"/>
      <c r="I1216"/>
      <c r="J1216"/>
      <c r="Y1216" s="138"/>
      <c r="Z1216" s="139"/>
      <c r="AA1216" s="139"/>
      <c r="AB1216" s="138"/>
      <c r="BC1216" s="158"/>
    </row>
    <row r="1217" spans="1:55" s="3" customFormat="1" x14ac:dyDescent="0.2">
      <c r="A1217" s="24"/>
      <c r="B1217"/>
      <c r="C1217"/>
      <c r="D1217"/>
      <c r="E1217"/>
      <c r="F1217"/>
      <c r="G1217"/>
      <c r="H1217"/>
      <c r="I1217"/>
      <c r="J1217"/>
      <c r="Y1217" s="138"/>
      <c r="Z1217" s="139"/>
      <c r="AA1217" s="139"/>
      <c r="AB1217" s="138"/>
      <c r="BC1217" s="158"/>
    </row>
    <row r="1218" spans="1:55" s="3" customFormat="1" x14ac:dyDescent="0.2">
      <c r="A1218" s="24"/>
      <c r="B1218"/>
      <c r="C1218"/>
      <c r="D1218"/>
      <c r="E1218"/>
      <c r="F1218"/>
      <c r="G1218"/>
      <c r="H1218"/>
      <c r="I1218"/>
      <c r="J1218"/>
      <c r="Y1218" s="138"/>
      <c r="Z1218" s="139"/>
      <c r="AA1218" s="139"/>
      <c r="AB1218" s="138"/>
      <c r="BC1218" s="158"/>
    </row>
    <row r="1219" spans="1:55" s="3" customFormat="1" x14ac:dyDescent="0.2">
      <c r="A1219" s="24"/>
      <c r="B1219"/>
      <c r="C1219"/>
      <c r="D1219"/>
      <c r="E1219"/>
      <c r="F1219"/>
      <c r="G1219"/>
      <c r="H1219"/>
      <c r="I1219"/>
      <c r="J1219"/>
      <c r="Y1219" s="138"/>
      <c r="Z1219" s="139"/>
      <c r="AA1219" s="139"/>
      <c r="AB1219" s="138"/>
      <c r="BC1219" s="158"/>
    </row>
    <row r="1220" spans="1:55" s="3" customFormat="1" x14ac:dyDescent="0.2">
      <c r="A1220" s="24"/>
      <c r="B1220"/>
      <c r="C1220"/>
      <c r="D1220"/>
      <c r="E1220"/>
      <c r="F1220"/>
      <c r="G1220"/>
      <c r="H1220"/>
      <c r="I1220"/>
      <c r="J1220"/>
      <c r="Y1220" s="138"/>
      <c r="Z1220" s="139"/>
      <c r="AA1220" s="139"/>
      <c r="AB1220" s="138"/>
      <c r="BC1220" s="158"/>
    </row>
    <row r="1221" spans="1:55" s="3" customFormat="1" x14ac:dyDescent="0.2">
      <c r="A1221" s="24"/>
      <c r="B1221"/>
      <c r="C1221"/>
      <c r="D1221"/>
      <c r="E1221"/>
      <c r="F1221"/>
      <c r="G1221"/>
      <c r="H1221"/>
      <c r="I1221"/>
      <c r="J1221"/>
      <c r="Y1221" s="138"/>
      <c r="Z1221" s="139"/>
      <c r="AA1221" s="139"/>
      <c r="AB1221" s="138"/>
      <c r="BC1221" s="158"/>
    </row>
    <row r="1222" spans="1:55" s="3" customFormat="1" x14ac:dyDescent="0.2">
      <c r="A1222" s="24"/>
      <c r="B1222"/>
      <c r="C1222"/>
      <c r="D1222"/>
      <c r="E1222"/>
      <c r="F1222"/>
      <c r="G1222"/>
      <c r="H1222"/>
      <c r="I1222"/>
      <c r="J1222"/>
      <c r="Y1222" s="138"/>
      <c r="Z1222" s="139"/>
      <c r="AA1222" s="139"/>
      <c r="AB1222" s="138"/>
      <c r="BC1222" s="158"/>
    </row>
    <row r="1223" spans="1:55" s="3" customFormat="1" x14ac:dyDescent="0.2">
      <c r="A1223" s="24"/>
      <c r="B1223"/>
      <c r="C1223"/>
      <c r="D1223"/>
      <c r="E1223"/>
      <c r="F1223"/>
      <c r="G1223"/>
      <c r="H1223"/>
      <c r="I1223"/>
      <c r="J1223"/>
      <c r="Y1223" s="138"/>
      <c r="Z1223" s="139"/>
      <c r="AA1223" s="139"/>
      <c r="AB1223" s="138"/>
      <c r="BC1223" s="158"/>
    </row>
    <row r="1224" spans="1:55" s="3" customFormat="1" x14ac:dyDescent="0.2">
      <c r="A1224" s="24"/>
      <c r="B1224"/>
      <c r="C1224"/>
      <c r="D1224"/>
      <c r="E1224"/>
      <c r="F1224"/>
      <c r="G1224"/>
      <c r="H1224"/>
      <c r="I1224"/>
      <c r="J1224"/>
      <c r="Y1224" s="138"/>
      <c r="Z1224" s="139"/>
      <c r="AA1224" s="139"/>
      <c r="AB1224" s="138"/>
      <c r="BC1224" s="158"/>
    </row>
    <row r="1225" spans="1:55" s="3" customFormat="1" x14ac:dyDescent="0.2">
      <c r="A1225" s="24"/>
      <c r="B1225"/>
      <c r="C1225"/>
      <c r="D1225"/>
      <c r="E1225"/>
      <c r="F1225"/>
      <c r="G1225"/>
      <c r="H1225"/>
      <c r="I1225"/>
      <c r="J1225"/>
      <c r="Y1225" s="138"/>
      <c r="Z1225" s="139"/>
      <c r="AA1225" s="139"/>
      <c r="AB1225" s="138"/>
      <c r="BC1225" s="158"/>
    </row>
    <row r="1226" spans="1:55" s="3" customFormat="1" x14ac:dyDescent="0.2">
      <c r="A1226" s="24"/>
      <c r="B1226"/>
      <c r="C1226"/>
      <c r="D1226"/>
      <c r="E1226"/>
      <c r="F1226"/>
      <c r="G1226"/>
      <c r="H1226"/>
      <c r="I1226"/>
      <c r="J1226"/>
      <c r="Y1226" s="138"/>
      <c r="Z1226" s="139"/>
      <c r="AA1226" s="139"/>
      <c r="AB1226" s="138"/>
      <c r="BC1226" s="158"/>
    </row>
    <row r="1227" spans="1:55" s="3" customFormat="1" x14ac:dyDescent="0.2">
      <c r="A1227" s="24"/>
      <c r="B1227"/>
      <c r="C1227"/>
      <c r="D1227"/>
      <c r="E1227"/>
      <c r="F1227"/>
      <c r="G1227"/>
      <c r="H1227"/>
      <c r="I1227"/>
      <c r="J1227"/>
      <c r="Y1227" s="138"/>
      <c r="Z1227" s="139"/>
      <c r="AA1227" s="139"/>
      <c r="AB1227" s="138"/>
      <c r="BC1227" s="158"/>
    </row>
    <row r="1228" spans="1:55" s="3" customFormat="1" x14ac:dyDescent="0.2">
      <c r="A1228" s="24"/>
      <c r="B1228"/>
      <c r="C1228"/>
      <c r="D1228"/>
      <c r="E1228"/>
      <c r="F1228"/>
      <c r="G1228"/>
      <c r="H1228"/>
      <c r="I1228"/>
      <c r="J1228"/>
      <c r="Y1228" s="138"/>
      <c r="Z1228" s="139"/>
      <c r="AA1228" s="139"/>
      <c r="AB1228" s="138"/>
      <c r="BC1228" s="158"/>
    </row>
    <row r="1229" spans="1:55" s="3" customFormat="1" x14ac:dyDescent="0.2">
      <c r="A1229" s="24"/>
      <c r="B1229"/>
      <c r="C1229"/>
      <c r="D1229"/>
      <c r="E1229"/>
      <c r="F1229"/>
      <c r="G1229"/>
      <c r="H1229"/>
      <c r="I1229"/>
      <c r="J1229"/>
      <c r="Y1229" s="138"/>
      <c r="Z1229" s="139"/>
      <c r="AA1229" s="139"/>
      <c r="AB1229" s="138"/>
      <c r="BC1229" s="158"/>
    </row>
    <row r="1230" spans="1:55" s="3" customFormat="1" x14ac:dyDescent="0.2">
      <c r="A1230" s="24"/>
      <c r="B1230"/>
      <c r="C1230"/>
      <c r="D1230"/>
      <c r="E1230"/>
      <c r="F1230"/>
      <c r="G1230"/>
      <c r="H1230"/>
      <c r="I1230"/>
      <c r="J1230"/>
      <c r="Y1230" s="138"/>
      <c r="Z1230" s="139"/>
      <c r="AA1230" s="139"/>
      <c r="AB1230" s="138"/>
      <c r="BC1230" s="158"/>
    </row>
    <row r="1231" spans="1:55" s="3" customFormat="1" x14ac:dyDescent="0.2">
      <c r="A1231" s="24"/>
      <c r="B1231"/>
      <c r="C1231"/>
      <c r="D1231"/>
      <c r="E1231"/>
      <c r="F1231"/>
      <c r="G1231"/>
      <c r="H1231"/>
      <c r="I1231"/>
      <c r="J1231"/>
      <c r="Y1231" s="138"/>
      <c r="Z1231" s="139"/>
      <c r="AA1231" s="139"/>
      <c r="AB1231" s="138"/>
      <c r="BC1231" s="158"/>
    </row>
    <row r="1232" spans="1:55" s="3" customFormat="1" x14ac:dyDescent="0.2">
      <c r="A1232" s="24"/>
      <c r="B1232"/>
      <c r="C1232"/>
      <c r="D1232"/>
      <c r="E1232"/>
      <c r="F1232"/>
      <c r="G1232"/>
      <c r="H1232"/>
      <c r="I1232"/>
      <c r="J1232"/>
      <c r="Y1232" s="138"/>
      <c r="Z1232" s="139"/>
      <c r="AA1232" s="139"/>
      <c r="AB1232" s="138"/>
      <c r="BC1232" s="158"/>
    </row>
    <row r="1233" spans="1:55" s="3" customFormat="1" x14ac:dyDescent="0.2">
      <c r="A1233" s="24"/>
      <c r="B1233"/>
      <c r="C1233"/>
      <c r="D1233"/>
      <c r="E1233"/>
      <c r="F1233"/>
      <c r="G1233"/>
      <c r="H1233"/>
      <c r="I1233"/>
      <c r="J1233"/>
      <c r="Y1233" s="138"/>
      <c r="Z1233" s="139"/>
      <c r="AA1233" s="139"/>
      <c r="AB1233" s="138"/>
      <c r="BC1233" s="158"/>
    </row>
    <row r="1234" spans="1:55" s="3" customFormat="1" x14ac:dyDescent="0.2">
      <c r="A1234" s="24"/>
      <c r="B1234"/>
      <c r="C1234"/>
      <c r="D1234"/>
      <c r="E1234"/>
      <c r="F1234"/>
      <c r="G1234"/>
      <c r="H1234"/>
      <c r="I1234"/>
      <c r="J1234"/>
      <c r="Y1234" s="138"/>
      <c r="Z1234" s="139"/>
      <c r="AA1234" s="139"/>
      <c r="AB1234" s="138"/>
      <c r="BC1234" s="158"/>
    </row>
    <row r="1235" spans="1:55" s="3" customFormat="1" x14ac:dyDescent="0.2">
      <c r="A1235" s="24"/>
      <c r="B1235"/>
      <c r="C1235"/>
      <c r="D1235"/>
      <c r="E1235"/>
      <c r="F1235"/>
      <c r="G1235"/>
      <c r="H1235"/>
      <c r="I1235"/>
      <c r="J1235"/>
      <c r="Y1235" s="138"/>
      <c r="Z1235" s="139"/>
      <c r="AA1235" s="139"/>
      <c r="AB1235" s="138"/>
      <c r="BC1235" s="158"/>
    </row>
    <row r="1236" spans="1:55" s="3" customFormat="1" x14ac:dyDescent="0.2">
      <c r="A1236" s="24"/>
      <c r="B1236"/>
      <c r="C1236"/>
      <c r="D1236"/>
      <c r="E1236"/>
      <c r="F1236"/>
      <c r="G1236"/>
      <c r="H1236"/>
      <c r="I1236"/>
      <c r="J1236"/>
      <c r="Y1236" s="138"/>
      <c r="Z1236" s="139"/>
      <c r="AA1236" s="139"/>
      <c r="AB1236" s="138"/>
      <c r="BC1236" s="158"/>
    </row>
    <row r="1237" spans="1:55" s="3" customFormat="1" x14ac:dyDescent="0.2">
      <c r="A1237" s="24"/>
      <c r="B1237"/>
      <c r="C1237"/>
      <c r="D1237"/>
      <c r="E1237"/>
      <c r="F1237"/>
      <c r="G1237"/>
      <c r="H1237"/>
      <c r="I1237"/>
      <c r="J1237"/>
      <c r="Y1237" s="138"/>
      <c r="Z1237" s="139"/>
      <c r="AA1237" s="139"/>
      <c r="AB1237" s="138"/>
      <c r="BC1237" s="158"/>
    </row>
    <row r="1238" spans="1:55" s="3" customFormat="1" x14ac:dyDescent="0.2">
      <c r="A1238" s="24"/>
      <c r="B1238"/>
      <c r="C1238"/>
      <c r="D1238"/>
      <c r="E1238"/>
      <c r="F1238"/>
      <c r="G1238"/>
      <c r="H1238"/>
      <c r="I1238"/>
      <c r="J1238"/>
      <c r="Y1238" s="138"/>
      <c r="Z1238" s="139"/>
      <c r="AA1238" s="139"/>
      <c r="AB1238" s="138"/>
      <c r="BC1238" s="158"/>
    </row>
    <row r="1239" spans="1:55" s="3" customFormat="1" x14ac:dyDescent="0.2">
      <c r="A1239" s="24"/>
      <c r="B1239"/>
      <c r="C1239"/>
      <c r="D1239"/>
      <c r="E1239"/>
      <c r="F1239"/>
      <c r="G1239"/>
      <c r="H1239"/>
      <c r="I1239"/>
      <c r="J1239"/>
      <c r="Y1239" s="138"/>
      <c r="Z1239" s="139"/>
      <c r="AA1239" s="139"/>
      <c r="AB1239" s="138"/>
      <c r="BC1239" s="158"/>
    </row>
    <row r="1240" spans="1:55" s="3" customFormat="1" x14ac:dyDescent="0.2">
      <c r="A1240" s="24"/>
      <c r="B1240"/>
      <c r="C1240"/>
      <c r="D1240"/>
      <c r="E1240"/>
      <c r="F1240"/>
      <c r="G1240"/>
      <c r="H1240"/>
      <c r="I1240"/>
      <c r="J1240"/>
      <c r="Y1240" s="138"/>
      <c r="Z1240" s="139"/>
      <c r="AA1240" s="139"/>
      <c r="AB1240" s="138"/>
      <c r="BC1240" s="158"/>
    </row>
    <row r="1241" spans="1:55" s="3" customFormat="1" x14ac:dyDescent="0.2">
      <c r="A1241" s="24"/>
      <c r="B1241"/>
      <c r="C1241"/>
      <c r="D1241"/>
      <c r="E1241"/>
      <c r="F1241"/>
      <c r="G1241"/>
      <c r="H1241"/>
      <c r="I1241"/>
      <c r="J1241"/>
      <c r="Y1241" s="138"/>
      <c r="Z1241" s="139"/>
      <c r="AA1241" s="139"/>
      <c r="AB1241" s="138"/>
      <c r="BC1241" s="158"/>
    </row>
    <row r="1242" spans="1:55" s="3" customFormat="1" x14ac:dyDescent="0.2">
      <c r="A1242" s="24"/>
      <c r="B1242"/>
      <c r="C1242"/>
      <c r="D1242"/>
      <c r="E1242"/>
      <c r="F1242"/>
      <c r="G1242"/>
      <c r="H1242"/>
      <c r="I1242"/>
      <c r="J1242"/>
      <c r="Y1242" s="138"/>
      <c r="Z1242" s="139"/>
      <c r="AA1242" s="139"/>
      <c r="AB1242" s="138"/>
      <c r="BC1242" s="158"/>
    </row>
    <row r="1243" spans="1:55" s="3" customFormat="1" x14ac:dyDescent="0.2">
      <c r="A1243" s="24"/>
      <c r="B1243"/>
      <c r="C1243"/>
      <c r="D1243"/>
      <c r="E1243"/>
      <c r="F1243"/>
      <c r="G1243"/>
      <c r="H1243"/>
      <c r="I1243"/>
      <c r="J1243"/>
      <c r="Y1243" s="138"/>
      <c r="Z1243" s="139"/>
      <c r="AA1243" s="139"/>
      <c r="AB1243" s="138"/>
      <c r="BC1243" s="158"/>
    </row>
    <row r="1244" spans="1:55" s="3" customFormat="1" x14ac:dyDescent="0.2">
      <c r="A1244" s="24"/>
      <c r="B1244"/>
      <c r="C1244"/>
      <c r="D1244"/>
      <c r="E1244"/>
      <c r="F1244"/>
      <c r="G1244"/>
      <c r="H1244"/>
      <c r="I1244"/>
      <c r="J1244"/>
      <c r="Y1244" s="138"/>
      <c r="Z1244" s="139"/>
      <c r="AA1244" s="139"/>
      <c r="AB1244" s="138"/>
      <c r="BC1244" s="158"/>
    </row>
    <row r="1245" spans="1:55" s="3" customFormat="1" x14ac:dyDescent="0.2">
      <c r="A1245" s="24"/>
      <c r="B1245"/>
      <c r="C1245"/>
      <c r="D1245"/>
      <c r="E1245"/>
      <c r="F1245"/>
      <c r="G1245"/>
      <c r="H1245"/>
      <c r="I1245"/>
      <c r="J1245"/>
      <c r="Y1245" s="138"/>
      <c r="Z1245" s="139"/>
      <c r="AA1245" s="139"/>
      <c r="AB1245" s="138"/>
      <c r="BC1245" s="158"/>
    </row>
    <row r="1246" spans="1:55" s="3" customFormat="1" x14ac:dyDescent="0.2">
      <c r="A1246" s="24"/>
      <c r="B1246"/>
      <c r="C1246"/>
      <c r="D1246"/>
      <c r="E1246"/>
      <c r="F1246"/>
      <c r="G1246"/>
      <c r="H1246"/>
      <c r="I1246"/>
      <c r="J1246"/>
      <c r="Y1246" s="138"/>
      <c r="Z1246" s="139"/>
      <c r="AA1246" s="139"/>
      <c r="AB1246" s="138"/>
      <c r="BC1246" s="158"/>
    </row>
    <row r="1247" spans="1:55" s="3" customFormat="1" x14ac:dyDescent="0.2">
      <c r="A1247" s="24"/>
      <c r="B1247"/>
      <c r="C1247"/>
      <c r="D1247"/>
      <c r="E1247"/>
      <c r="F1247"/>
      <c r="G1247"/>
      <c r="H1247"/>
      <c r="I1247"/>
      <c r="J1247"/>
      <c r="Y1247" s="138"/>
      <c r="Z1247" s="139"/>
      <c r="AA1247" s="139"/>
      <c r="AB1247" s="138"/>
      <c r="BC1247" s="158"/>
    </row>
    <row r="1248" spans="1:55" s="3" customFormat="1" x14ac:dyDescent="0.2">
      <c r="A1248" s="24"/>
      <c r="B1248"/>
      <c r="C1248"/>
      <c r="D1248"/>
      <c r="E1248"/>
      <c r="F1248"/>
      <c r="G1248"/>
      <c r="H1248"/>
      <c r="I1248"/>
      <c r="J1248"/>
      <c r="Y1248" s="138"/>
      <c r="Z1248" s="139"/>
      <c r="AA1248" s="139"/>
      <c r="AB1248" s="138"/>
      <c r="BC1248" s="158"/>
    </row>
    <row r="1249" spans="1:55" s="3" customFormat="1" x14ac:dyDescent="0.2">
      <c r="A1249" s="24"/>
      <c r="B1249"/>
      <c r="C1249"/>
      <c r="D1249"/>
      <c r="E1249"/>
      <c r="F1249"/>
      <c r="G1249"/>
      <c r="H1249"/>
      <c r="I1249"/>
      <c r="J1249"/>
      <c r="Y1249" s="138"/>
      <c r="Z1249" s="139"/>
      <c r="AA1249" s="139"/>
      <c r="AB1249" s="138"/>
      <c r="BC1249" s="158"/>
    </row>
    <row r="1250" spans="1:55" s="3" customFormat="1" x14ac:dyDescent="0.2">
      <c r="A1250" s="24"/>
      <c r="B1250"/>
      <c r="C1250"/>
      <c r="D1250"/>
      <c r="E1250"/>
      <c r="F1250"/>
      <c r="G1250"/>
      <c r="H1250"/>
      <c r="I1250"/>
      <c r="J1250"/>
      <c r="Y1250" s="138"/>
      <c r="Z1250" s="139"/>
      <c r="AA1250" s="139"/>
      <c r="AB1250" s="138"/>
      <c r="BC1250" s="158"/>
    </row>
    <row r="1251" spans="1:55" s="3" customFormat="1" x14ac:dyDescent="0.2">
      <c r="A1251" s="24"/>
      <c r="B1251"/>
      <c r="C1251"/>
      <c r="D1251"/>
      <c r="E1251"/>
      <c r="F1251"/>
      <c r="G1251"/>
      <c r="H1251"/>
      <c r="I1251"/>
      <c r="J1251"/>
      <c r="Y1251" s="138"/>
      <c r="Z1251" s="139"/>
      <c r="AA1251" s="139"/>
      <c r="AB1251" s="138"/>
      <c r="BC1251" s="158"/>
    </row>
    <row r="1252" spans="1:55" s="3" customFormat="1" x14ac:dyDescent="0.2">
      <c r="A1252" s="24"/>
      <c r="B1252"/>
      <c r="C1252"/>
      <c r="D1252"/>
      <c r="E1252"/>
      <c r="F1252"/>
      <c r="G1252"/>
      <c r="H1252"/>
      <c r="I1252"/>
      <c r="J1252"/>
      <c r="Y1252" s="138"/>
      <c r="Z1252" s="139"/>
      <c r="AA1252" s="139"/>
      <c r="AB1252" s="138"/>
      <c r="BC1252" s="158"/>
    </row>
    <row r="1253" spans="1:55" s="3" customFormat="1" x14ac:dyDescent="0.2">
      <c r="A1253" s="24"/>
      <c r="B1253"/>
      <c r="C1253"/>
      <c r="D1253"/>
      <c r="E1253"/>
      <c r="F1253"/>
      <c r="G1253"/>
      <c r="H1253"/>
      <c r="I1253"/>
      <c r="J1253"/>
      <c r="Y1253" s="138"/>
      <c r="Z1253" s="139"/>
      <c r="AA1253" s="139"/>
      <c r="AB1253" s="138"/>
      <c r="BC1253" s="158"/>
    </row>
    <row r="1254" spans="1:55" s="3" customFormat="1" x14ac:dyDescent="0.2">
      <c r="A1254" s="24"/>
      <c r="B1254"/>
      <c r="C1254"/>
      <c r="D1254"/>
      <c r="E1254"/>
      <c r="F1254"/>
      <c r="G1254"/>
      <c r="H1254"/>
      <c r="I1254"/>
      <c r="J1254"/>
      <c r="Y1254" s="138"/>
      <c r="Z1254" s="139"/>
      <c r="AA1254" s="139"/>
      <c r="AB1254" s="138"/>
      <c r="BC1254" s="158"/>
    </row>
    <row r="1255" spans="1:55" s="3" customFormat="1" x14ac:dyDescent="0.2">
      <c r="A1255" s="24"/>
      <c r="B1255"/>
      <c r="C1255"/>
      <c r="D1255"/>
      <c r="E1255"/>
      <c r="F1255"/>
      <c r="G1255"/>
      <c r="H1255"/>
      <c r="I1255"/>
      <c r="J1255"/>
      <c r="Y1255" s="138"/>
      <c r="Z1255" s="139"/>
      <c r="AA1255" s="139"/>
      <c r="AB1255" s="138"/>
      <c r="BC1255" s="158"/>
    </row>
    <row r="1256" spans="1:55" s="3" customFormat="1" x14ac:dyDescent="0.2">
      <c r="A1256" s="24"/>
      <c r="B1256"/>
      <c r="C1256"/>
      <c r="D1256"/>
      <c r="E1256"/>
      <c r="F1256"/>
      <c r="G1256"/>
      <c r="H1256"/>
      <c r="I1256"/>
      <c r="J1256"/>
      <c r="Y1256" s="138"/>
      <c r="Z1256" s="139"/>
      <c r="AA1256" s="139"/>
      <c r="AB1256" s="138"/>
      <c r="BC1256" s="158"/>
    </row>
    <row r="1257" spans="1:55" s="3" customFormat="1" x14ac:dyDescent="0.2">
      <c r="A1257" s="24"/>
      <c r="B1257"/>
      <c r="C1257"/>
      <c r="D1257"/>
      <c r="E1257"/>
      <c r="F1257"/>
      <c r="G1257"/>
      <c r="H1257"/>
      <c r="I1257"/>
      <c r="J1257"/>
      <c r="Y1257" s="138"/>
      <c r="Z1257" s="139"/>
      <c r="AA1257" s="139"/>
      <c r="AB1257" s="138"/>
      <c r="BC1257" s="158"/>
    </row>
    <row r="1258" spans="1:55" s="3" customFormat="1" x14ac:dyDescent="0.2">
      <c r="A1258" s="24"/>
      <c r="B1258"/>
      <c r="C1258"/>
      <c r="D1258"/>
      <c r="E1258"/>
      <c r="F1258"/>
      <c r="G1258"/>
      <c r="H1258"/>
      <c r="I1258"/>
      <c r="J1258"/>
      <c r="Y1258" s="138"/>
      <c r="Z1258" s="139"/>
      <c r="AA1258" s="139"/>
      <c r="AB1258" s="138"/>
      <c r="BC1258" s="158"/>
    </row>
    <row r="1259" spans="1:55" s="3" customFormat="1" x14ac:dyDescent="0.2">
      <c r="A1259" s="24"/>
      <c r="B1259"/>
      <c r="C1259"/>
      <c r="D1259"/>
      <c r="E1259"/>
      <c r="F1259"/>
      <c r="G1259"/>
      <c r="H1259"/>
      <c r="I1259"/>
      <c r="J1259"/>
      <c r="Y1259" s="138"/>
      <c r="Z1259" s="139"/>
      <c r="AA1259" s="139"/>
      <c r="AB1259" s="138"/>
      <c r="BC1259" s="158"/>
    </row>
    <row r="1260" spans="1:55" s="3" customFormat="1" x14ac:dyDescent="0.2">
      <c r="A1260" s="24"/>
      <c r="B1260"/>
      <c r="C1260"/>
      <c r="D1260"/>
      <c r="E1260"/>
      <c r="F1260"/>
      <c r="G1260"/>
      <c r="H1260"/>
      <c r="I1260"/>
      <c r="J1260"/>
      <c r="Y1260" s="138"/>
      <c r="Z1260" s="139"/>
      <c r="AA1260" s="139"/>
      <c r="AB1260" s="138"/>
      <c r="BC1260" s="158"/>
    </row>
    <row r="1261" spans="1:55" s="3" customFormat="1" x14ac:dyDescent="0.2">
      <c r="A1261" s="24"/>
      <c r="B1261"/>
      <c r="C1261"/>
      <c r="D1261"/>
      <c r="E1261"/>
      <c r="F1261"/>
      <c r="G1261"/>
      <c r="H1261"/>
      <c r="I1261"/>
      <c r="J1261"/>
      <c r="Y1261" s="138"/>
      <c r="Z1261" s="139"/>
      <c r="AA1261" s="139"/>
      <c r="AB1261" s="138"/>
      <c r="BC1261" s="158"/>
    </row>
    <row r="1262" spans="1:55" s="3" customFormat="1" x14ac:dyDescent="0.2">
      <c r="A1262" s="24"/>
      <c r="B1262"/>
      <c r="C1262"/>
      <c r="D1262"/>
      <c r="E1262"/>
      <c r="F1262"/>
      <c r="G1262"/>
      <c r="H1262"/>
      <c r="I1262"/>
      <c r="J1262"/>
      <c r="Y1262" s="138"/>
      <c r="Z1262" s="139"/>
      <c r="AA1262" s="139"/>
      <c r="AB1262" s="138"/>
      <c r="BC1262" s="158"/>
    </row>
    <row r="1263" spans="1:55" s="3" customFormat="1" x14ac:dyDescent="0.2">
      <c r="A1263" s="24"/>
      <c r="B1263"/>
      <c r="C1263"/>
      <c r="D1263"/>
      <c r="E1263"/>
      <c r="F1263"/>
      <c r="G1263"/>
      <c r="H1263"/>
      <c r="I1263"/>
      <c r="J1263"/>
      <c r="Y1263" s="138"/>
      <c r="Z1263" s="139"/>
      <c r="AA1263" s="139"/>
      <c r="AB1263" s="138"/>
      <c r="BC1263" s="158"/>
    </row>
    <row r="1264" spans="1:55" s="3" customFormat="1" x14ac:dyDescent="0.2">
      <c r="A1264" s="24"/>
      <c r="B1264"/>
      <c r="C1264"/>
      <c r="D1264"/>
      <c r="E1264"/>
      <c r="F1264"/>
      <c r="G1264"/>
      <c r="H1264"/>
      <c r="I1264"/>
      <c r="J1264"/>
      <c r="Y1264" s="138"/>
      <c r="Z1264" s="139"/>
      <c r="AA1264" s="139"/>
      <c r="AB1264" s="138"/>
      <c r="BC1264" s="158"/>
    </row>
    <row r="1265" spans="1:55" s="3" customFormat="1" x14ac:dyDescent="0.2">
      <c r="A1265" s="24"/>
      <c r="B1265"/>
      <c r="C1265"/>
      <c r="D1265"/>
      <c r="E1265"/>
      <c r="F1265"/>
      <c r="G1265"/>
      <c r="H1265"/>
      <c r="I1265"/>
      <c r="J1265"/>
      <c r="Y1265" s="138"/>
      <c r="Z1265" s="139"/>
      <c r="AA1265" s="139"/>
      <c r="AB1265" s="138"/>
      <c r="BC1265" s="158"/>
    </row>
    <row r="1266" spans="1:55" s="3" customFormat="1" x14ac:dyDescent="0.2">
      <c r="A1266" s="24"/>
      <c r="B1266"/>
      <c r="C1266"/>
      <c r="D1266"/>
      <c r="E1266"/>
      <c r="F1266"/>
      <c r="G1266"/>
      <c r="H1266"/>
      <c r="I1266"/>
      <c r="J1266"/>
      <c r="Y1266" s="138"/>
      <c r="Z1266" s="139"/>
      <c r="AA1266" s="139"/>
      <c r="AB1266" s="138"/>
      <c r="BC1266" s="158"/>
    </row>
    <row r="1267" spans="1:55" s="3" customFormat="1" x14ac:dyDescent="0.2">
      <c r="A1267" s="24"/>
      <c r="B1267"/>
      <c r="C1267"/>
      <c r="D1267"/>
      <c r="E1267"/>
      <c r="F1267"/>
      <c r="G1267"/>
      <c r="H1267"/>
      <c r="I1267"/>
      <c r="J1267"/>
      <c r="Y1267" s="138"/>
      <c r="Z1267" s="139"/>
      <c r="AA1267" s="139"/>
      <c r="AB1267" s="138"/>
      <c r="BC1267" s="158"/>
    </row>
    <row r="1268" spans="1:55" s="3" customFormat="1" x14ac:dyDescent="0.2">
      <c r="A1268" s="24"/>
      <c r="B1268"/>
      <c r="C1268"/>
      <c r="D1268"/>
      <c r="E1268"/>
      <c r="F1268"/>
      <c r="G1268"/>
      <c r="H1268"/>
      <c r="I1268"/>
      <c r="J1268"/>
      <c r="Y1268" s="138"/>
      <c r="Z1268" s="139"/>
      <c r="AA1268" s="139"/>
      <c r="AB1268" s="138"/>
      <c r="BC1268" s="158"/>
    </row>
    <row r="1269" spans="1:55" s="3" customFormat="1" x14ac:dyDescent="0.2">
      <c r="A1269" s="24"/>
      <c r="B1269"/>
      <c r="C1269"/>
      <c r="D1269"/>
      <c r="E1269"/>
      <c r="F1269"/>
      <c r="G1269"/>
      <c r="H1269"/>
      <c r="I1269"/>
      <c r="J1269"/>
      <c r="Y1269" s="138"/>
      <c r="Z1269" s="139"/>
      <c r="AA1269" s="139"/>
      <c r="AB1269" s="138"/>
      <c r="BC1269" s="158"/>
    </row>
    <row r="1270" spans="1:55" s="3" customFormat="1" x14ac:dyDescent="0.2">
      <c r="A1270" s="24"/>
      <c r="B1270"/>
      <c r="C1270"/>
      <c r="D1270"/>
      <c r="E1270"/>
      <c r="F1270"/>
      <c r="G1270"/>
      <c r="H1270"/>
      <c r="I1270"/>
      <c r="J1270"/>
      <c r="Y1270" s="138"/>
      <c r="Z1270" s="139"/>
      <c r="AA1270" s="139"/>
      <c r="AB1270" s="138"/>
      <c r="BC1270" s="158"/>
    </row>
    <row r="1271" spans="1:55" s="3" customFormat="1" x14ac:dyDescent="0.2">
      <c r="A1271" s="24"/>
      <c r="B1271"/>
      <c r="C1271"/>
      <c r="D1271"/>
      <c r="E1271"/>
      <c r="F1271"/>
      <c r="G1271"/>
      <c r="H1271"/>
      <c r="I1271"/>
      <c r="J1271"/>
      <c r="Y1271" s="138"/>
      <c r="Z1271" s="139"/>
      <c r="AA1271" s="139"/>
      <c r="AB1271" s="138"/>
      <c r="BC1271" s="158"/>
    </row>
    <row r="1272" spans="1:55" s="3" customFormat="1" x14ac:dyDescent="0.2">
      <c r="A1272" s="24"/>
      <c r="B1272"/>
      <c r="C1272"/>
      <c r="D1272"/>
      <c r="E1272"/>
      <c r="F1272"/>
      <c r="G1272"/>
      <c r="H1272"/>
      <c r="I1272"/>
      <c r="J1272"/>
      <c r="Y1272" s="138"/>
      <c r="Z1272" s="139"/>
      <c r="AA1272" s="139"/>
      <c r="AB1272" s="138"/>
      <c r="BC1272" s="158"/>
    </row>
    <row r="1273" spans="1:55" s="3" customFormat="1" x14ac:dyDescent="0.2">
      <c r="A1273" s="24"/>
      <c r="B1273"/>
      <c r="C1273"/>
      <c r="D1273"/>
      <c r="E1273"/>
      <c r="F1273"/>
      <c r="G1273"/>
      <c r="H1273"/>
      <c r="I1273"/>
      <c r="J1273"/>
      <c r="Y1273" s="138"/>
      <c r="Z1273" s="139"/>
      <c r="AA1273" s="139"/>
      <c r="AB1273" s="138"/>
      <c r="BC1273" s="158"/>
    </row>
    <row r="1274" spans="1:55" s="3" customFormat="1" x14ac:dyDescent="0.2">
      <c r="A1274" s="24"/>
      <c r="B1274"/>
      <c r="C1274"/>
      <c r="D1274"/>
      <c r="E1274"/>
      <c r="F1274"/>
      <c r="G1274"/>
      <c r="H1274"/>
      <c r="I1274"/>
      <c r="J1274"/>
      <c r="Y1274" s="138"/>
      <c r="Z1274" s="139"/>
      <c r="AA1274" s="139"/>
      <c r="AB1274" s="138"/>
      <c r="BC1274" s="158"/>
    </row>
    <row r="1275" spans="1:55" s="3" customFormat="1" x14ac:dyDescent="0.2">
      <c r="A1275" s="24"/>
      <c r="B1275"/>
      <c r="C1275"/>
      <c r="D1275"/>
      <c r="E1275"/>
      <c r="F1275"/>
      <c r="G1275"/>
      <c r="H1275"/>
      <c r="I1275"/>
      <c r="J1275"/>
      <c r="Y1275" s="138"/>
      <c r="Z1275" s="139"/>
      <c r="AA1275" s="139"/>
      <c r="AB1275" s="138"/>
      <c r="BC1275" s="158"/>
    </row>
    <row r="1276" spans="1:55" s="3" customFormat="1" x14ac:dyDescent="0.2">
      <c r="A1276" s="24"/>
      <c r="B1276"/>
      <c r="C1276"/>
      <c r="D1276"/>
      <c r="E1276"/>
      <c r="F1276"/>
      <c r="G1276"/>
      <c r="H1276"/>
      <c r="I1276"/>
      <c r="J1276"/>
      <c r="Y1276" s="138"/>
      <c r="Z1276" s="139"/>
      <c r="AA1276" s="139"/>
      <c r="AB1276" s="138"/>
      <c r="BC1276" s="158"/>
    </row>
    <row r="1277" spans="1:55" s="3" customFormat="1" x14ac:dyDescent="0.2">
      <c r="A1277" s="24"/>
      <c r="B1277"/>
      <c r="C1277"/>
      <c r="D1277"/>
      <c r="E1277"/>
      <c r="F1277"/>
      <c r="G1277"/>
      <c r="H1277"/>
      <c r="I1277"/>
      <c r="J1277"/>
      <c r="Y1277" s="138"/>
      <c r="Z1277" s="139"/>
      <c r="AA1277" s="139"/>
      <c r="AB1277" s="138"/>
      <c r="BC1277" s="158"/>
    </row>
    <row r="1278" spans="1:55" s="3" customFormat="1" x14ac:dyDescent="0.2">
      <c r="A1278" s="24"/>
      <c r="B1278"/>
      <c r="C1278"/>
      <c r="D1278"/>
      <c r="E1278"/>
      <c r="F1278"/>
      <c r="G1278"/>
      <c r="H1278"/>
      <c r="I1278"/>
      <c r="J1278"/>
      <c r="Y1278" s="138"/>
      <c r="Z1278" s="139"/>
      <c r="AA1278" s="139"/>
      <c r="AB1278" s="138"/>
      <c r="BC1278" s="158"/>
    </row>
    <row r="1279" spans="1:55" s="3" customFormat="1" x14ac:dyDescent="0.2">
      <c r="A1279" s="24"/>
      <c r="B1279"/>
      <c r="C1279"/>
      <c r="D1279"/>
      <c r="E1279"/>
      <c r="F1279"/>
      <c r="G1279"/>
      <c r="H1279"/>
      <c r="I1279"/>
      <c r="J1279"/>
      <c r="Y1279" s="138"/>
      <c r="Z1279" s="139"/>
      <c r="AA1279" s="139"/>
      <c r="AB1279" s="138"/>
      <c r="BC1279" s="158"/>
    </row>
    <row r="1280" spans="1:55" s="3" customFormat="1" x14ac:dyDescent="0.2">
      <c r="A1280" s="24"/>
      <c r="B1280"/>
      <c r="C1280"/>
      <c r="D1280"/>
      <c r="E1280"/>
      <c r="F1280"/>
      <c r="G1280"/>
      <c r="H1280"/>
      <c r="I1280"/>
      <c r="J1280"/>
      <c r="Y1280" s="138"/>
      <c r="Z1280" s="139"/>
      <c r="AA1280" s="139"/>
      <c r="AB1280" s="138"/>
      <c r="BC1280" s="158"/>
    </row>
    <row r="1281" spans="1:55" s="3" customFormat="1" x14ac:dyDescent="0.2">
      <c r="A1281" s="24"/>
      <c r="B1281"/>
      <c r="C1281"/>
      <c r="D1281"/>
      <c r="E1281"/>
      <c r="F1281"/>
      <c r="G1281"/>
      <c r="H1281"/>
      <c r="I1281"/>
      <c r="J1281"/>
      <c r="Y1281" s="138"/>
      <c r="Z1281" s="139"/>
      <c r="AA1281" s="139"/>
      <c r="AB1281" s="138"/>
      <c r="BC1281" s="158"/>
    </row>
    <row r="1282" spans="1:55" s="3" customFormat="1" x14ac:dyDescent="0.2">
      <c r="A1282" s="24"/>
      <c r="B1282"/>
      <c r="C1282"/>
      <c r="D1282"/>
      <c r="E1282"/>
      <c r="F1282"/>
      <c r="G1282"/>
      <c r="H1282"/>
      <c r="I1282"/>
      <c r="J1282"/>
      <c r="Y1282" s="138"/>
      <c r="Z1282" s="139"/>
      <c r="AA1282" s="139"/>
      <c r="AB1282" s="138"/>
      <c r="BC1282" s="158"/>
    </row>
    <row r="1283" spans="1:55" s="3" customFormat="1" x14ac:dyDescent="0.2">
      <c r="A1283" s="24"/>
      <c r="B1283"/>
      <c r="C1283"/>
      <c r="D1283"/>
      <c r="E1283"/>
      <c r="F1283"/>
      <c r="G1283"/>
      <c r="H1283"/>
      <c r="I1283"/>
      <c r="J1283"/>
      <c r="Y1283" s="138"/>
      <c r="Z1283" s="139"/>
      <c r="AA1283" s="139"/>
      <c r="AB1283" s="138"/>
      <c r="BC1283" s="158"/>
    </row>
    <row r="1284" spans="1:55" s="3" customFormat="1" x14ac:dyDescent="0.2">
      <c r="A1284" s="24"/>
      <c r="B1284"/>
      <c r="C1284"/>
      <c r="D1284"/>
      <c r="E1284"/>
      <c r="F1284"/>
      <c r="G1284"/>
      <c r="H1284"/>
      <c r="I1284"/>
      <c r="J1284"/>
      <c r="Y1284" s="138"/>
      <c r="Z1284" s="139"/>
      <c r="AA1284" s="139"/>
      <c r="AB1284" s="138"/>
      <c r="BC1284" s="158"/>
    </row>
    <row r="1285" spans="1:55" s="3" customFormat="1" x14ac:dyDescent="0.2">
      <c r="A1285" s="24"/>
      <c r="B1285"/>
      <c r="C1285"/>
      <c r="D1285"/>
      <c r="E1285"/>
      <c r="F1285"/>
      <c r="G1285"/>
      <c r="H1285"/>
      <c r="I1285"/>
      <c r="J1285"/>
      <c r="Y1285" s="138"/>
      <c r="Z1285" s="139"/>
      <c r="AA1285" s="139"/>
      <c r="AB1285" s="138"/>
      <c r="BC1285" s="158"/>
    </row>
    <row r="1286" spans="1:55" s="3" customFormat="1" x14ac:dyDescent="0.2">
      <c r="A1286" s="24"/>
      <c r="B1286"/>
      <c r="C1286"/>
      <c r="D1286"/>
      <c r="E1286"/>
      <c r="F1286"/>
      <c r="G1286"/>
      <c r="H1286"/>
      <c r="I1286"/>
      <c r="J1286"/>
      <c r="Y1286" s="138"/>
      <c r="Z1286" s="139"/>
      <c r="AA1286" s="139"/>
      <c r="AB1286" s="138"/>
      <c r="BC1286" s="158"/>
    </row>
    <row r="1287" spans="1:55" s="3" customFormat="1" x14ac:dyDescent="0.2">
      <c r="A1287" s="24"/>
      <c r="B1287"/>
      <c r="C1287"/>
      <c r="D1287"/>
      <c r="E1287"/>
      <c r="F1287"/>
      <c r="G1287"/>
      <c r="H1287"/>
      <c r="I1287"/>
      <c r="J1287"/>
      <c r="Y1287" s="138"/>
      <c r="Z1287" s="139"/>
      <c r="AA1287" s="139"/>
      <c r="AB1287" s="138"/>
      <c r="BC1287" s="158"/>
    </row>
    <row r="1288" spans="1:55" s="3" customFormat="1" x14ac:dyDescent="0.2">
      <c r="A1288" s="24"/>
      <c r="B1288"/>
      <c r="C1288"/>
      <c r="D1288"/>
      <c r="E1288"/>
      <c r="F1288"/>
      <c r="G1288"/>
      <c r="H1288"/>
      <c r="I1288"/>
      <c r="J1288"/>
      <c r="Y1288" s="138"/>
      <c r="Z1288" s="139"/>
      <c r="AA1288" s="139"/>
      <c r="AB1288" s="138"/>
      <c r="BC1288" s="158"/>
    </row>
    <row r="1289" spans="1:55" s="3" customFormat="1" x14ac:dyDescent="0.2">
      <c r="A1289" s="24"/>
      <c r="B1289"/>
      <c r="C1289"/>
      <c r="D1289"/>
      <c r="E1289"/>
      <c r="F1289"/>
      <c r="G1289"/>
      <c r="H1289"/>
      <c r="I1289"/>
      <c r="J1289"/>
      <c r="Y1289" s="138"/>
      <c r="Z1289" s="139"/>
      <c r="AA1289" s="139"/>
      <c r="AB1289" s="138"/>
      <c r="BC1289" s="158"/>
    </row>
    <row r="1290" spans="1:55" s="3" customFormat="1" x14ac:dyDescent="0.2">
      <c r="A1290" s="24"/>
      <c r="B1290"/>
      <c r="C1290"/>
      <c r="D1290"/>
      <c r="E1290"/>
      <c r="F1290"/>
      <c r="G1290"/>
      <c r="H1290"/>
      <c r="I1290"/>
      <c r="J1290"/>
      <c r="Y1290" s="138"/>
      <c r="Z1290" s="139"/>
      <c r="AA1290" s="139"/>
      <c r="AB1290" s="138"/>
      <c r="BC1290" s="158"/>
    </row>
    <row r="1291" spans="1:55" s="3" customFormat="1" x14ac:dyDescent="0.2">
      <c r="A1291" s="24"/>
      <c r="B1291"/>
      <c r="C1291"/>
      <c r="D1291"/>
      <c r="E1291"/>
      <c r="F1291"/>
      <c r="G1291"/>
      <c r="H1291"/>
      <c r="I1291"/>
      <c r="J1291"/>
      <c r="Y1291" s="138"/>
      <c r="Z1291" s="139"/>
      <c r="AA1291" s="139"/>
      <c r="AB1291" s="138"/>
      <c r="BC1291" s="158"/>
    </row>
    <row r="1292" spans="1:55" s="3" customFormat="1" x14ac:dyDescent="0.2">
      <c r="A1292" s="24"/>
      <c r="B1292"/>
      <c r="C1292"/>
      <c r="D1292"/>
      <c r="E1292"/>
      <c r="F1292"/>
      <c r="G1292"/>
      <c r="H1292"/>
      <c r="I1292"/>
      <c r="J1292"/>
      <c r="Y1292" s="138"/>
      <c r="Z1292" s="139"/>
      <c r="AA1292" s="139"/>
      <c r="AB1292" s="138"/>
      <c r="BC1292" s="158"/>
    </row>
    <row r="1293" spans="1:55" s="3" customFormat="1" x14ac:dyDescent="0.2">
      <c r="A1293" s="24"/>
      <c r="B1293"/>
      <c r="C1293"/>
      <c r="D1293"/>
      <c r="E1293"/>
      <c r="F1293"/>
      <c r="G1293"/>
      <c r="H1293"/>
      <c r="I1293"/>
      <c r="J1293"/>
      <c r="Y1293" s="138"/>
      <c r="Z1293" s="139"/>
      <c r="AA1293" s="139"/>
      <c r="AB1293" s="138"/>
      <c r="BC1293" s="158"/>
    </row>
    <row r="1294" spans="1:55" s="3" customFormat="1" x14ac:dyDescent="0.2">
      <c r="A1294" s="24"/>
      <c r="B1294"/>
      <c r="C1294"/>
      <c r="D1294"/>
      <c r="E1294"/>
      <c r="F1294"/>
      <c r="G1294"/>
      <c r="H1294"/>
      <c r="I1294"/>
      <c r="J1294"/>
      <c r="Y1294" s="138"/>
      <c r="Z1294" s="139"/>
      <c r="AA1294" s="139"/>
      <c r="AB1294" s="138"/>
      <c r="BC1294" s="158"/>
    </row>
    <row r="1295" spans="1:55" s="3" customFormat="1" x14ac:dyDescent="0.2">
      <c r="A1295" s="24"/>
      <c r="B1295"/>
      <c r="C1295"/>
      <c r="D1295"/>
      <c r="E1295"/>
      <c r="F1295"/>
      <c r="G1295"/>
      <c r="H1295"/>
      <c r="I1295"/>
      <c r="J1295"/>
      <c r="Y1295" s="138"/>
      <c r="Z1295" s="139"/>
      <c r="AA1295" s="139"/>
      <c r="AB1295" s="138"/>
      <c r="BC1295" s="158"/>
    </row>
    <row r="1296" spans="1:55" s="3" customFormat="1" x14ac:dyDescent="0.2">
      <c r="A1296" s="24"/>
      <c r="B1296"/>
      <c r="C1296"/>
      <c r="D1296"/>
      <c r="E1296"/>
      <c r="F1296"/>
      <c r="G1296"/>
      <c r="H1296"/>
      <c r="I1296"/>
      <c r="J1296"/>
      <c r="Y1296" s="138"/>
      <c r="Z1296" s="139"/>
      <c r="AA1296" s="139"/>
      <c r="AB1296" s="138"/>
      <c r="BC1296" s="158"/>
    </row>
    <row r="1297" spans="1:55" s="3" customFormat="1" x14ac:dyDescent="0.2">
      <c r="A1297" s="24"/>
      <c r="B1297"/>
      <c r="C1297"/>
      <c r="D1297"/>
      <c r="E1297"/>
      <c r="F1297"/>
      <c r="G1297"/>
      <c r="H1297"/>
      <c r="I1297"/>
      <c r="J1297"/>
      <c r="Y1297" s="138"/>
      <c r="Z1297" s="139"/>
      <c r="AA1297" s="139"/>
      <c r="AB1297" s="138"/>
      <c r="BC1297" s="158"/>
    </row>
    <row r="1298" spans="1:55" s="3" customFormat="1" x14ac:dyDescent="0.2">
      <c r="A1298" s="24"/>
      <c r="B1298"/>
      <c r="C1298"/>
      <c r="D1298"/>
      <c r="E1298"/>
      <c r="F1298"/>
      <c r="G1298"/>
      <c r="H1298"/>
      <c r="I1298"/>
      <c r="J1298"/>
      <c r="Y1298" s="138"/>
      <c r="Z1298" s="139"/>
      <c r="AA1298" s="139"/>
      <c r="AB1298" s="138"/>
      <c r="BC1298" s="158"/>
    </row>
    <row r="1299" spans="1:55" s="3" customFormat="1" x14ac:dyDescent="0.2">
      <c r="A1299" s="24"/>
      <c r="B1299"/>
      <c r="C1299"/>
      <c r="D1299"/>
      <c r="E1299"/>
      <c r="F1299"/>
      <c r="G1299"/>
      <c r="H1299"/>
      <c r="I1299"/>
      <c r="J1299"/>
      <c r="Y1299" s="138"/>
      <c r="Z1299" s="139"/>
      <c r="AA1299" s="139"/>
      <c r="AB1299" s="138"/>
      <c r="BC1299" s="158"/>
    </row>
    <row r="1300" spans="1:55" s="3" customFormat="1" x14ac:dyDescent="0.2">
      <c r="A1300" s="24"/>
      <c r="B1300"/>
      <c r="C1300"/>
      <c r="D1300"/>
      <c r="E1300"/>
      <c r="F1300"/>
      <c r="G1300"/>
      <c r="H1300"/>
      <c r="I1300"/>
      <c r="J1300"/>
      <c r="Y1300" s="138"/>
      <c r="Z1300" s="139"/>
      <c r="AA1300" s="139"/>
      <c r="AB1300" s="138"/>
      <c r="BC1300" s="158"/>
    </row>
    <row r="1301" spans="1:55" s="3" customFormat="1" x14ac:dyDescent="0.2">
      <c r="A1301" s="24"/>
      <c r="B1301"/>
      <c r="C1301"/>
      <c r="D1301"/>
      <c r="E1301"/>
      <c r="F1301"/>
      <c r="G1301"/>
      <c r="H1301"/>
      <c r="I1301"/>
      <c r="J1301"/>
      <c r="Y1301" s="138"/>
      <c r="Z1301" s="139"/>
      <c r="AA1301" s="139"/>
      <c r="AB1301" s="138"/>
      <c r="BC1301" s="158"/>
    </row>
    <row r="1302" spans="1:55" s="3" customFormat="1" x14ac:dyDescent="0.2">
      <c r="A1302" s="24"/>
      <c r="B1302"/>
      <c r="C1302"/>
      <c r="D1302"/>
      <c r="E1302"/>
      <c r="F1302"/>
      <c r="G1302"/>
      <c r="H1302"/>
      <c r="I1302"/>
      <c r="J1302"/>
      <c r="Y1302" s="138"/>
      <c r="Z1302" s="139"/>
      <c r="AA1302" s="139"/>
      <c r="AB1302" s="138"/>
      <c r="BC1302" s="158"/>
    </row>
    <row r="1303" spans="1:55" s="3" customFormat="1" x14ac:dyDescent="0.2">
      <c r="A1303" s="24"/>
      <c r="B1303"/>
      <c r="C1303"/>
      <c r="D1303"/>
      <c r="E1303"/>
      <c r="F1303"/>
      <c r="G1303"/>
      <c r="H1303"/>
      <c r="I1303"/>
      <c r="J1303"/>
      <c r="Y1303" s="138"/>
      <c r="Z1303" s="139"/>
      <c r="AA1303" s="139"/>
      <c r="AB1303" s="138"/>
      <c r="BC1303" s="158"/>
    </row>
    <row r="1304" spans="1:55" s="3" customFormat="1" x14ac:dyDescent="0.2">
      <c r="A1304" s="24"/>
      <c r="B1304"/>
      <c r="C1304"/>
      <c r="D1304"/>
      <c r="E1304"/>
      <c r="F1304"/>
      <c r="G1304"/>
      <c r="H1304"/>
      <c r="I1304"/>
      <c r="J1304"/>
      <c r="Y1304" s="138"/>
      <c r="Z1304" s="139"/>
      <c r="AA1304" s="139"/>
      <c r="AB1304" s="138"/>
      <c r="BC1304" s="158"/>
    </row>
    <row r="1305" spans="1:55" s="3" customFormat="1" x14ac:dyDescent="0.2">
      <c r="A1305" s="24"/>
      <c r="B1305"/>
      <c r="C1305"/>
      <c r="D1305"/>
      <c r="E1305"/>
      <c r="F1305"/>
      <c r="G1305"/>
      <c r="H1305"/>
      <c r="I1305"/>
      <c r="J1305"/>
      <c r="Y1305" s="138"/>
      <c r="Z1305" s="139"/>
      <c r="AA1305" s="139"/>
      <c r="AB1305" s="138"/>
      <c r="BC1305" s="158"/>
    </row>
    <row r="1306" spans="1:55" s="3" customFormat="1" x14ac:dyDescent="0.2">
      <c r="A1306" s="24"/>
      <c r="B1306"/>
      <c r="C1306"/>
      <c r="D1306"/>
      <c r="E1306"/>
      <c r="F1306"/>
      <c r="G1306"/>
      <c r="H1306"/>
      <c r="I1306"/>
      <c r="J1306"/>
      <c r="Y1306" s="138"/>
      <c r="Z1306" s="139"/>
      <c r="AA1306" s="139"/>
      <c r="AB1306" s="138"/>
      <c r="BC1306" s="158"/>
    </row>
    <row r="1307" spans="1:55" s="3" customFormat="1" x14ac:dyDescent="0.2">
      <c r="A1307" s="24"/>
      <c r="B1307"/>
      <c r="C1307"/>
      <c r="D1307"/>
      <c r="E1307"/>
      <c r="F1307"/>
      <c r="G1307"/>
      <c r="H1307"/>
      <c r="I1307"/>
      <c r="J1307"/>
      <c r="Y1307" s="138"/>
      <c r="Z1307" s="139"/>
      <c r="AA1307" s="139"/>
      <c r="AB1307" s="138"/>
      <c r="BC1307" s="158"/>
    </row>
    <row r="1308" spans="1:55" s="3" customFormat="1" x14ac:dyDescent="0.2">
      <c r="A1308" s="24"/>
      <c r="B1308"/>
      <c r="C1308"/>
      <c r="D1308"/>
      <c r="E1308"/>
      <c r="F1308"/>
      <c r="G1308"/>
      <c r="H1308"/>
      <c r="I1308"/>
      <c r="J1308"/>
      <c r="Y1308" s="138"/>
      <c r="Z1308" s="139"/>
      <c r="AA1308" s="139"/>
      <c r="AB1308" s="138"/>
      <c r="BC1308" s="158"/>
    </row>
    <row r="1309" spans="1:55" s="3" customFormat="1" x14ac:dyDescent="0.2">
      <c r="A1309" s="24"/>
      <c r="B1309"/>
      <c r="C1309"/>
      <c r="D1309"/>
      <c r="E1309"/>
      <c r="F1309"/>
      <c r="G1309"/>
      <c r="H1309"/>
      <c r="I1309"/>
      <c r="J1309"/>
      <c r="Y1309" s="138"/>
      <c r="Z1309" s="139"/>
      <c r="AA1309" s="139"/>
      <c r="AB1309" s="138"/>
      <c r="BC1309" s="158"/>
    </row>
    <row r="1310" spans="1:55" s="3" customFormat="1" x14ac:dyDescent="0.2">
      <c r="A1310" s="24"/>
      <c r="B1310"/>
      <c r="C1310"/>
      <c r="D1310"/>
      <c r="E1310"/>
      <c r="F1310"/>
      <c r="G1310"/>
      <c r="H1310"/>
      <c r="I1310"/>
      <c r="J1310"/>
      <c r="Y1310" s="138"/>
      <c r="Z1310" s="139"/>
      <c r="AA1310" s="139"/>
      <c r="AB1310" s="138"/>
      <c r="BC1310" s="158"/>
    </row>
    <row r="1311" spans="1:55" s="3" customFormat="1" x14ac:dyDescent="0.2">
      <c r="A1311" s="24"/>
      <c r="B1311"/>
      <c r="C1311"/>
      <c r="D1311"/>
      <c r="E1311"/>
      <c r="F1311"/>
      <c r="G1311"/>
      <c r="H1311"/>
      <c r="I1311"/>
      <c r="J1311"/>
      <c r="Y1311" s="138"/>
      <c r="Z1311" s="139"/>
      <c r="AA1311" s="139"/>
      <c r="AB1311" s="138"/>
      <c r="BC1311" s="158"/>
    </row>
    <row r="1312" spans="1:55" s="3" customFormat="1" x14ac:dyDescent="0.2">
      <c r="A1312" s="24"/>
      <c r="B1312"/>
      <c r="C1312"/>
      <c r="D1312"/>
      <c r="E1312"/>
      <c r="F1312"/>
      <c r="G1312"/>
      <c r="H1312"/>
      <c r="I1312"/>
      <c r="J1312"/>
      <c r="Y1312" s="138"/>
      <c r="Z1312" s="139"/>
      <c r="AA1312" s="139"/>
      <c r="AB1312" s="138"/>
      <c r="BC1312" s="158"/>
    </row>
    <row r="1313" spans="1:55" s="3" customFormat="1" x14ac:dyDescent="0.2">
      <c r="A1313" s="24"/>
      <c r="B1313"/>
      <c r="C1313"/>
      <c r="D1313"/>
      <c r="E1313"/>
      <c r="F1313"/>
      <c r="G1313"/>
      <c r="H1313"/>
      <c r="I1313"/>
      <c r="J1313"/>
      <c r="Y1313" s="138"/>
      <c r="Z1313" s="139"/>
      <c r="AA1313" s="139"/>
      <c r="AB1313" s="138"/>
      <c r="BC1313" s="158"/>
    </row>
    <row r="1314" spans="1:55" s="3" customFormat="1" x14ac:dyDescent="0.2">
      <c r="A1314" s="24"/>
      <c r="B1314"/>
      <c r="C1314"/>
      <c r="D1314"/>
      <c r="E1314"/>
      <c r="F1314"/>
      <c r="G1314"/>
      <c r="H1314"/>
      <c r="I1314"/>
      <c r="J1314"/>
      <c r="Y1314" s="138"/>
      <c r="Z1314" s="139"/>
      <c r="AA1314" s="139"/>
      <c r="AB1314" s="138"/>
      <c r="BC1314" s="158"/>
    </row>
    <row r="1315" spans="1:55" s="3" customFormat="1" x14ac:dyDescent="0.2">
      <c r="A1315" s="24"/>
      <c r="B1315"/>
      <c r="C1315"/>
      <c r="D1315"/>
      <c r="E1315"/>
      <c r="F1315"/>
      <c r="G1315"/>
      <c r="H1315"/>
      <c r="I1315"/>
      <c r="J1315"/>
      <c r="Y1315" s="138"/>
      <c r="Z1315" s="139"/>
      <c r="AA1315" s="139"/>
      <c r="AB1315" s="138"/>
      <c r="BC1315" s="158"/>
    </row>
    <row r="1316" spans="1:55" s="3" customFormat="1" x14ac:dyDescent="0.2">
      <c r="A1316" s="24"/>
      <c r="B1316"/>
      <c r="C1316"/>
      <c r="D1316"/>
      <c r="E1316"/>
      <c r="F1316"/>
      <c r="G1316"/>
      <c r="H1316"/>
      <c r="I1316"/>
      <c r="J1316"/>
      <c r="Y1316" s="138"/>
      <c r="Z1316" s="139"/>
      <c r="AA1316" s="139"/>
      <c r="AB1316" s="138"/>
      <c r="BC1316" s="158"/>
    </row>
    <row r="1317" spans="1:55" s="3" customFormat="1" x14ac:dyDescent="0.2">
      <c r="A1317" s="24"/>
      <c r="B1317"/>
      <c r="C1317"/>
      <c r="D1317"/>
      <c r="E1317"/>
      <c r="F1317"/>
      <c r="G1317"/>
      <c r="H1317"/>
      <c r="I1317"/>
      <c r="J1317"/>
      <c r="Y1317" s="138"/>
      <c r="Z1317" s="139"/>
      <c r="AA1317" s="139"/>
      <c r="AB1317" s="138"/>
      <c r="BC1317" s="158"/>
    </row>
    <row r="1318" spans="1:55" s="3" customFormat="1" x14ac:dyDescent="0.2">
      <c r="A1318" s="24"/>
      <c r="B1318"/>
      <c r="C1318"/>
      <c r="D1318"/>
      <c r="E1318"/>
      <c r="F1318"/>
      <c r="G1318"/>
      <c r="H1318"/>
      <c r="I1318"/>
      <c r="J1318"/>
      <c r="Y1318" s="138"/>
      <c r="Z1318" s="139"/>
      <c r="AA1318" s="139"/>
      <c r="AB1318" s="138"/>
      <c r="BC1318" s="158"/>
    </row>
    <row r="1319" spans="1:55" s="3" customFormat="1" x14ac:dyDescent="0.2">
      <c r="A1319" s="24"/>
      <c r="B1319"/>
      <c r="C1319"/>
      <c r="D1319"/>
      <c r="E1319"/>
      <c r="F1319"/>
      <c r="G1319"/>
      <c r="H1319"/>
      <c r="I1319"/>
      <c r="J1319"/>
      <c r="Y1319" s="138"/>
      <c r="Z1319" s="139"/>
      <c r="AA1319" s="139"/>
      <c r="AB1319" s="138"/>
      <c r="BC1319" s="158"/>
    </row>
    <row r="1320" spans="1:55" s="3" customFormat="1" x14ac:dyDescent="0.2">
      <c r="A1320" s="24"/>
      <c r="B1320"/>
      <c r="C1320"/>
      <c r="D1320"/>
      <c r="E1320"/>
      <c r="F1320"/>
      <c r="G1320"/>
      <c r="H1320"/>
      <c r="I1320"/>
      <c r="J1320"/>
      <c r="Y1320" s="138"/>
      <c r="Z1320" s="139"/>
      <c r="AA1320" s="139"/>
      <c r="AB1320" s="138"/>
      <c r="BC1320" s="158"/>
    </row>
    <row r="1321" spans="1:55" s="3" customFormat="1" x14ac:dyDescent="0.2">
      <c r="A1321" s="24"/>
      <c r="B1321"/>
      <c r="C1321"/>
      <c r="D1321"/>
      <c r="E1321"/>
      <c r="F1321"/>
      <c r="G1321"/>
      <c r="H1321"/>
      <c r="I1321"/>
      <c r="J1321"/>
      <c r="Y1321" s="138"/>
      <c r="Z1321" s="139"/>
      <c r="AA1321" s="139"/>
      <c r="AB1321" s="138"/>
      <c r="BC1321" s="158"/>
    </row>
    <row r="1322" spans="1:55" s="3" customFormat="1" x14ac:dyDescent="0.2">
      <c r="A1322" s="24"/>
      <c r="B1322"/>
      <c r="C1322"/>
      <c r="D1322"/>
      <c r="E1322"/>
      <c r="F1322"/>
      <c r="G1322"/>
      <c r="H1322"/>
      <c r="I1322"/>
      <c r="J1322"/>
      <c r="Y1322" s="138"/>
      <c r="Z1322" s="139"/>
      <c r="AA1322" s="139"/>
      <c r="AB1322" s="138"/>
      <c r="BC1322" s="158"/>
    </row>
    <row r="1323" spans="1:55" s="3" customFormat="1" x14ac:dyDescent="0.2">
      <c r="A1323" s="24"/>
      <c r="B1323"/>
      <c r="C1323"/>
      <c r="D1323"/>
      <c r="E1323"/>
      <c r="F1323"/>
      <c r="G1323"/>
      <c r="H1323"/>
      <c r="I1323"/>
      <c r="J1323"/>
      <c r="Y1323" s="138"/>
      <c r="Z1323" s="139"/>
      <c r="AA1323" s="139"/>
      <c r="AB1323" s="138"/>
      <c r="BC1323" s="158"/>
    </row>
    <row r="1324" spans="1:55" s="3" customFormat="1" x14ac:dyDescent="0.2">
      <c r="A1324" s="24"/>
      <c r="B1324"/>
      <c r="C1324"/>
      <c r="D1324"/>
      <c r="E1324"/>
      <c r="F1324"/>
      <c r="G1324"/>
      <c r="H1324"/>
      <c r="I1324"/>
      <c r="J1324"/>
      <c r="Y1324" s="138"/>
      <c r="Z1324" s="139"/>
      <c r="AA1324" s="139"/>
      <c r="AB1324" s="138"/>
      <c r="BC1324" s="158"/>
    </row>
    <row r="1325" spans="1:55" s="3" customFormat="1" x14ac:dyDescent="0.2">
      <c r="A1325" s="24"/>
      <c r="B1325"/>
      <c r="C1325"/>
      <c r="D1325"/>
      <c r="E1325"/>
      <c r="F1325"/>
      <c r="G1325"/>
      <c r="H1325"/>
      <c r="I1325"/>
      <c r="J1325"/>
      <c r="Y1325" s="138"/>
      <c r="Z1325" s="139"/>
      <c r="AA1325" s="139"/>
      <c r="AB1325" s="138"/>
      <c r="BC1325" s="158"/>
    </row>
    <row r="1326" spans="1:55" s="3" customFormat="1" x14ac:dyDescent="0.2">
      <c r="A1326" s="24"/>
      <c r="B1326"/>
      <c r="C1326"/>
      <c r="D1326"/>
      <c r="E1326"/>
      <c r="F1326"/>
      <c r="G1326"/>
      <c r="H1326"/>
      <c r="I1326"/>
      <c r="J1326"/>
      <c r="Y1326" s="138"/>
      <c r="Z1326" s="139"/>
      <c r="AA1326" s="139"/>
      <c r="AB1326" s="138"/>
      <c r="BC1326" s="158"/>
    </row>
    <row r="1327" spans="1:55" s="3" customFormat="1" x14ac:dyDescent="0.2">
      <c r="A1327" s="24"/>
      <c r="B1327"/>
      <c r="C1327"/>
      <c r="D1327"/>
      <c r="E1327"/>
      <c r="F1327"/>
      <c r="G1327"/>
      <c r="H1327"/>
      <c r="I1327"/>
      <c r="J1327"/>
      <c r="Y1327" s="138"/>
      <c r="Z1327" s="139"/>
      <c r="AA1327" s="139"/>
      <c r="AB1327" s="138"/>
      <c r="BC1327" s="158"/>
    </row>
    <row r="1328" spans="1:55" s="3" customFormat="1" x14ac:dyDescent="0.2">
      <c r="A1328" s="24"/>
      <c r="B1328"/>
      <c r="C1328"/>
      <c r="D1328"/>
      <c r="E1328"/>
      <c r="F1328"/>
      <c r="G1328"/>
      <c r="H1328"/>
      <c r="I1328"/>
      <c r="J1328"/>
      <c r="Y1328" s="138"/>
      <c r="Z1328" s="139"/>
      <c r="AA1328" s="139"/>
      <c r="AB1328" s="138"/>
      <c r="BC1328" s="158"/>
    </row>
    <row r="1329" spans="1:55" s="3" customFormat="1" x14ac:dyDescent="0.2">
      <c r="A1329" s="24"/>
      <c r="B1329"/>
      <c r="C1329"/>
      <c r="D1329"/>
      <c r="E1329"/>
      <c r="F1329"/>
      <c r="G1329"/>
      <c r="H1329"/>
      <c r="I1329"/>
      <c r="J1329"/>
      <c r="Y1329" s="138"/>
      <c r="Z1329" s="139"/>
      <c r="AA1329" s="139"/>
      <c r="AB1329" s="138"/>
      <c r="BC1329" s="158"/>
    </row>
    <row r="1330" spans="1:55" s="3" customFormat="1" x14ac:dyDescent="0.2">
      <c r="A1330" s="24"/>
      <c r="B1330"/>
      <c r="C1330"/>
      <c r="D1330"/>
      <c r="E1330"/>
      <c r="F1330"/>
      <c r="G1330"/>
      <c r="H1330"/>
      <c r="I1330"/>
      <c r="J1330"/>
      <c r="Y1330" s="138"/>
      <c r="Z1330" s="139"/>
      <c r="AA1330" s="139"/>
      <c r="AB1330" s="138"/>
      <c r="BC1330" s="158"/>
    </row>
    <row r="1331" spans="1:55" s="3" customFormat="1" x14ac:dyDescent="0.2">
      <c r="A1331" s="24"/>
      <c r="B1331"/>
      <c r="C1331"/>
      <c r="D1331"/>
      <c r="E1331"/>
      <c r="F1331"/>
      <c r="G1331"/>
      <c r="H1331"/>
      <c r="I1331"/>
      <c r="J1331"/>
      <c r="Y1331" s="138"/>
      <c r="Z1331" s="139"/>
      <c r="AA1331" s="139"/>
      <c r="AB1331" s="138"/>
      <c r="BC1331" s="158"/>
    </row>
    <row r="1332" spans="1:55" s="3" customFormat="1" x14ac:dyDescent="0.2">
      <c r="A1332" s="24"/>
      <c r="B1332"/>
      <c r="C1332"/>
      <c r="D1332"/>
      <c r="E1332"/>
      <c r="F1332"/>
      <c r="G1332"/>
      <c r="H1332"/>
      <c r="I1332"/>
      <c r="J1332"/>
      <c r="Y1332" s="138"/>
      <c r="Z1332" s="139"/>
      <c r="AA1332" s="139"/>
      <c r="AB1332" s="138"/>
      <c r="BC1332" s="158"/>
    </row>
    <row r="1333" spans="1:55" s="3" customFormat="1" x14ac:dyDescent="0.2">
      <c r="A1333" s="24"/>
      <c r="B1333"/>
      <c r="C1333"/>
      <c r="D1333"/>
      <c r="E1333"/>
      <c r="F1333"/>
      <c r="G1333"/>
      <c r="H1333"/>
      <c r="I1333"/>
      <c r="J1333"/>
      <c r="Y1333" s="138"/>
      <c r="Z1333" s="139"/>
      <c r="AA1333" s="139"/>
      <c r="AB1333" s="138"/>
      <c r="BC1333" s="158"/>
    </row>
    <row r="1334" spans="1:55" s="3" customFormat="1" x14ac:dyDescent="0.2">
      <c r="A1334" s="24"/>
      <c r="B1334"/>
      <c r="C1334"/>
      <c r="D1334"/>
      <c r="E1334"/>
      <c r="F1334"/>
      <c r="G1334"/>
      <c r="H1334"/>
      <c r="I1334"/>
      <c r="J1334"/>
      <c r="Y1334" s="138"/>
      <c r="Z1334" s="139"/>
      <c r="AA1334" s="139"/>
      <c r="AB1334" s="138"/>
      <c r="BC1334" s="158"/>
    </row>
    <row r="1335" spans="1:55" s="3" customFormat="1" x14ac:dyDescent="0.2">
      <c r="A1335" s="24"/>
      <c r="B1335"/>
      <c r="C1335"/>
      <c r="D1335"/>
      <c r="E1335"/>
      <c r="F1335"/>
      <c r="G1335"/>
      <c r="H1335"/>
      <c r="I1335"/>
      <c r="J1335"/>
      <c r="Y1335" s="138"/>
      <c r="Z1335" s="139"/>
      <c r="AA1335" s="139"/>
      <c r="AB1335" s="138"/>
      <c r="BC1335" s="158"/>
    </row>
    <row r="1336" spans="1:55" s="3" customFormat="1" x14ac:dyDescent="0.2">
      <c r="A1336" s="24"/>
      <c r="B1336"/>
      <c r="C1336"/>
      <c r="D1336"/>
      <c r="E1336"/>
      <c r="F1336"/>
      <c r="G1336"/>
      <c r="H1336"/>
      <c r="I1336"/>
      <c r="J1336"/>
      <c r="Y1336" s="138"/>
      <c r="Z1336" s="139"/>
      <c r="AA1336" s="139"/>
      <c r="AB1336" s="138"/>
      <c r="BC1336" s="158"/>
    </row>
    <row r="1337" spans="1:55" s="3" customFormat="1" x14ac:dyDescent="0.2">
      <c r="A1337" s="24"/>
      <c r="B1337"/>
      <c r="C1337"/>
      <c r="D1337"/>
      <c r="E1337"/>
      <c r="F1337"/>
      <c r="G1337"/>
      <c r="H1337"/>
      <c r="I1337"/>
      <c r="J1337"/>
      <c r="K1337"/>
      <c r="L1337"/>
      <c r="M1337"/>
      <c r="N1337"/>
      <c r="P1337"/>
      <c r="Q1337"/>
      <c r="S1337"/>
      <c r="T1337"/>
      <c r="U1337"/>
      <c r="V1337"/>
      <c r="Y1337" s="138"/>
      <c r="Z1337" s="139"/>
      <c r="AA1337" s="139"/>
      <c r="AB1337" s="138"/>
      <c r="BC1337" s="158"/>
    </row>
    <row r="1338" spans="1:55" s="3" customFormat="1" x14ac:dyDescent="0.2">
      <c r="A1338" s="24"/>
      <c r="B1338"/>
      <c r="C1338"/>
      <c r="D1338"/>
      <c r="E1338"/>
      <c r="F1338"/>
      <c r="G1338"/>
      <c r="H1338"/>
      <c r="I1338"/>
      <c r="J1338"/>
      <c r="K1338"/>
      <c r="L1338"/>
      <c r="M1338"/>
      <c r="N1338"/>
      <c r="P1338"/>
      <c r="Q1338"/>
      <c r="S1338"/>
      <c r="T1338"/>
      <c r="U1338"/>
      <c r="V1338"/>
      <c r="Y1338" s="138"/>
      <c r="Z1338" s="139"/>
      <c r="AA1338" s="139"/>
      <c r="AB1338" s="138"/>
      <c r="BC1338" s="158"/>
    </row>
    <row r="1339" spans="1:55" s="3" customFormat="1" x14ac:dyDescent="0.2">
      <c r="A1339" s="24"/>
      <c r="B1339"/>
      <c r="C1339"/>
      <c r="D1339"/>
      <c r="E1339"/>
      <c r="F1339"/>
      <c r="G1339"/>
      <c r="H1339"/>
      <c r="I1339"/>
      <c r="J1339"/>
      <c r="K1339"/>
      <c r="L1339"/>
      <c r="M1339"/>
      <c r="N1339"/>
      <c r="P1339"/>
      <c r="Q1339"/>
      <c r="S1339"/>
      <c r="T1339"/>
      <c r="U1339"/>
      <c r="V1339"/>
      <c r="Y1339" s="138"/>
      <c r="Z1339" s="139"/>
      <c r="AA1339" s="139"/>
      <c r="AB1339" s="138"/>
      <c r="BC1339" s="158"/>
    </row>
    <row r="1340" spans="1:55" s="3" customFormat="1" x14ac:dyDescent="0.2">
      <c r="A1340" s="24"/>
      <c r="B1340"/>
      <c r="C1340"/>
      <c r="D1340"/>
      <c r="E1340"/>
      <c r="F1340"/>
      <c r="G1340"/>
      <c r="H1340"/>
      <c r="I1340"/>
      <c r="J1340"/>
      <c r="K1340"/>
      <c r="L1340"/>
      <c r="M1340"/>
      <c r="N1340"/>
      <c r="P1340"/>
      <c r="Q1340"/>
      <c r="S1340"/>
      <c r="T1340"/>
      <c r="U1340"/>
      <c r="V1340"/>
      <c r="Y1340" s="138"/>
      <c r="Z1340" s="139"/>
      <c r="AA1340" s="139"/>
      <c r="AB1340" s="138"/>
      <c r="BC1340" s="158"/>
    </row>
    <row r="1341" spans="1:55" s="3" customFormat="1" x14ac:dyDescent="0.2">
      <c r="A1341" s="24"/>
      <c r="B1341"/>
      <c r="C1341"/>
      <c r="D1341"/>
      <c r="E1341"/>
      <c r="F1341"/>
      <c r="G1341"/>
      <c r="H1341"/>
      <c r="I1341"/>
      <c r="J1341"/>
      <c r="K1341"/>
      <c r="L1341"/>
      <c r="M1341"/>
      <c r="N1341"/>
      <c r="P1341"/>
      <c r="Q1341"/>
      <c r="S1341"/>
      <c r="T1341"/>
      <c r="U1341"/>
      <c r="V1341"/>
      <c r="Y1341" s="127"/>
      <c r="Z1341" s="128"/>
      <c r="AA1341" s="128"/>
      <c r="AB1341" s="127"/>
      <c r="AF1341"/>
      <c r="AM1341"/>
      <c r="AN1341"/>
      <c r="BC1341" s="158"/>
    </row>
    <row r="1342" spans="1:55" x14ac:dyDescent="0.2">
      <c r="BC1342" s="158"/>
    </row>
    <row r="1343" spans="1:55" x14ac:dyDescent="0.2">
      <c r="BC1343" s="158"/>
    </row>
    <row r="1344" spans="1:55" x14ac:dyDescent="0.2">
      <c r="BC1344" s="158"/>
    </row>
    <row r="1345" spans="55:55" x14ac:dyDescent="0.2">
      <c r="BC1345" s="158"/>
    </row>
    <row r="1346" spans="55:55" x14ac:dyDescent="0.2">
      <c r="BC1346" s="158"/>
    </row>
    <row r="1347" spans="55:55" x14ac:dyDescent="0.2">
      <c r="BC1347" s="158"/>
    </row>
    <row r="1348" spans="55:55" x14ac:dyDescent="0.2">
      <c r="BC1348" s="158"/>
    </row>
    <row r="1349" spans="55:55" x14ac:dyDescent="0.2">
      <c r="BC1349" s="158"/>
    </row>
  </sheetData>
  <sheetProtection selectLockedCells="1"/>
  <mergeCells count="8">
    <mergeCell ref="Z5:AB5"/>
    <mergeCell ref="A1:G1"/>
    <mergeCell ref="B39:C39"/>
    <mergeCell ref="B44:C44"/>
    <mergeCell ref="B11:D11"/>
    <mergeCell ref="B19:D19"/>
    <mergeCell ref="A4:E4"/>
    <mergeCell ref="B12:D12"/>
  </mergeCells>
  <phoneticPr fontId="0" type="noConversion"/>
  <conditionalFormatting sqref="T27:U27">
    <cfRule type="cellIs" dxfId="24" priority="1" stopIfTrue="1" operator="equal">
      <formula>0</formula>
    </cfRule>
    <cfRule type="expression" dxfId="23" priority="2" stopIfTrue="1">
      <formula>W29=1</formula>
    </cfRule>
    <cfRule type="expression" dxfId="22" priority="3" stopIfTrue="1">
      <formula>W29=3</formula>
    </cfRule>
  </conditionalFormatting>
  <conditionalFormatting sqref="S27">
    <cfRule type="cellIs" dxfId="21" priority="4" stopIfTrue="1" operator="equal">
      <formula>0</formula>
    </cfRule>
    <cfRule type="expression" dxfId="20" priority="5" stopIfTrue="1">
      <formula>V28=1</formula>
    </cfRule>
    <cfRule type="expression" dxfId="19" priority="6" stopIfTrue="1">
      <formula>V28=3</formula>
    </cfRule>
  </conditionalFormatting>
  <conditionalFormatting sqref="P27">
    <cfRule type="cellIs" dxfId="18" priority="7" stopIfTrue="1" operator="equal">
      <formula>0</formula>
    </cfRule>
    <cfRule type="expression" dxfId="17" priority="8" stopIfTrue="1">
      <formula>#REF!=1</formula>
    </cfRule>
    <cfRule type="expression" dxfId="16" priority="9" stopIfTrue="1">
      <formula>#REF!=3</formula>
    </cfRule>
  </conditionalFormatting>
  <conditionalFormatting sqref="N27 K27">
    <cfRule type="cellIs" dxfId="15" priority="10" stopIfTrue="1" operator="equal">
      <formula>0</formula>
    </cfRule>
    <cfRule type="expression" dxfId="14" priority="11" stopIfTrue="1">
      <formula>#REF!=1</formula>
    </cfRule>
    <cfRule type="expression" dxfId="13" priority="12" stopIfTrue="1">
      <formula>#REF!=3</formula>
    </cfRule>
  </conditionalFormatting>
  <conditionalFormatting sqref="L27">
    <cfRule type="cellIs" dxfId="12" priority="13" stopIfTrue="1" operator="equal">
      <formula>0</formula>
    </cfRule>
    <cfRule type="expression" dxfId="11" priority="14" stopIfTrue="1">
      <formula>#REF!=1</formula>
    </cfRule>
    <cfRule type="expression" dxfId="10" priority="15" stopIfTrue="1">
      <formula>#REF!=3</formula>
    </cfRule>
  </conditionalFormatting>
  <conditionalFormatting sqref="I9">
    <cfRule type="cellIs" dxfId="9" priority="16" stopIfTrue="1" operator="notEqual">
      <formula>$I$16</formula>
    </cfRule>
  </conditionalFormatting>
  <conditionalFormatting sqref="J9">
    <cfRule type="cellIs" dxfId="8" priority="17" stopIfTrue="1" operator="notEqual">
      <formula>$J$16</formula>
    </cfRule>
  </conditionalFormatting>
  <conditionalFormatting sqref="I11">
    <cfRule type="cellIs" dxfId="7" priority="18" stopIfTrue="1" operator="greaterThan">
      <formula>$I$8</formula>
    </cfRule>
  </conditionalFormatting>
  <conditionalFormatting sqref="J11">
    <cfRule type="cellIs" dxfId="6" priority="19" stopIfTrue="1" operator="greaterThan">
      <formula>$J$8</formula>
    </cfRule>
  </conditionalFormatting>
  <conditionalFormatting sqref="H27:H28">
    <cfRule type="expression" dxfId="5" priority="20" stopIfTrue="1">
      <formula>$P$24</formula>
    </cfRule>
  </conditionalFormatting>
  <conditionalFormatting sqref="I27:I28">
    <cfRule type="expression" dxfId="4" priority="21" stopIfTrue="1">
      <formula>$Q$24</formula>
    </cfRule>
  </conditionalFormatting>
  <conditionalFormatting sqref="J27:J28">
    <cfRule type="expression" dxfId="3" priority="22" stopIfTrue="1">
      <formula>$R$24</formula>
    </cfRule>
  </conditionalFormatting>
  <conditionalFormatting sqref="H31:H32">
    <cfRule type="expression" dxfId="2" priority="23" stopIfTrue="1">
      <formula>$P$28</formula>
    </cfRule>
  </conditionalFormatting>
  <conditionalFormatting sqref="I31:I32">
    <cfRule type="expression" dxfId="1" priority="24" stopIfTrue="1">
      <formula>$Q$28</formula>
    </cfRule>
  </conditionalFormatting>
  <conditionalFormatting sqref="J31:J32">
    <cfRule type="expression" dxfId="0" priority="25" stopIfTrue="1">
      <formula>$R$28</formula>
    </cfRule>
  </conditionalFormatting>
  <dataValidations count="9">
    <dataValidation type="custom" allowBlank="1" showInputMessage="1" showErrorMessage="1" errorTitle="Line 23 Error" error="The authorised limit in line 23 should not be less than the operational boundary in line 22._x000a_Please correct._x000a_" sqref="H36:J36">
      <formula1>H36&gt;=H35</formula1>
    </dataValidation>
    <dataValidation type="whole" operator="greaterThanOrEqual" allowBlank="1" showInputMessage="1" showErrorMessage="1" errorTitle="Invalid Number" error="This cell should be nil or a positive whole number.  Please correct." sqref="N21:N26 K21:L26 P28:P37 N28:N37 S39:U44 S28:U37 P39:P44 N39:N44 K28:L37 K39:L44 K15:M15 M16:M45 P15:P19 N15:N19 S15:U19 S21:U26 P21:P26 K16:L19 M14 V14:V45 Q14:Q45 P11:Q12 P13:Q13 S11:V12 S13:V13 K11:N12 K13:N13">
      <formula1>0</formula1>
    </dataValidation>
    <dataValidation type="whole" operator="greaterThanOrEqual" allowBlank="1" showInputMessage="1" showErrorMessage="1" errorTitle="Invalid Number" error="Line 6 should be nil or a positive whole number.  Please correct." sqref="S14:U14 K14:L14 P14 N14">
      <formula1>0</formula1>
    </dataValidation>
    <dataValidation type="whole" operator="greaterThanOrEqual" allowBlank="1" showInputMessage="1" showErrorMessage="1" errorTitle="Invalid number" error="This cell should be nil or a positive whole number. Please correct." sqref="H23:J23 H31:J33 H27:J29 H35:J35 I11:J11">
      <formula1>0</formula1>
    </dataValidation>
    <dataValidation type="whole" operator="greaterThanOrEqual" allowBlank="1" showInputMessage="1" showErrorMessage="1" errorTitle="Invalid number" error="This cell  should be nil or a positive whole number.  Please correct." sqref="I10:J10">
      <formula1>0</formula1>
    </dataValidation>
    <dataValidation type="whole" operator="greaterThanOrEqual" allowBlank="1" showInputMessage="1" showErrorMessage="1" errorTitle="Invalid number" error="This cell  should be nil or a positive whole number. Please correct." sqref="I9:J9">
      <formula1>0</formula1>
    </dataValidation>
    <dataValidation type="whole" operator="greaterThanOrEqual" allowBlank="1" showInputMessage="1" showErrorMessage="1" errorTitle="Invalid Number" error="This cell should be nil or a positive whole number. Please correct." sqref="H45 H40 H41:J41 I12:J12 I14:J18">
      <formula1>0</formula1>
    </dataValidation>
    <dataValidation type="whole" allowBlank="1" showInputMessage="1" showErrorMessage="1" errorTitle="Invalid Number" error="Only positive whole numbers should be entered. Please do not use decimal places." sqref="AC6:AC10">
      <formula1>0</formula1>
      <formula2>10000000</formula2>
    </dataValidation>
    <dataValidation type="list" showInputMessage="1" showErrorMessage="1" sqref="A4:E4">
      <formula1>$BC$307:$BC$756</formula1>
    </dataValidation>
  </dataValidations>
  <printOptions horizontalCentered="1"/>
  <pageMargins left="0.59055118110236227" right="0.6692913385826772" top="0.47244094488188981" bottom="0.74803149606299213" header="0.43307086614173229" footer="0.78740157480314965"/>
  <pageSetup paperSize="9" scale="65" orientation="portrait" r:id="rId1"/>
  <headerFooter alignWithMargins="0"/>
  <colBreaks count="1" manualBreakCount="1">
    <brk id="23" max="5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pageSetUpPr fitToPage="1"/>
  </sheetPr>
  <dimension ref="A1:EV480"/>
  <sheetViews>
    <sheetView showGridLines="0" tabSelected="1" zoomScaleNormal="100" workbookViewId="0">
      <pane ySplit="2" topLeftCell="A147" activePane="bottomLeft" state="frozen"/>
      <selection pane="bottomLeft" activeCell="W464" sqref="W464"/>
    </sheetView>
  </sheetViews>
  <sheetFormatPr defaultRowHeight="12.75" x14ac:dyDescent="0.2"/>
  <cols>
    <col min="1" max="1" width="8.88671875" style="53"/>
    <col min="2" max="2" width="49" style="53" bestFit="1" customWidth="1"/>
    <col min="3" max="3" width="9.6640625" style="54" bestFit="1" customWidth="1"/>
    <col min="4" max="4" width="5.5546875" style="54" bestFit="1" customWidth="1"/>
    <col min="5" max="5" width="14.6640625" style="54" bestFit="1" customWidth="1"/>
    <col min="6" max="6" width="12.21875" style="54" bestFit="1" customWidth="1"/>
    <col min="7" max="7" width="15.21875" style="54" customWidth="1"/>
    <col min="8" max="8" width="10.33203125" style="54" customWidth="1"/>
    <col min="9" max="9" width="11" style="54" customWidth="1"/>
    <col min="10" max="10" width="10.6640625" style="54" customWidth="1"/>
    <col min="11" max="11" width="13.88671875" style="54" customWidth="1"/>
    <col min="12" max="12" width="13.109375" style="54" customWidth="1"/>
    <col min="13" max="13" width="12.21875" style="54" customWidth="1"/>
    <col min="14" max="14" width="12.77734375" style="54" customWidth="1"/>
    <col min="15" max="15" width="12.5546875" style="54" customWidth="1"/>
    <col min="16" max="16" width="12.33203125" style="54" bestFit="1" customWidth="1"/>
    <col min="17" max="17" width="16.44140625" style="54" customWidth="1"/>
    <col min="18" max="18" width="11" style="54" customWidth="1"/>
    <col min="19" max="19" width="12.77734375" style="54" customWidth="1"/>
    <col min="20" max="21" width="10.77734375" style="117" customWidth="1"/>
    <col min="22" max="22" width="10.77734375" style="54" customWidth="1"/>
    <col min="23" max="23" width="11.5546875" style="54" customWidth="1"/>
    <col min="24" max="24" width="12.6640625" style="54" customWidth="1"/>
    <col min="25" max="25" width="12.5546875" style="54" customWidth="1"/>
    <col min="26" max="26" width="10.77734375" style="117" customWidth="1"/>
    <col min="27" max="28" width="10.77734375" style="54" customWidth="1"/>
    <col min="29" max="29" width="12.33203125" style="54" bestFit="1" customWidth="1"/>
    <col min="30" max="30" width="15.33203125" style="54" customWidth="1"/>
    <col min="31" max="34" width="8.88671875" style="54"/>
    <col min="35" max="35" width="12.33203125" style="54" bestFit="1" customWidth="1"/>
    <col min="36" max="92" width="8.88671875" style="54"/>
    <col min="93" max="93" width="8.5546875" style="54" bestFit="1" customWidth="1"/>
    <col min="94" max="94" width="18.33203125" style="54" customWidth="1"/>
    <col min="95" max="95" width="6.77734375" style="54" bestFit="1" customWidth="1"/>
    <col min="96" max="96" width="8.33203125" style="54" bestFit="1" customWidth="1"/>
    <col min="97" max="97" width="7.88671875" style="54" bestFit="1" customWidth="1"/>
    <col min="98" max="98" width="9.33203125" style="54" bestFit="1" customWidth="1"/>
    <col min="99" max="99" width="8.88671875" style="54"/>
    <col min="100" max="100" width="12.33203125" style="54" bestFit="1" customWidth="1"/>
    <col min="101" max="101" width="10.88671875" style="54" customWidth="1"/>
    <col min="102" max="103" width="8.88671875" style="54"/>
    <col min="104" max="104" width="11" style="54" bestFit="1" customWidth="1"/>
    <col min="105" max="106" width="8.88671875" style="54"/>
    <col min="107" max="107" width="9.33203125" style="54" bestFit="1" customWidth="1"/>
    <col min="108" max="110" width="8.88671875" style="54"/>
    <col min="111" max="111" width="9.33203125" style="54" bestFit="1" customWidth="1"/>
    <col min="112" max="112" width="8.88671875" style="54"/>
    <col min="113" max="113" width="12.33203125" style="54" bestFit="1" customWidth="1"/>
    <col min="114" max="114" width="9.77734375" style="54" customWidth="1"/>
    <col min="115" max="119" width="8.88671875" style="54"/>
    <col min="120" max="120" width="11.77734375" style="54" customWidth="1"/>
    <col min="121" max="121" width="8.88671875" style="54"/>
    <col min="122" max="122" width="11" style="54" customWidth="1"/>
    <col min="123" max="123" width="10.21875" style="54" customWidth="1"/>
    <col min="124" max="124" width="11.6640625" style="54" customWidth="1"/>
    <col min="125" max="125" width="11.33203125" style="54" customWidth="1"/>
    <col min="126" max="126" width="12.88671875" style="54" customWidth="1"/>
    <col min="127" max="127" width="10.21875" style="54" customWidth="1"/>
    <col min="128" max="128" width="8.33203125" style="54" bestFit="1" customWidth="1"/>
    <col min="129" max="129" width="8.88671875" style="54"/>
    <col min="130" max="130" width="11" style="54" bestFit="1" customWidth="1"/>
    <col min="131" max="16384" width="8.88671875" style="54"/>
  </cols>
  <sheetData>
    <row r="1" spans="1:152" ht="27" customHeight="1" x14ac:dyDescent="0.25">
      <c r="A1" s="120" t="s">
        <v>984</v>
      </c>
      <c r="E1" s="186" t="s">
        <v>898</v>
      </c>
      <c r="F1" s="187"/>
      <c r="G1" s="187"/>
      <c r="H1" s="187"/>
      <c r="I1" s="187"/>
      <c r="J1" s="187"/>
      <c r="K1" s="187"/>
      <c r="L1" s="187"/>
      <c r="M1" s="187"/>
      <c r="N1" s="187"/>
      <c r="O1" s="187"/>
      <c r="P1" s="187"/>
      <c r="Q1" s="187"/>
      <c r="R1" s="187"/>
      <c r="S1" s="187"/>
      <c r="T1" s="187"/>
      <c r="U1" s="187"/>
      <c r="V1" s="187"/>
      <c r="W1" s="187"/>
      <c r="X1" s="187"/>
      <c r="Y1" s="187"/>
      <c r="Z1" s="187"/>
      <c r="AA1" s="187"/>
      <c r="AB1" s="187"/>
      <c r="AC1" s="187"/>
      <c r="AD1" s="188"/>
      <c r="AE1" s="45"/>
      <c r="AF1" s="45"/>
      <c r="AG1" s="45"/>
      <c r="AH1" s="48"/>
      <c r="AI1" s="47"/>
      <c r="AJ1" s="45"/>
      <c r="AK1" s="45"/>
      <c r="AL1" s="45"/>
      <c r="AM1" s="48"/>
      <c r="AN1" s="45"/>
      <c r="AO1" s="45"/>
      <c r="AP1" s="45"/>
      <c r="AQ1" s="45"/>
      <c r="AR1" s="48"/>
      <c r="AS1" s="45"/>
      <c r="AT1" s="45"/>
      <c r="AU1" s="45"/>
      <c r="AV1" s="45"/>
      <c r="AW1" s="48"/>
      <c r="AX1" s="45"/>
      <c r="AY1" s="45"/>
      <c r="AZ1" s="45"/>
      <c r="BA1" s="45"/>
      <c r="BB1" s="45"/>
      <c r="BC1" s="47"/>
      <c r="BD1" s="47"/>
      <c r="BE1" s="45"/>
      <c r="BF1" s="45"/>
      <c r="BG1" s="47"/>
      <c r="BH1" s="45"/>
      <c r="BI1" s="45"/>
      <c r="BJ1" s="45"/>
      <c r="BK1" s="45"/>
      <c r="BL1" s="47"/>
      <c r="BM1" s="45"/>
      <c r="BN1" s="45"/>
      <c r="BO1" s="45"/>
      <c r="BP1" s="45"/>
      <c r="BQ1" s="47"/>
      <c r="BR1" s="45"/>
      <c r="BS1" s="45"/>
      <c r="BT1" s="45"/>
      <c r="BU1" s="45"/>
      <c r="BV1" s="47"/>
      <c r="BW1" s="45"/>
      <c r="BX1" s="45"/>
      <c r="BY1" s="45"/>
      <c r="BZ1" s="45"/>
      <c r="CA1" s="47"/>
      <c r="CB1" s="45"/>
      <c r="CC1" s="45"/>
      <c r="CD1" s="45"/>
      <c r="CE1" s="45"/>
      <c r="CF1" s="47"/>
      <c r="CG1" s="47"/>
      <c r="CH1" s="45"/>
      <c r="CI1" s="45"/>
      <c r="CJ1" s="45"/>
      <c r="CK1" s="47"/>
      <c r="CL1" s="45"/>
      <c r="CM1" s="45"/>
      <c r="CN1" s="45"/>
      <c r="CO1" s="45"/>
      <c r="CP1" s="47"/>
      <c r="CQ1" s="45"/>
      <c r="CR1" s="45"/>
      <c r="CS1" s="45"/>
      <c r="CT1" s="45"/>
      <c r="CU1" s="47"/>
      <c r="CV1" s="45"/>
      <c r="CW1" s="45"/>
      <c r="CX1" s="45"/>
      <c r="CY1" s="45"/>
      <c r="CZ1" s="47"/>
      <c r="DA1" s="45"/>
      <c r="DB1" s="45"/>
      <c r="DC1" s="45"/>
      <c r="DD1" s="45"/>
      <c r="DE1" s="47"/>
      <c r="DF1" s="45"/>
      <c r="DG1" s="45"/>
      <c r="DH1" s="45"/>
      <c r="DI1" s="45"/>
      <c r="DJ1" s="47"/>
      <c r="DK1" s="45"/>
      <c r="DL1" s="45"/>
      <c r="DM1" s="45"/>
      <c r="DN1" s="45"/>
      <c r="DO1" s="47"/>
      <c r="DP1" s="45"/>
      <c r="DQ1" s="47"/>
      <c r="DR1" s="45"/>
      <c r="DS1" s="45"/>
      <c r="DT1" s="47"/>
      <c r="DU1" s="45"/>
      <c r="DV1" s="45"/>
      <c r="DW1" s="45"/>
      <c r="DX1" s="48"/>
      <c r="DY1" s="45"/>
      <c r="DZ1" s="45"/>
      <c r="EA1" s="45"/>
      <c r="EB1" s="42"/>
      <c r="EC1" s="42"/>
      <c r="ED1" s="42"/>
      <c r="EE1" s="42"/>
      <c r="EF1" s="42"/>
      <c r="EG1" s="42"/>
      <c r="EH1" s="42"/>
      <c r="EI1" s="42"/>
      <c r="EJ1" s="42"/>
      <c r="EK1" s="42"/>
      <c r="EL1" s="42"/>
      <c r="EM1" s="42"/>
      <c r="EN1" s="42"/>
      <c r="EO1" s="42"/>
      <c r="EP1" s="42"/>
      <c r="EQ1" s="42"/>
      <c r="ER1" s="42"/>
      <c r="ES1" s="42"/>
      <c r="ET1" s="42"/>
      <c r="EU1" s="42"/>
      <c r="EV1" s="42"/>
    </row>
    <row r="2" spans="1:152" ht="114" customHeight="1" x14ac:dyDescent="0.2">
      <c r="A2" s="121" t="s">
        <v>776</v>
      </c>
      <c r="B2" s="121" t="s">
        <v>777</v>
      </c>
      <c r="C2" s="122" t="s">
        <v>990</v>
      </c>
      <c r="D2" s="122" t="s">
        <v>821</v>
      </c>
      <c r="E2" s="123" t="s">
        <v>870</v>
      </c>
      <c r="F2" s="124" t="s">
        <v>871</v>
      </c>
      <c r="G2" s="124" t="s">
        <v>872</v>
      </c>
      <c r="H2" s="124" t="s">
        <v>1437</v>
      </c>
      <c r="I2" s="124" t="s">
        <v>1438</v>
      </c>
      <c r="J2" s="124" t="s">
        <v>1439</v>
      </c>
      <c r="K2" s="124" t="s">
        <v>1440</v>
      </c>
      <c r="L2" s="124" t="s">
        <v>1441</v>
      </c>
      <c r="M2" s="124" t="s">
        <v>873</v>
      </c>
      <c r="N2" s="124" t="s">
        <v>874</v>
      </c>
      <c r="O2" s="124" t="s">
        <v>875</v>
      </c>
      <c r="P2" s="124" t="s">
        <v>876</v>
      </c>
      <c r="Q2" s="124" t="s">
        <v>877</v>
      </c>
      <c r="R2" s="124" t="s">
        <v>878</v>
      </c>
      <c r="S2" s="124" t="s">
        <v>879</v>
      </c>
      <c r="T2" s="125" t="s">
        <v>880</v>
      </c>
      <c r="U2" s="125" t="s">
        <v>881</v>
      </c>
      <c r="V2" s="124" t="s">
        <v>882</v>
      </c>
      <c r="W2" s="124" t="s">
        <v>883</v>
      </c>
      <c r="X2" s="124" t="s">
        <v>884</v>
      </c>
      <c r="Y2" s="124" t="s">
        <v>885</v>
      </c>
      <c r="Z2" s="125" t="s">
        <v>886</v>
      </c>
      <c r="AA2" s="124" t="s">
        <v>887</v>
      </c>
      <c r="AB2" s="124" t="s">
        <v>888</v>
      </c>
      <c r="AC2" s="124" t="s">
        <v>889</v>
      </c>
      <c r="AD2" s="126" t="s">
        <v>869</v>
      </c>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2"/>
      <c r="EC2" s="42"/>
      <c r="ED2" s="42"/>
      <c r="EE2" s="42"/>
      <c r="EF2" s="42"/>
      <c r="EG2" s="42"/>
      <c r="EH2" s="42"/>
      <c r="EI2" s="42"/>
      <c r="EJ2" s="42"/>
      <c r="EK2" s="42"/>
      <c r="EL2" s="42"/>
      <c r="EM2" s="42"/>
      <c r="EN2" s="42"/>
      <c r="EO2" s="42"/>
      <c r="EP2" s="42"/>
      <c r="EQ2" s="42"/>
      <c r="ER2" s="42"/>
      <c r="ES2" s="42"/>
      <c r="ET2" s="42"/>
      <c r="EU2" s="42"/>
      <c r="EV2" s="42"/>
    </row>
    <row r="3" spans="1:152" x14ac:dyDescent="0.2">
      <c r="A3" s="165" t="s">
        <v>34</v>
      </c>
      <c r="B3" s="165" t="s">
        <v>33</v>
      </c>
      <c r="C3" s="46" t="s">
        <v>991</v>
      </c>
      <c r="D3" s="49" t="s">
        <v>803</v>
      </c>
      <c r="E3" s="166">
        <v>111460</v>
      </c>
      <c r="F3" s="167">
        <v>8508</v>
      </c>
      <c r="G3" s="167">
        <v>0</v>
      </c>
      <c r="H3" s="167">
        <v>0</v>
      </c>
      <c r="I3" s="167">
        <v>27801</v>
      </c>
      <c r="J3" s="167">
        <v>2652</v>
      </c>
      <c r="K3" s="167">
        <v>8508</v>
      </c>
      <c r="L3" s="167">
        <v>977</v>
      </c>
      <c r="M3" s="167">
        <v>71522</v>
      </c>
      <c r="N3" s="167">
        <v>111460</v>
      </c>
      <c r="O3" s="167">
        <v>200353</v>
      </c>
      <c r="P3" s="167">
        <v>71522</v>
      </c>
      <c r="Q3" s="167">
        <v>7115</v>
      </c>
      <c r="R3" s="167">
        <v>64407</v>
      </c>
      <c r="S3" s="167">
        <v>264760</v>
      </c>
      <c r="T3" s="167">
        <v>118300</v>
      </c>
      <c r="U3" s="167">
        <v>250</v>
      </c>
      <c r="V3" s="167">
        <v>68203</v>
      </c>
      <c r="W3" s="167">
        <v>203300</v>
      </c>
      <c r="X3" s="167">
        <v>250</v>
      </c>
      <c r="Y3" s="167">
        <v>33100</v>
      </c>
      <c r="Z3" s="167">
        <v>231000</v>
      </c>
      <c r="AA3" s="167">
        <v>268000</v>
      </c>
      <c r="AB3" s="167">
        <v>0</v>
      </c>
      <c r="AC3" s="167">
        <v>0</v>
      </c>
      <c r="AD3" s="166">
        <v>0</v>
      </c>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row>
    <row r="4" spans="1:152" x14ac:dyDescent="0.2">
      <c r="A4" s="165" t="s">
        <v>68</v>
      </c>
      <c r="B4" s="165" t="s">
        <v>67</v>
      </c>
      <c r="C4" s="49" t="s">
        <v>992</v>
      </c>
      <c r="D4" s="49" t="s">
        <v>803</v>
      </c>
      <c r="E4" s="166">
        <v>190125</v>
      </c>
      <c r="F4" s="167">
        <v>32240</v>
      </c>
      <c r="G4" s="167">
        <v>1500</v>
      </c>
      <c r="H4" s="167">
        <v>0</v>
      </c>
      <c r="I4" s="167">
        <v>33000</v>
      </c>
      <c r="J4" s="167">
        <v>5000</v>
      </c>
      <c r="K4" s="167">
        <v>29300</v>
      </c>
      <c r="L4" s="167">
        <v>41700</v>
      </c>
      <c r="M4" s="167">
        <v>81125</v>
      </c>
      <c r="N4" s="167">
        <v>190125</v>
      </c>
      <c r="O4" s="167">
        <v>767000</v>
      </c>
      <c r="P4" s="167">
        <v>81125</v>
      </c>
      <c r="Q4" s="167">
        <v>22000</v>
      </c>
      <c r="R4" s="167">
        <v>59125</v>
      </c>
      <c r="S4" s="167">
        <v>826125</v>
      </c>
      <c r="T4" s="167">
        <v>416551</v>
      </c>
      <c r="U4" s="167">
        <v>150161</v>
      </c>
      <c r="V4" s="167">
        <v>145670</v>
      </c>
      <c r="W4" s="167">
        <v>490000</v>
      </c>
      <c r="X4" s="167">
        <v>145277</v>
      </c>
      <c r="Y4" s="167">
        <v>100000</v>
      </c>
      <c r="Z4" s="167">
        <v>645000</v>
      </c>
      <c r="AA4" s="167">
        <v>860000</v>
      </c>
      <c r="AB4" s="167">
        <v>0</v>
      </c>
      <c r="AC4" s="167">
        <v>0</v>
      </c>
      <c r="AD4" s="166">
        <v>0</v>
      </c>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row>
    <row r="5" spans="1:152" x14ac:dyDescent="0.2">
      <c r="A5" s="165" t="s">
        <v>564</v>
      </c>
      <c r="B5" s="165" t="s">
        <v>563</v>
      </c>
      <c r="C5" s="49" t="s">
        <v>993</v>
      </c>
      <c r="D5" s="49" t="s">
        <v>803</v>
      </c>
      <c r="E5" s="166">
        <v>94515</v>
      </c>
      <c r="F5" s="167">
        <v>10000</v>
      </c>
      <c r="G5" s="167">
        <v>0</v>
      </c>
      <c r="H5" s="167">
        <v>0</v>
      </c>
      <c r="I5" s="167">
        <v>42313</v>
      </c>
      <c r="J5" s="167">
        <v>13730</v>
      </c>
      <c r="K5" s="167">
        <v>18000</v>
      </c>
      <c r="L5" s="167">
        <v>7732</v>
      </c>
      <c r="M5" s="167">
        <v>12740</v>
      </c>
      <c r="N5" s="167">
        <v>94515</v>
      </c>
      <c r="O5" s="167">
        <v>199541</v>
      </c>
      <c r="P5" s="167">
        <v>12740</v>
      </c>
      <c r="Q5" s="167">
        <v>4733</v>
      </c>
      <c r="R5" s="167">
        <v>8007</v>
      </c>
      <c r="S5" s="167">
        <v>207548</v>
      </c>
      <c r="T5" s="167">
        <v>131156</v>
      </c>
      <c r="U5" s="167">
        <v>8337</v>
      </c>
      <c r="V5" s="167">
        <v>115000</v>
      </c>
      <c r="W5" s="167">
        <v>130450</v>
      </c>
      <c r="X5" s="167">
        <v>7705</v>
      </c>
      <c r="Y5" s="167">
        <v>85000</v>
      </c>
      <c r="Z5" s="167">
        <v>142000</v>
      </c>
      <c r="AA5" s="167">
        <v>162000</v>
      </c>
      <c r="AB5" s="167">
        <v>0</v>
      </c>
      <c r="AC5" s="167">
        <v>0</v>
      </c>
      <c r="AD5" s="166">
        <v>0</v>
      </c>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row>
    <row r="6" spans="1:152" x14ac:dyDescent="0.2">
      <c r="A6" s="165" t="s">
        <v>440</v>
      </c>
      <c r="B6" s="165" t="s">
        <v>439</v>
      </c>
      <c r="C6" s="49" t="s">
        <v>994</v>
      </c>
      <c r="D6" s="49" t="s">
        <v>803</v>
      </c>
      <c r="E6" s="166">
        <v>58581</v>
      </c>
      <c r="F6" s="167">
        <v>2350</v>
      </c>
      <c r="G6" s="167">
        <v>0</v>
      </c>
      <c r="H6" s="167">
        <v>0</v>
      </c>
      <c r="I6" s="167">
        <v>24554</v>
      </c>
      <c r="J6" s="167">
        <v>10469</v>
      </c>
      <c r="K6" s="167">
        <v>2708</v>
      </c>
      <c r="L6" s="167">
        <v>472</v>
      </c>
      <c r="M6" s="167">
        <v>20378</v>
      </c>
      <c r="N6" s="167">
        <v>58581</v>
      </c>
      <c r="O6" s="167">
        <v>148112</v>
      </c>
      <c r="P6" s="167">
        <v>20378</v>
      </c>
      <c r="Q6" s="167">
        <v>9464</v>
      </c>
      <c r="R6" s="167">
        <v>10914</v>
      </c>
      <c r="S6" s="167">
        <v>159026</v>
      </c>
      <c r="T6" s="167">
        <v>134000</v>
      </c>
      <c r="U6" s="167">
        <v>3000</v>
      </c>
      <c r="V6" s="167">
        <v>42500</v>
      </c>
      <c r="W6" s="167">
        <v>159000</v>
      </c>
      <c r="X6" s="167">
        <v>3000</v>
      </c>
      <c r="Y6" s="167">
        <v>43000</v>
      </c>
      <c r="Z6" s="167">
        <v>241000</v>
      </c>
      <c r="AA6" s="167">
        <v>255000</v>
      </c>
      <c r="AB6" s="167">
        <v>0</v>
      </c>
      <c r="AC6" s="167">
        <v>0</v>
      </c>
      <c r="AD6" s="166">
        <v>0</v>
      </c>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row>
    <row r="7" spans="1:152" x14ac:dyDescent="0.2">
      <c r="A7" s="165" t="s">
        <v>374</v>
      </c>
      <c r="B7" s="165" t="s">
        <v>373</v>
      </c>
      <c r="C7" s="49" t="s">
        <v>995</v>
      </c>
      <c r="D7" s="49" t="s">
        <v>803</v>
      </c>
      <c r="E7" s="166">
        <v>103912</v>
      </c>
      <c r="F7" s="167">
        <v>13039</v>
      </c>
      <c r="G7" s="167">
        <v>0</v>
      </c>
      <c r="H7" s="167">
        <v>0</v>
      </c>
      <c r="I7" s="167">
        <v>17716</v>
      </c>
      <c r="J7" s="167">
        <v>1577</v>
      </c>
      <c r="K7" s="167">
        <v>18720</v>
      </c>
      <c r="L7" s="167">
        <v>15367</v>
      </c>
      <c r="M7" s="167">
        <v>50531</v>
      </c>
      <c r="N7" s="167">
        <v>103911</v>
      </c>
      <c r="O7" s="167">
        <v>385956</v>
      </c>
      <c r="P7" s="167">
        <v>50531</v>
      </c>
      <c r="Q7" s="167">
        <v>7073</v>
      </c>
      <c r="R7" s="167">
        <v>43458</v>
      </c>
      <c r="S7" s="167">
        <v>429414</v>
      </c>
      <c r="T7" s="167">
        <v>270701</v>
      </c>
      <c r="U7" s="167">
        <v>23226</v>
      </c>
      <c r="V7" s="167">
        <v>38710</v>
      </c>
      <c r="W7" s="167">
        <v>312701</v>
      </c>
      <c r="X7" s="167">
        <v>22830</v>
      </c>
      <c r="Y7" s="167">
        <v>30404</v>
      </c>
      <c r="Z7" s="167">
        <v>335531</v>
      </c>
      <c r="AA7" s="167">
        <v>385531</v>
      </c>
      <c r="AB7" s="167">
        <v>0</v>
      </c>
      <c r="AC7" s="167">
        <v>0</v>
      </c>
      <c r="AD7" s="166">
        <v>0</v>
      </c>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row>
    <row r="8" spans="1:152" x14ac:dyDescent="0.2">
      <c r="A8" s="165" t="s">
        <v>781</v>
      </c>
      <c r="B8" s="165" t="s">
        <v>780</v>
      </c>
      <c r="C8" s="49" t="s">
        <v>996</v>
      </c>
      <c r="D8" s="49" t="s">
        <v>803</v>
      </c>
      <c r="E8" s="166">
        <v>42885</v>
      </c>
      <c r="F8" s="167">
        <v>10064</v>
      </c>
      <c r="G8" s="167">
        <v>0</v>
      </c>
      <c r="H8" s="167">
        <v>6616</v>
      </c>
      <c r="I8" s="167">
        <v>21795</v>
      </c>
      <c r="J8" s="167">
        <v>699</v>
      </c>
      <c r="K8" s="167">
        <v>7123</v>
      </c>
      <c r="L8" s="167">
        <v>6345</v>
      </c>
      <c r="M8" s="167">
        <v>6923</v>
      </c>
      <c r="N8" s="167">
        <v>42885</v>
      </c>
      <c r="O8" s="167">
        <v>120187</v>
      </c>
      <c r="P8" s="167">
        <v>6923</v>
      </c>
      <c r="Q8" s="167">
        <v>4983</v>
      </c>
      <c r="R8" s="167">
        <v>1940</v>
      </c>
      <c r="S8" s="167">
        <v>122127</v>
      </c>
      <c r="T8" s="167">
        <v>80808</v>
      </c>
      <c r="U8" s="167">
        <v>1206</v>
      </c>
      <c r="V8" s="167">
        <v>57765</v>
      </c>
      <c r="W8" s="167">
        <v>77548</v>
      </c>
      <c r="X8" s="167">
        <v>834</v>
      </c>
      <c r="Y8" s="167">
        <v>44457</v>
      </c>
      <c r="Z8" s="167">
        <v>130000</v>
      </c>
      <c r="AA8" s="167">
        <v>150000</v>
      </c>
      <c r="AB8" s="167">
        <v>0</v>
      </c>
      <c r="AC8" s="167">
        <v>0</v>
      </c>
      <c r="AD8" s="166">
        <v>0</v>
      </c>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row>
    <row r="9" spans="1:152" x14ac:dyDescent="0.2">
      <c r="A9" s="165" t="s">
        <v>783</v>
      </c>
      <c r="B9" s="165" t="s">
        <v>782</v>
      </c>
      <c r="C9" s="49" t="s">
        <v>997</v>
      </c>
      <c r="D9" s="49" t="s">
        <v>803</v>
      </c>
      <c r="E9" s="166">
        <v>94100</v>
      </c>
      <c r="F9" s="167">
        <v>14500</v>
      </c>
      <c r="G9" s="167">
        <v>0</v>
      </c>
      <c r="H9" s="167">
        <v>0</v>
      </c>
      <c r="I9" s="167">
        <v>45801</v>
      </c>
      <c r="J9" s="167">
        <v>0</v>
      </c>
      <c r="K9" s="167">
        <v>14500</v>
      </c>
      <c r="L9" s="167">
        <v>7309</v>
      </c>
      <c r="M9" s="167">
        <v>26490</v>
      </c>
      <c r="N9" s="167">
        <v>94100</v>
      </c>
      <c r="O9" s="167">
        <v>489800</v>
      </c>
      <c r="P9" s="167">
        <v>26490</v>
      </c>
      <c r="Q9" s="167">
        <v>8333</v>
      </c>
      <c r="R9" s="167">
        <v>18157</v>
      </c>
      <c r="S9" s="167">
        <v>507957</v>
      </c>
      <c r="T9" s="167">
        <v>338072</v>
      </c>
      <c r="U9" s="167">
        <v>15748</v>
      </c>
      <c r="V9" s="167">
        <v>13540</v>
      </c>
      <c r="W9" s="167">
        <v>390000</v>
      </c>
      <c r="X9" s="167">
        <v>15267</v>
      </c>
      <c r="Y9" s="167">
        <v>10500</v>
      </c>
      <c r="Z9" s="167">
        <v>546500</v>
      </c>
      <c r="AA9" s="167">
        <v>557000</v>
      </c>
      <c r="AB9" s="167">
        <v>0</v>
      </c>
      <c r="AC9" s="167">
        <v>0</v>
      </c>
      <c r="AD9" s="166">
        <v>0</v>
      </c>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row>
    <row r="10" spans="1:152" x14ac:dyDescent="0.2">
      <c r="A10" s="165" t="s">
        <v>54</v>
      </c>
      <c r="B10" s="165" t="s">
        <v>53</v>
      </c>
      <c r="C10" s="49" t="s">
        <v>998</v>
      </c>
      <c r="D10" s="49" t="s">
        <v>803</v>
      </c>
      <c r="E10" s="166">
        <v>79829</v>
      </c>
      <c r="F10" s="167">
        <v>3000</v>
      </c>
      <c r="G10" s="167">
        <v>0</v>
      </c>
      <c r="H10" s="167">
        <v>0</v>
      </c>
      <c r="I10" s="167">
        <v>15243</v>
      </c>
      <c r="J10" s="167">
        <v>6603</v>
      </c>
      <c r="K10" s="167">
        <v>3000</v>
      </c>
      <c r="L10" s="167">
        <v>0</v>
      </c>
      <c r="M10" s="167">
        <v>54983</v>
      </c>
      <c r="N10" s="167">
        <v>79829</v>
      </c>
      <c r="O10" s="167">
        <v>68878</v>
      </c>
      <c r="P10" s="167">
        <v>54983</v>
      </c>
      <c r="Q10" s="167">
        <v>0</v>
      </c>
      <c r="R10" s="167">
        <v>54983</v>
      </c>
      <c r="S10" s="167">
        <v>123861</v>
      </c>
      <c r="T10" s="167">
        <v>0</v>
      </c>
      <c r="U10" s="167">
        <v>0</v>
      </c>
      <c r="V10" s="167">
        <v>20000</v>
      </c>
      <c r="W10" s="167">
        <v>35000</v>
      </c>
      <c r="X10" s="167">
        <v>0</v>
      </c>
      <c r="Y10" s="167">
        <v>0</v>
      </c>
      <c r="Z10" s="167">
        <v>119000</v>
      </c>
      <c r="AA10" s="167">
        <v>124000</v>
      </c>
      <c r="AB10" s="167">
        <v>0</v>
      </c>
      <c r="AC10" s="167">
        <v>0</v>
      </c>
      <c r="AD10" s="166">
        <v>0</v>
      </c>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row>
    <row r="11" spans="1:152" x14ac:dyDescent="0.2">
      <c r="A11" s="165" t="s">
        <v>710</v>
      </c>
      <c r="B11" s="165" t="s">
        <v>709</v>
      </c>
      <c r="C11" s="49" t="s">
        <v>999</v>
      </c>
      <c r="D11" s="49" t="s">
        <v>803</v>
      </c>
      <c r="E11" s="166">
        <v>38615</v>
      </c>
      <c r="F11" s="167">
        <v>3437</v>
      </c>
      <c r="G11" s="167">
        <v>0</v>
      </c>
      <c r="H11" s="167">
        <v>2900</v>
      </c>
      <c r="I11" s="167">
        <v>21319</v>
      </c>
      <c r="J11" s="167">
        <v>6504</v>
      </c>
      <c r="K11" s="167">
        <v>637</v>
      </c>
      <c r="L11" s="167">
        <v>0</v>
      </c>
      <c r="M11" s="167">
        <v>10155</v>
      </c>
      <c r="N11" s="167">
        <v>38615</v>
      </c>
      <c r="O11" s="167">
        <v>168858</v>
      </c>
      <c r="P11" s="167">
        <v>10155</v>
      </c>
      <c r="Q11" s="167">
        <v>5299</v>
      </c>
      <c r="R11" s="167">
        <v>4856</v>
      </c>
      <c r="S11" s="167">
        <v>173714</v>
      </c>
      <c r="T11" s="167">
        <v>126125</v>
      </c>
      <c r="U11" s="167">
        <v>15467.67155950941</v>
      </c>
      <c r="V11" s="167">
        <v>0</v>
      </c>
      <c r="W11" s="167">
        <v>132623.96171835071</v>
      </c>
      <c r="X11" s="167">
        <v>14897.861681501865</v>
      </c>
      <c r="Y11" s="167">
        <v>0</v>
      </c>
      <c r="Z11" s="167">
        <v>163000</v>
      </c>
      <c r="AA11" s="167">
        <v>173000</v>
      </c>
      <c r="AB11" s="167">
        <v>0</v>
      </c>
      <c r="AC11" s="167">
        <v>0</v>
      </c>
      <c r="AD11" s="166">
        <v>0</v>
      </c>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row>
    <row r="12" spans="1:152" x14ac:dyDescent="0.2">
      <c r="A12" s="165" t="s">
        <v>494</v>
      </c>
      <c r="B12" s="165" t="s">
        <v>493</v>
      </c>
      <c r="C12" s="49" t="s">
        <v>1000</v>
      </c>
      <c r="D12" s="49" t="s">
        <v>803</v>
      </c>
      <c r="E12" s="166">
        <v>88603</v>
      </c>
      <c r="F12" s="167">
        <v>11750</v>
      </c>
      <c r="G12" s="167">
        <v>2000</v>
      </c>
      <c r="H12" s="167">
        <v>3000</v>
      </c>
      <c r="I12" s="167">
        <v>17224</v>
      </c>
      <c r="J12" s="167">
        <v>1935</v>
      </c>
      <c r="K12" s="167">
        <v>4820</v>
      </c>
      <c r="L12" s="167">
        <v>8725</v>
      </c>
      <c r="M12" s="167">
        <v>55899</v>
      </c>
      <c r="N12" s="167">
        <v>88603</v>
      </c>
      <c r="O12" s="167">
        <v>440800</v>
      </c>
      <c r="P12" s="167">
        <v>55899</v>
      </c>
      <c r="Q12" s="167">
        <v>10500</v>
      </c>
      <c r="R12" s="167">
        <v>45399</v>
      </c>
      <c r="S12" s="167">
        <v>486199</v>
      </c>
      <c r="T12" s="167">
        <v>318400</v>
      </c>
      <c r="U12" s="167">
        <v>34100</v>
      </c>
      <c r="V12" s="167">
        <v>12000</v>
      </c>
      <c r="W12" s="167">
        <v>365000</v>
      </c>
      <c r="X12" s="167">
        <v>33100</v>
      </c>
      <c r="Y12" s="167">
        <v>15000</v>
      </c>
      <c r="Z12" s="167">
        <v>440000</v>
      </c>
      <c r="AA12" s="167">
        <v>450000</v>
      </c>
      <c r="AB12" s="167">
        <v>0</v>
      </c>
      <c r="AC12" s="167">
        <v>0</v>
      </c>
      <c r="AD12" s="166">
        <v>0</v>
      </c>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row>
    <row r="13" spans="1:152" x14ac:dyDescent="0.2">
      <c r="A13" s="165" t="s">
        <v>552</v>
      </c>
      <c r="B13" s="165" t="s">
        <v>551</v>
      </c>
      <c r="C13" s="49" t="s">
        <v>1001</v>
      </c>
      <c r="D13" s="49" t="s">
        <v>803</v>
      </c>
      <c r="E13" s="166">
        <v>85393</v>
      </c>
      <c r="F13" s="167">
        <v>17200</v>
      </c>
      <c r="G13" s="167">
        <v>844</v>
      </c>
      <c r="H13" s="167">
        <v>0</v>
      </c>
      <c r="I13" s="167">
        <v>39545</v>
      </c>
      <c r="J13" s="167">
        <v>6897</v>
      </c>
      <c r="K13" s="167">
        <v>7754</v>
      </c>
      <c r="L13" s="167">
        <v>14837</v>
      </c>
      <c r="M13" s="167">
        <v>16360</v>
      </c>
      <c r="N13" s="167">
        <v>85393</v>
      </c>
      <c r="O13" s="167">
        <v>301000</v>
      </c>
      <c r="P13" s="167">
        <v>16360</v>
      </c>
      <c r="Q13" s="167">
        <v>0</v>
      </c>
      <c r="R13" s="167">
        <v>16360</v>
      </c>
      <c r="S13" s="167">
        <v>317360</v>
      </c>
      <c r="T13" s="167">
        <v>177372</v>
      </c>
      <c r="U13" s="167">
        <v>46400</v>
      </c>
      <c r="V13" s="167">
        <v>61749</v>
      </c>
      <c r="W13" s="167">
        <v>173372</v>
      </c>
      <c r="X13" s="167">
        <v>44300</v>
      </c>
      <c r="Y13" s="167">
        <v>55000</v>
      </c>
      <c r="Z13" s="167">
        <v>305000</v>
      </c>
      <c r="AA13" s="167">
        <v>315000</v>
      </c>
      <c r="AB13" s="167">
        <v>0</v>
      </c>
      <c r="AC13" s="167">
        <v>0</v>
      </c>
      <c r="AD13" s="166">
        <v>0</v>
      </c>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row>
    <row r="14" spans="1:152" x14ac:dyDescent="0.2">
      <c r="A14" s="165" t="s">
        <v>743</v>
      </c>
      <c r="B14" s="165" t="s">
        <v>742</v>
      </c>
      <c r="C14" s="49" t="s">
        <v>1002</v>
      </c>
      <c r="D14" s="49" t="s">
        <v>803</v>
      </c>
      <c r="E14" s="166">
        <v>23968</v>
      </c>
      <c r="F14" s="167">
        <v>0</v>
      </c>
      <c r="G14" s="167">
        <v>0</v>
      </c>
      <c r="H14" s="167">
        <v>0</v>
      </c>
      <c r="I14" s="167">
        <v>7890</v>
      </c>
      <c r="J14" s="167">
        <v>1093</v>
      </c>
      <c r="K14" s="167">
        <v>0</v>
      </c>
      <c r="L14" s="167">
        <v>1200</v>
      </c>
      <c r="M14" s="167">
        <v>13785</v>
      </c>
      <c r="N14" s="167">
        <v>23968</v>
      </c>
      <c r="O14" s="167">
        <v>72552</v>
      </c>
      <c r="P14" s="167">
        <v>13785</v>
      </c>
      <c r="Q14" s="167">
        <v>1753</v>
      </c>
      <c r="R14" s="167">
        <v>12032</v>
      </c>
      <c r="S14" s="167">
        <v>84584</v>
      </c>
      <c r="T14" s="167">
        <v>57049</v>
      </c>
      <c r="U14" s="167">
        <v>0</v>
      </c>
      <c r="V14" s="167">
        <v>8904</v>
      </c>
      <c r="W14" s="167">
        <v>57049</v>
      </c>
      <c r="X14" s="167">
        <v>0</v>
      </c>
      <c r="Y14" s="167">
        <v>8904</v>
      </c>
      <c r="Z14" s="167">
        <v>80000</v>
      </c>
      <c r="AA14" s="167">
        <v>100000</v>
      </c>
      <c r="AB14" s="167">
        <v>0</v>
      </c>
      <c r="AC14" s="167">
        <v>0</v>
      </c>
      <c r="AD14" s="166">
        <v>0</v>
      </c>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2"/>
      <c r="CD14" s="52"/>
      <c r="CE14" s="52"/>
      <c r="CF14" s="52"/>
      <c r="CG14" s="52"/>
      <c r="CH14" s="52"/>
      <c r="CI14" s="52"/>
      <c r="CJ14" s="52"/>
      <c r="CK14" s="52"/>
      <c r="CL14" s="52"/>
      <c r="CM14" s="52"/>
      <c r="CN14" s="52"/>
      <c r="CO14" s="52"/>
      <c r="CP14" s="52"/>
      <c r="CQ14" s="52"/>
      <c r="CR14" s="52"/>
      <c r="CS14" s="52"/>
      <c r="CT14" s="52"/>
      <c r="CU14" s="52"/>
      <c r="CV14" s="52"/>
      <c r="CW14" s="52"/>
      <c r="CX14" s="52"/>
      <c r="CY14" s="52"/>
      <c r="CZ14" s="52"/>
      <c r="DA14" s="52"/>
      <c r="DB14" s="52"/>
      <c r="DC14" s="52"/>
      <c r="DD14" s="52"/>
      <c r="DE14" s="52"/>
      <c r="DF14" s="52"/>
      <c r="DG14" s="52"/>
      <c r="DH14" s="52"/>
      <c r="DI14" s="52"/>
      <c r="DJ14" s="52"/>
      <c r="DK14" s="52"/>
      <c r="DL14" s="52"/>
      <c r="DM14" s="52"/>
      <c r="DN14" s="52"/>
      <c r="DO14" s="52"/>
      <c r="DP14" s="52"/>
      <c r="DQ14" s="52"/>
      <c r="DR14" s="52"/>
      <c r="DS14" s="52"/>
      <c r="DT14" s="52"/>
      <c r="DU14" s="52"/>
      <c r="DV14" s="52"/>
      <c r="DW14" s="52"/>
      <c r="DX14" s="52"/>
      <c r="DY14" s="52"/>
      <c r="DZ14" s="52"/>
      <c r="EA14" s="52"/>
    </row>
    <row r="15" spans="1:152" x14ac:dyDescent="0.2">
      <c r="A15" s="165" t="s">
        <v>749</v>
      </c>
      <c r="B15" s="165" t="s">
        <v>748</v>
      </c>
      <c r="C15" s="49" t="s">
        <v>1003</v>
      </c>
      <c r="D15" s="49" t="s">
        <v>803</v>
      </c>
      <c r="E15" s="166">
        <v>84657</v>
      </c>
      <c r="F15" s="167">
        <v>150</v>
      </c>
      <c r="G15" s="167">
        <v>0</v>
      </c>
      <c r="H15" s="167">
        <v>0</v>
      </c>
      <c r="I15" s="167">
        <v>8623</v>
      </c>
      <c r="J15" s="167">
        <v>22748</v>
      </c>
      <c r="K15" s="167">
        <v>1650</v>
      </c>
      <c r="L15" s="167">
        <v>9010</v>
      </c>
      <c r="M15" s="167">
        <v>42626</v>
      </c>
      <c r="N15" s="167">
        <v>84657</v>
      </c>
      <c r="O15" s="167">
        <v>207272.70388555049</v>
      </c>
      <c r="P15" s="167">
        <v>42626</v>
      </c>
      <c r="Q15" s="167">
        <v>3366</v>
      </c>
      <c r="R15" s="167">
        <v>39260</v>
      </c>
      <c r="S15" s="167">
        <v>246532.70388555049</v>
      </c>
      <c r="T15" s="167">
        <v>131602</v>
      </c>
      <c r="U15" s="167">
        <v>8952</v>
      </c>
      <c r="V15" s="167">
        <v>54338</v>
      </c>
      <c r="W15" s="167">
        <v>168602</v>
      </c>
      <c r="X15" s="167">
        <v>10000</v>
      </c>
      <c r="Y15" s="167">
        <v>30000</v>
      </c>
      <c r="Z15" s="167">
        <v>226000</v>
      </c>
      <c r="AA15" s="167">
        <v>268000</v>
      </c>
      <c r="AB15" s="167">
        <v>0</v>
      </c>
      <c r="AC15" s="167">
        <v>0</v>
      </c>
      <c r="AD15" s="166">
        <v>0</v>
      </c>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52"/>
      <c r="BU15" s="52"/>
      <c r="BV15" s="52"/>
      <c r="BW15" s="52"/>
      <c r="BX15" s="52"/>
      <c r="BY15" s="52"/>
      <c r="BZ15" s="52"/>
      <c r="CA15" s="52"/>
      <c r="CB15" s="52"/>
      <c r="CC15" s="52"/>
      <c r="CD15" s="52"/>
      <c r="CE15" s="52"/>
      <c r="CF15" s="52"/>
      <c r="CG15" s="52"/>
      <c r="CH15" s="52"/>
      <c r="CI15" s="52"/>
      <c r="CJ15" s="52"/>
      <c r="CK15" s="52"/>
      <c r="CL15" s="52"/>
      <c r="CM15" s="52"/>
      <c r="CN15" s="52"/>
      <c r="CO15" s="52"/>
      <c r="CP15" s="52"/>
      <c r="CQ15" s="52"/>
      <c r="CR15" s="52"/>
      <c r="CS15" s="52"/>
      <c r="CT15" s="52"/>
      <c r="CU15" s="52"/>
      <c r="CV15" s="52"/>
      <c r="CW15" s="52"/>
      <c r="CX15" s="52"/>
      <c r="CY15" s="52"/>
      <c r="CZ15" s="52"/>
      <c r="DA15" s="52"/>
      <c r="DB15" s="52"/>
      <c r="DC15" s="52"/>
      <c r="DD15" s="52"/>
      <c r="DE15" s="52"/>
      <c r="DF15" s="52"/>
      <c r="DG15" s="52"/>
      <c r="DH15" s="52"/>
      <c r="DI15" s="52"/>
      <c r="DJ15" s="52"/>
      <c r="DK15" s="52"/>
      <c r="DL15" s="52"/>
      <c r="DM15" s="52"/>
      <c r="DN15" s="52"/>
      <c r="DO15" s="52"/>
      <c r="DP15" s="52"/>
      <c r="DQ15" s="52"/>
      <c r="DR15" s="52"/>
      <c r="DS15" s="52"/>
      <c r="DT15" s="52"/>
      <c r="DU15" s="52"/>
      <c r="DV15" s="52"/>
      <c r="DW15" s="52"/>
      <c r="DX15" s="52"/>
      <c r="DY15" s="52"/>
      <c r="DZ15" s="52"/>
      <c r="EA15" s="52"/>
    </row>
    <row r="16" spans="1:152" x14ac:dyDescent="0.2">
      <c r="A16" s="165" t="s">
        <v>406</v>
      </c>
      <c r="B16" s="165" t="s">
        <v>405</v>
      </c>
      <c r="C16" s="49" t="s">
        <v>1004</v>
      </c>
      <c r="D16" s="49" t="s">
        <v>803</v>
      </c>
      <c r="E16" s="166">
        <v>269608</v>
      </c>
      <c r="F16" s="167">
        <v>2170</v>
      </c>
      <c r="G16" s="167">
        <v>842</v>
      </c>
      <c r="H16" s="167">
        <v>0</v>
      </c>
      <c r="I16" s="167">
        <v>54612</v>
      </c>
      <c r="J16" s="167">
        <v>24757</v>
      </c>
      <c r="K16" s="167">
        <v>5397</v>
      </c>
      <c r="L16" s="167">
        <v>41429</v>
      </c>
      <c r="M16" s="167">
        <v>143413</v>
      </c>
      <c r="N16" s="167">
        <v>269608</v>
      </c>
      <c r="O16" s="167">
        <v>558749</v>
      </c>
      <c r="P16" s="167">
        <v>143413</v>
      </c>
      <c r="Q16" s="167">
        <v>9211</v>
      </c>
      <c r="R16" s="167">
        <v>134202</v>
      </c>
      <c r="S16" s="167">
        <v>692951</v>
      </c>
      <c r="T16" s="167">
        <v>493154</v>
      </c>
      <c r="U16" s="167">
        <v>0</v>
      </c>
      <c r="V16" s="167">
        <v>261477</v>
      </c>
      <c r="W16" s="167">
        <v>490861</v>
      </c>
      <c r="X16" s="167">
        <v>0</v>
      </c>
      <c r="Y16" s="167">
        <v>130000</v>
      </c>
      <c r="Z16" s="167">
        <v>723000</v>
      </c>
      <c r="AA16" s="167">
        <v>743000</v>
      </c>
      <c r="AB16" s="167">
        <v>0</v>
      </c>
      <c r="AC16" s="167">
        <v>0</v>
      </c>
      <c r="AD16" s="166">
        <v>0</v>
      </c>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row>
    <row r="17" spans="1:131" x14ac:dyDescent="0.2">
      <c r="A17" s="165" t="s">
        <v>80</v>
      </c>
      <c r="B17" s="165" t="s">
        <v>79</v>
      </c>
      <c r="C17" s="49" t="s">
        <v>1005</v>
      </c>
      <c r="D17" s="49" t="s">
        <v>804</v>
      </c>
      <c r="E17" s="166">
        <v>254725</v>
      </c>
      <c r="F17" s="167">
        <v>0</v>
      </c>
      <c r="G17" s="167">
        <v>0</v>
      </c>
      <c r="H17" s="167">
        <v>0</v>
      </c>
      <c r="I17" s="167">
        <v>33695</v>
      </c>
      <c r="J17" s="167">
        <v>13839</v>
      </c>
      <c r="K17" s="167">
        <v>2735</v>
      </c>
      <c r="L17" s="167">
        <v>72306</v>
      </c>
      <c r="M17" s="167">
        <v>132150</v>
      </c>
      <c r="N17" s="167">
        <v>254725</v>
      </c>
      <c r="O17" s="167">
        <v>210826.10972000001</v>
      </c>
      <c r="P17" s="167">
        <v>132150</v>
      </c>
      <c r="Q17" s="167">
        <v>7599</v>
      </c>
      <c r="R17" s="167">
        <v>124551</v>
      </c>
      <c r="S17" s="167">
        <v>335377.10972000001</v>
      </c>
      <c r="T17" s="167">
        <v>215000</v>
      </c>
      <c r="U17" s="167">
        <v>7500</v>
      </c>
      <c r="V17" s="167">
        <v>150000</v>
      </c>
      <c r="W17" s="167">
        <v>205000</v>
      </c>
      <c r="X17" s="167">
        <v>7500</v>
      </c>
      <c r="Y17" s="167">
        <v>20000</v>
      </c>
      <c r="Z17" s="167">
        <v>237500</v>
      </c>
      <c r="AA17" s="167">
        <v>265000</v>
      </c>
      <c r="AB17" s="167">
        <v>0</v>
      </c>
      <c r="AC17" s="167">
        <v>0</v>
      </c>
      <c r="AD17" s="166">
        <v>0</v>
      </c>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row>
    <row r="18" spans="1:131" x14ac:dyDescent="0.2">
      <c r="A18" s="165" t="s">
        <v>16</v>
      </c>
      <c r="B18" s="165" t="s">
        <v>15</v>
      </c>
      <c r="C18" s="49" t="s">
        <v>1006</v>
      </c>
      <c r="D18" s="49" t="s">
        <v>800</v>
      </c>
      <c r="E18" s="166">
        <v>5470</v>
      </c>
      <c r="F18" s="167">
        <v>4408</v>
      </c>
      <c r="G18" s="167">
        <v>0</v>
      </c>
      <c r="H18" s="167">
        <v>0</v>
      </c>
      <c r="I18" s="167">
        <v>0</v>
      </c>
      <c r="J18" s="167">
        <v>0</v>
      </c>
      <c r="K18" s="167">
        <v>4408</v>
      </c>
      <c r="L18" s="167">
        <v>1062</v>
      </c>
      <c r="M18" s="167">
        <v>0</v>
      </c>
      <c r="N18" s="167">
        <v>5470</v>
      </c>
      <c r="O18" s="167">
        <v>26198</v>
      </c>
      <c r="P18" s="167">
        <v>0</v>
      </c>
      <c r="Q18" s="167">
        <v>0</v>
      </c>
      <c r="R18" s="167">
        <v>0</v>
      </c>
      <c r="S18" s="167">
        <v>26198</v>
      </c>
      <c r="T18" s="167">
        <v>23500</v>
      </c>
      <c r="U18" s="167">
        <v>0</v>
      </c>
      <c r="V18" s="167">
        <v>39000</v>
      </c>
      <c r="W18" s="167">
        <v>23500</v>
      </c>
      <c r="X18" s="167">
        <v>0</v>
      </c>
      <c r="Y18" s="167">
        <v>50000</v>
      </c>
      <c r="Z18" s="167">
        <v>35000</v>
      </c>
      <c r="AA18" s="167">
        <v>50000</v>
      </c>
      <c r="AB18" s="167">
        <v>0</v>
      </c>
      <c r="AC18" s="167">
        <v>0</v>
      </c>
      <c r="AD18" s="166">
        <v>0</v>
      </c>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row>
    <row r="19" spans="1:131" x14ac:dyDescent="0.2">
      <c r="A19" s="165" t="s">
        <v>120</v>
      </c>
      <c r="B19" s="165" t="s">
        <v>119</v>
      </c>
      <c r="C19" s="49" t="s">
        <v>1007</v>
      </c>
      <c r="D19" s="49" t="s">
        <v>800</v>
      </c>
      <c r="E19" s="166">
        <v>1609</v>
      </c>
      <c r="F19" s="167">
        <v>0</v>
      </c>
      <c r="G19" s="167">
        <v>0</v>
      </c>
      <c r="H19" s="167">
        <v>0</v>
      </c>
      <c r="I19" s="167">
        <v>296</v>
      </c>
      <c r="J19" s="167">
        <v>90</v>
      </c>
      <c r="K19" s="167">
        <v>1103</v>
      </c>
      <c r="L19" s="167">
        <v>120</v>
      </c>
      <c r="M19" s="167">
        <v>0</v>
      </c>
      <c r="N19" s="167">
        <v>1609</v>
      </c>
      <c r="O19" s="167">
        <v>-76</v>
      </c>
      <c r="P19" s="167">
        <v>0</v>
      </c>
      <c r="Q19" s="167">
        <v>0</v>
      </c>
      <c r="R19" s="167">
        <v>0</v>
      </c>
      <c r="S19" s="167">
        <v>-76</v>
      </c>
      <c r="T19" s="167">
        <v>0</v>
      </c>
      <c r="U19" s="167">
        <v>393</v>
      </c>
      <c r="V19" s="167">
        <v>20255</v>
      </c>
      <c r="W19" s="167">
        <v>0</v>
      </c>
      <c r="X19" s="167">
        <v>90</v>
      </c>
      <c r="Y19" s="167">
        <v>20255</v>
      </c>
      <c r="Z19" s="167">
        <v>3000</v>
      </c>
      <c r="AA19" s="167">
        <v>3000</v>
      </c>
      <c r="AB19" s="167">
        <v>0</v>
      </c>
      <c r="AC19" s="167">
        <v>0</v>
      </c>
      <c r="AD19" s="166">
        <v>0</v>
      </c>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row>
    <row r="20" spans="1:131" x14ac:dyDescent="0.2">
      <c r="A20" s="165" t="s">
        <v>558</v>
      </c>
      <c r="B20" s="165" t="s">
        <v>557</v>
      </c>
      <c r="C20" s="49" t="s">
        <v>1008</v>
      </c>
      <c r="D20" s="49" t="s">
        <v>800</v>
      </c>
      <c r="E20" s="166">
        <v>1439</v>
      </c>
      <c r="F20" s="167">
        <v>0</v>
      </c>
      <c r="G20" s="167">
        <v>0</v>
      </c>
      <c r="H20" s="167">
        <v>0</v>
      </c>
      <c r="I20" s="167">
        <v>354</v>
      </c>
      <c r="J20" s="167">
        <v>0</v>
      </c>
      <c r="K20" s="167">
        <v>1085</v>
      </c>
      <c r="L20" s="167">
        <v>0</v>
      </c>
      <c r="M20" s="167">
        <v>0</v>
      </c>
      <c r="N20" s="167">
        <v>1439</v>
      </c>
      <c r="O20" s="167">
        <v>0</v>
      </c>
      <c r="P20" s="167">
        <v>0</v>
      </c>
      <c r="Q20" s="167">
        <v>0</v>
      </c>
      <c r="R20" s="167">
        <v>0</v>
      </c>
      <c r="S20" s="167">
        <v>0</v>
      </c>
      <c r="T20" s="167">
        <v>0</v>
      </c>
      <c r="U20" s="167">
        <v>0</v>
      </c>
      <c r="V20" s="167">
        <v>19175</v>
      </c>
      <c r="W20" s="167">
        <v>0</v>
      </c>
      <c r="X20" s="167">
        <v>0</v>
      </c>
      <c r="Y20" s="167">
        <v>19175</v>
      </c>
      <c r="Z20" s="167">
        <v>3000</v>
      </c>
      <c r="AA20" s="167">
        <v>3000</v>
      </c>
      <c r="AB20" s="167">
        <v>0</v>
      </c>
      <c r="AC20" s="167">
        <v>0</v>
      </c>
      <c r="AD20" s="166">
        <v>0</v>
      </c>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row>
    <row r="21" spans="1:131" x14ac:dyDescent="0.2">
      <c r="A21" s="165" t="s">
        <v>761</v>
      </c>
      <c r="B21" s="165" t="s">
        <v>760</v>
      </c>
      <c r="C21" s="49" t="s">
        <v>1009</v>
      </c>
      <c r="D21" s="49" t="s">
        <v>800</v>
      </c>
      <c r="E21" s="166">
        <v>7462</v>
      </c>
      <c r="F21" s="167">
        <v>791</v>
      </c>
      <c r="G21" s="167">
        <v>0</v>
      </c>
      <c r="H21" s="167">
        <v>0</v>
      </c>
      <c r="I21" s="167">
        <v>450</v>
      </c>
      <c r="J21" s="167">
        <v>5314</v>
      </c>
      <c r="K21" s="167">
        <v>1698</v>
      </c>
      <c r="L21" s="167">
        <v>0</v>
      </c>
      <c r="M21" s="167">
        <v>0</v>
      </c>
      <c r="N21" s="167">
        <v>7462</v>
      </c>
      <c r="O21" s="167">
        <v>9215</v>
      </c>
      <c r="P21" s="167">
        <v>0</v>
      </c>
      <c r="Q21" s="167">
        <v>912</v>
      </c>
      <c r="R21" s="167">
        <v>-912</v>
      </c>
      <c r="S21" s="167">
        <v>8303</v>
      </c>
      <c r="T21" s="167">
        <v>0</v>
      </c>
      <c r="U21" s="167">
        <v>4027</v>
      </c>
      <c r="V21" s="167">
        <v>56200</v>
      </c>
      <c r="W21" s="167">
        <v>0</v>
      </c>
      <c r="X21" s="167">
        <v>3337</v>
      </c>
      <c r="Y21" s="167">
        <v>52900</v>
      </c>
      <c r="Z21" s="167">
        <v>18000</v>
      </c>
      <c r="AA21" s="167">
        <v>19000</v>
      </c>
      <c r="AB21" s="167">
        <v>0</v>
      </c>
      <c r="AC21" s="167">
        <v>0</v>
      </c>
      <c r="AD21" s="166">
        <v>0</v>
      </c>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row>
    <row r="22" spans="1:131" x14ac:dyDescent="0.2">
      <c r="A22" s="165" t="s">
        <v>482</v>
      </c>
      <c r="B22" s="165" t="s">
        <v>481</v>
      </c>
      <c r="C22" s="49" t="s">
        <v>1010</v>
      </c>
      <c r="D22" s="49" t="s">
        <v>803</v>
      </c>
      <c r="E22" s="166">
        <v>126696</v>
      </c>
      <c r="F22" s="167">
        <v>10255</v>
      </c>
      <c r="G22" s="167">
        <v>0</v>
      </c>
      <c r="H22" s="167">
        <v>0</v>
      </c>
      <c r="I22" s="167">
        <v>23691</v>
      </c>
      <c r="J22" s="167">
        <v>10076</v>
      </c>
      <c r="K22" s="167">
        <v>1000</v>
      </c>
      <c r="L22" s="167">
        <v>0</v>
      </c>
      <c r="M22" s="167">
        <v>91929</v>
      </c>
      <c r="N22" s="167">
        <v>126696</v>
      </c>
      <c r="O22" s="167">
        <v>546059</v>
      </c>
      <c r="P22" s="167">
        <v>91929</v>
      </c>
      <c r="Q22" s="167">
        <v>9599</v>
      </c>
      <c r="R22" s="167">
        <v>82330</v>
      </c>
      <c r="S22" s="167">
        <v>628389</v>
      </c>
      <c r="T22" s="167">
        <v>362254</v>
      </c>
      <c r="U22" s="167">
        <v>38600</v>
      </c>
      <c r="V22" s="167">
        <v>11500</v>
      </c>
      <c r="W22" s="167">
        <v>468254</v>
      </c>
      <c r="X22" s="167">
        <v>38600</v>
      </c>
      <c r="Y22" s="167">
        <v>10000</v>
      </c>
      <c r="Z22" s="167">
        <v>669500</v>
      </c>
      <c r="AA22" s="167">
        <v>721500</v>
      </c>
      <c r="AB22" s="167">
        <v>0</v>
      </c>
      <c r="AC22" s="167">
        <v>0</v>
      </c>
      <c r="AD22" s="166">
        <v>0</v>
      </c>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row>
    <row r="23" spans="1:131" x14ac:dyDescent="0.2">
      <c r="A23" s="165" t="s">
        <v>92</v>
      </c>
      <c r="B23" s="165" t="s">
        <v>91</v>
      </c>
      <c r="C23" s="49" t="s">
        <v>1011</v>
      </c>
      <c r="D23" s="49" t="s">
        <v>804</v>
      </c>
      <c r="E23" s="166">
        <v>185794</v>
      </c>
      <c r="F23" s="167">
        <v>10268</v>
      </c>
      <c r="G23" s="167">
        <v>0</v>
      </c>
      <c r="H23" s="167">
        <v>0</v>
      </c>
      <c r="I23" s="167">
        <v>33718</v>
      </c>
      <c r="J23" s="167">
        <v>58406</v>
      </c>
      <c r="K23" s="167">
        <v>10268</v>
      </c>
      <c r="L23" s="167">
        <v>0</v>
      </c>
      <c r="M23" s="167">
        <v>83402</v>
      </c>
      <c r="N23" s="167">
        <v>185794</v>
      </c>
      <c r="O23" s="167">
        <v>582100</v>
      </c>
      <c r="P23" s="167">
        <v>83402</v>
      </c>
      <c r="Q23" s="167">
        <v>20000</v>
      </c>
      <c r="R23" s="167">
        <v>63402</v>
      </c>
      <c r="S23" s="167">
        <v>645502</v>
      </c>
      <c r="T23" s="167">
        <v>424200</v>
      </c>
      <c r="U23" s="167">
        <v>0</v>
      </c>
      <c r="V23" s="167">
        <v>6800</v>
      </c>
      <c r="W23" s="167">
        <v>484500</v>
      </c>
      <c r="X23" s="167">
        <v>0</v>
      </c>
      <c r="Y23" s="167">
        <v>5600</v>
      </c>
      <c r="Z23" s="167">
        <v>672500</v>
      </c>
      <c r="AA23" s="167">
        <v>702500</v>
      </c>
      <c r="AB23" s="167">
        <v>0</v>
      </c>
      <c r="AC23" s="167">
        <v>0</v>
      </c>
      <c r="AD23" s="166">
        <v>0</v>
      </c>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row>
    <row r="24" spans="1:131" x14ac:dyDescent="0.2">
      <c r="A24" s="165" t="s">
        <v>90</v>
      </c>
      <c r="B24" s="165" t="s">
        <v>89</v>
      </c>
      <c r="C24" s="49" t="s">
        <v>1012</v>
      </c>
      <c r="D24" s="49" t="s">
        <v>800</v>
      </c>
      <c r="E24" s="166">
        <v>41249</v>
      </c>
      <c r="F24" s="167">
        <v>7852</v>
      </c>
      <c r="G24" s="167">
        <v>0</v>
      </c>
      <c r="H24" s="167">
        <v>0</v>
      </c>
      <c r="I24" s="167">
        <v>0</v>
      </c>
      <c r="J24" s="167">
        <v>1207</v>
      </c>
      <c r="K24" s="167">
        <v>6189</v>
      </c>
      <c r="L24" s="167">
        <v>33853</v>
      </c>
      <c r="M24" s="167">
        <v>0</v>
      </c>
      <c r="N24" s="167">
        <v>41249</v>
      </c>
      <c r="O24" s="167">
        <v>0</v>
      </c>
      <c r="P24" s="167">
        <v>0</v>
      </c>
      <c r="Q24" s="167">
        <v>0</v>
      </c>
      <c r="R24" s="167">
        <v>0</v>
      </c>
      <c r="S24" s="167">
        <v>0</v>
      </c>
      <c r="T24" s="167">
        <v>0</v>
      </c>
      <c r="U24" s="167">
        <v>0</v>
      </c>
      <c r="V24" s="167">
        <v>0</v>
      </c>
      <c r="W24" s="167">
        <v>0</v>
      </c>
      <c r="X24" s="167">
        <v>0</v>
      </c>
      <c r="Y24" s="167">
        <v>0</v>
      </c>
      <c r="Z24" s="167">
        <v>0</v>
      </c>
      <c r="AA24" s="167">
        <v>0</v>
      </c>
      <c r="AB24" s="167">
        <v>0</v>
      </c>
      <c r="AC24" s="167">
        <v>0</v>
      </c>
      <c r="AD24" s="166">
        <v>0</v>
      </c>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row>
    <row r="25" spans="1:131" x14ac:dyDescent="0.2">
      <c r="A25" s="165" t="s">
        <v>180</v>
      </c>
      <c r="B25" s="165" t="s">
        <v>179</v>
      </c>
      <c r="C25" s="49" t="s">
        <v>1013</v>
      </c>
      <c r="D25" s="49" t="s">
        <v>800</v>
      </c>
      <c r="E25" s="166">
        <v>2776</v>
      </c>
      <c r="F25" s="167">
        <v>615</v>
      </c>
      <c r="G25" s="167">
        <v>0</v>
      </c>
      <c r="H25" s="167">
        <v>0</v>
      </c>
      <c r="I25" s="167">
        <v>200</v>
      </c>
      <c r="J25" s="167">
        <v>0</v>
      </c>
      <c r="K25" s="167">
        <v>289</v>
      </c>
      <c r="L25" s="167">
        <v>29</v>
      </c>
      <c r="M25" s="167">
        <v>2258</v>
      </c>
      <c r="N25" s="167">
        <v>2776</v>
      </c>
      <c r="O25" s="167">
        <v>0</v>
      </c>
      <c r="P25" s="167">
        <v>2258</v>
      </c>
      <c r="Q25" s="167">
        <v>0</v>
      </c>
      <c r="R25" s="167">
        <v>2258</v>
      </c>
      <c r="S25" s="167">
        <v>2258</v>
      </c>
      <c r="T25" s="167">
        <v>0</v>
      </c>
      <c r="U25" s="167">
        <v>106</v>
      </c>
      <c r="V25" s="167">
        <v>15564</v>
      </c>
      <c r="W25" s="167">
        <v>0</v>
      </c>
      <c r="X25" s="167">
        <v>0</v>
      </c>
      <c r="Y25" s="167">
        <v>14475</v>
      </c>
      <c r="Z25" s="167">
        <v>106</v>
      </c>
      <c r="AA25" s="167">
        <v>5000</v>
      </c>
      <c r="AB25" s="167">
        <v>0</v>
      </c>
      <c r="AC25" s="167">
        <v>2258</v>
      </c>
      <c r="AD25" s="166">
        <v>0</v>
      </c>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row>
    <row r="26" spans="1:131" x14ac:dyDescent="0.2">
      <c r="A26" s="165" t="s">
        <v>230</v>
      </c>
      <c r="B26" s="165" t="s">
        <v>229</v>
      </c>
      <c r="C26" s="49" t="s">
        <v>1014</v>
      </c>
      <c r="D26" s="49" t="s">
        <v>800</v>
      </c>
      <c r="E26" s="166">
        <v>1943</v>
      </c>
      <c r="F26" s="167">
        <v>295</v>
      </c>
      <c r="G26" s="167">
        <v>0</v>
      </c>
      <c r="H26" s="167">
        <v>0</v>
      </c>
      <c r="I26" s="167">
        <v>499</v>
      </c>
      <c r="J26" s="167">
        <v>0</v>
      </c>
      <c r="K26" s="167">
        <v>939</v>
      </c>
      <c r="L26" s="167">
        <v>175</v>
      </c>
      <c r="M26" s="167">
        <v>330</v>
      </c>
      <c r="N26" s="167">
        <v>1943</v>
      </c>
      <c r="O26" s="167">
        <v>1063</v>
      </c>
      <c r="P26" s="167">
        <v>330</v>
      </c>
      <c r="Q26" s="167">
        <v>190</v>
      </c>
      <c r="R26" s="167">
        <v>140</v>
      </c>
      <c r="S26" s="167">
        <v>1203</v>
      </c>
      <c r="T26" s="167">
        <v>7800</v>
      </c>
      <c r="U26" s="167">
        <v>836</v>
      </c>
      <c r="V26" s="167">
        <v>18550</v>
      </c>
      <c r="W26" s="167">
        <v>7800</v>
      </c>
      <c r="X26" s="167">
        <v>972</v>
      </c>
      <c r="Y26" s="167">
        <v>18000</v>
      </c>
      <c r="Z26" s="167">
        <v>12000</v>
      </c>
      <c r="AA26" s="167">
        <v>17000</v>
      </c>
      <c r="AB26" s="167">
        <v>0</v>
      </c>
      <c r="AC26" s="167">
        <v>0</v>
      </c>
      <c r="AD26" s="166">
        <v>0</v>
      </c>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row>
    <row r="27" spans="1:131" x14ac:dyDescent="0.2">
      <c r="A27" s="165" t="s">
        <v>560</v>
      </c>
      <c r="B27" s="165" t="s">
        <v>559</v>
      </c>
      <c r="C27" s="49" t="s">
        <v>1015</v>
      </c>
      <c r="D27" s="49" t="s">
        <v>800</v>
      </c>
      <c r="E27" s="166">
        <v>48929</v>
      </c>
      <c r="F27" s="167">
        <v>5846</v>
      </c>
      <c r="G27" s="167">
        <v>480</v>
      </c>
      <c r="H27" s="167">
        <v>0</v>
      </c>
      <c r="I27" s="167">
        <v>85</v>
      </c>
      <c r="J27" s="167">
        <v>742</v>
      </c>
      <c r="K27" s="167">
        <v>5104</v>
      </c>
      <c r="L27" s="167">
        <v>11554</v>
      </c>
      <c r="M27" s="167">
        <v>31444</v>
      </c>
      <c r="N27" s="167">
        <v>48929</v>
      </c>
      <c r="O27" s="167">
        <v>222730</v>
      </c>
      <c r="P27" s="167">
        <v>31444</v>
      </c>
      <c r="Q27" s="167">
        <v>398</v>
      </c>
      <c r="R27" s="167">
        <v>31046</v>
      </c>
      <c r="S27" s="167">
        <v>253776</v>
      </c>
      <c r="T27" s="167">
        <v>205123</v>
      </c>
      <c r="U27" s="167">
        <v>0</v>
      </c>
      <c r="V27" s="167">
        <v>43672</v>
      </c>
      <c r="W27" s="167">
        <v>235855</v>
      </c>
      <c r="X27" s="167">
        <v>0</v>
      </c>
      <c r="Y27" s="167">
        <v>40000</v>
      </c>
      <c r="Z27" s="167">
        <v>240000</v>
      </c>
      <c r="AA27" s="167">
        <v>240000</v>
      </c>
      <c r="AB27" s="167">
        <v>11680</v>
      </c>
      <c r="AC27" s="167">
        <v>30732</v>
      </c>
      <c r="AD27" s="166">
        <v>0</v>
      </c>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row>
    <row r="28" spans="1:131" x14ac:dyDescent="0.2">
      <c r="A28" s="165" t="s">
        <v>312</v>
      </c>
      <c r="B28" s="165" t="s">
        <v>311</v>
      </c>
      <c r="C28" s="49" t="s">
        <v>1016</v>
      </c>
      <c r="D28" s="49" t="s">
        <v>800</v>
      </c>
      <c r="E28" s="166">
        <v>30512</v>
      </c>
      <c r="F28" s="167">
        <v>400</v>
      </c>
      <c r="G28" s="167">
        <v>0</v>
      </c>
      <c r="H28" s="167">
        <v>0</v>
      </c>
      <c r="I28" s="167">
        <v>0</v>
      </c>
      <c r="J28" s="167">
        <v>1054</v>
      </c>
      <c r="K28" s="167">
        <v>400</v>
      </c>
      <c r="L28" s="167">
        <v>0</v>
      </c>
      <c r="M28" s="167">
        <v>29058</v>
      </c>
      <c r="N28" s="167">
        <v>30512</v>
      </c>
      <c r="O28" s="167">
        <v>38997</v>
      </c>
      <c r="P28" s="167">
        <v>29058</v>
      </c>
      <c r="Q28" s="167">
        <v>2520</v>
      </c>
      <c r="R28" s="167">
        <v>26538</v>
      </c>
      <c r="S28" s="167">
        <v>65535</v>
      </c>
      <c r="T28" s="167">
        <v>13489</v>
      </c>
      <c r="U28" s="167">
        <v>759</v>
      </c>
      <c r="V28" s="167">
        <v>8050</v>
      </c>
      <c r="W28" s="167">
        <v>40946</v>
      </c>
      <c r="X28" s="167">
        <v>747</v>
      </c>
      <c r="Y28" s="167">
        <v>23160</v>
      </c>
      <c r="Z28" s="167">
        <v>103000</v>
      </c>
      <c r="AA28" s="167">
        <v>108000</v>
      </c>
      <c r="AB28" s="167">
        <v>0</v>
      </c>
      <c r="AC28" s="167">
        <v>0</v>
      </c>
      <c r="AD28" s="166">
        <v>0</v>
      </c>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row>
    <row r="29" spans="1:131" x14ac:dyDescent="0.2">
      <c r="A29" s="165" t="s">
        <v>263</v>
      </c>
      <c r="B29" s="165" t="s">
        <v>262</v>
      </c>
      <c r="C29" s="49" t="s">
        <v>1017</v>
      </c>
      <c r="D29" s="49" t="s">
        <v>803</v>
      </c>
      <c r="E29" s="166">
        <v>118934</v>
      </c>
      <c r="F29" s="167">
        <v>7210</v>
      </c>
      <c r="G29" s="167">
        <v>0</v>
      </c>
      <c r="H29" s="167">
        <v>0</v>
      </c>
      <c r="I29" s="167">
        <v>11333</v>
      </c>
      <c r="J29" s="167">
        <v>3017</v>
      </c>
      <c r="K29" s="167">
        <v>7207</v>
      </c>
      <c r="L29" s="167">
        <v>396</v>
      </c>
      <c r="M29" s="167">
        <v>96981</v>
      </c>
      <c r="N29" s="167">
        <v>118934</v>
      </c>
      <c r="O29" s="167">
        <v>110816</v>
      </c>
      <c r="P29" s="167">
        <v>96981</v>
      </c>
      <c r="Q29" s="167">
        <v>2033</v>
      </c>
      <c r="R29" s="167">
        <v>94948</v>
      </c>
      <c r="S29" s="167">
        <v>205764</v>
      </c>
      <c r="T29" s="167">
        <v>153000</v>
      </c>
      <c r="U29" s="167">
        <v>21852</v>
      </c>
      <c r="V29" s="167">
        <v>177050</v>
      </c>
      <c r="W29" s="167">
        <v>153000</v>
      </c>
      <c r="X29" s="167">
        <v>21326</v>
      </c>
      <c r="Y29" s="167">
        <v>98000</v>
      </c>
      <c r="Z29" s="167">
        <v>254926</v>
      </c>
      <c r="AA29" s="167">
        <v>270000</v>
      </c>
      <c r="AB29" s="167">
        <v>0</v>
      </c>
      <c r="AC29" s="167">
        <v>0</v>
      </c>
      <c r="AD29" s="166">
        <v>0</v>
      </c>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row>
    <row r="30" spans="1:131" x14ac:dyDescent="0.2">
      <c r="A30" s="165" t="s">
        <v>692</v>
      </c>
      <c r="B30" s="165" t="s">
        <v>691</v>
      </c>
      <c r="C30" s="49" t="s">
        <v>1018</v>
      </c>
      <c r="D30" s="49" t="s">
        <v>803</v>
      </c>
      <c r="E30" s="166">
        <v>528345</v>
      </c>
      <c r="F30" s="167">
        <v>0</v>
      </c>
      <c r="G30" s="167">
        <v>0</v>
      </c>
      <c r="H30" s="167">
        <v>0</v>
      </c>
      <c r="I30" s="167">
        <v>27858</v>
      </c>
      <c r="J30" s="167">
        <v>2689</v>
      </c>
      <c r="K30" s="167">
        <v>1341</v>
      </c>
      <c r="L30" s="167">
        <v>0</v>
      </c>
      <c r="M30" s="167">
        <v>496457</v>
      </c>
      <c r="N30" s="167">
        <v>528345</v>
      </c>
      <c r="O30" s="167">
        <v>249880</v>
      </c>
      <c r="P30" s="167">
        <v>496457</v>
      </c>
      <c r="Q30" s="167">
        <v>6504</v>
      </c>
      <c r="R30" s="167">
        <v>489953</v>
      </c>
      <c r="S30" s="167">
        <v>739833</v>
      </c>
      <c r="T30" s="167">
        <v>196597</v>
      </c>
      <c r="U30" s="167">
        <v>4328</v>
      </c>
      <c r="V30" s="167">
        <v>25928</v>
      </c>
      <c r="W30" s="167">
        <v>262248</v>
      </c>
      <c r="X30" s="167">
        <v>4232</v>
      </c>
      <c r="Y30" s="167">
        <v>64865</v>
      </c>
      <c r="Z30" s="167">
        <v>295277</v>
      </c>
      <c r="AA30" s="167">
        <v>295277</v>
      </c>
      <c r="AB30" s="167">
        <v>0</v>
      </c>
      <c r="AC30" s="167">
        <v>0</v>
      </c>
      <c r="AD30" s="166">
        <v>0</v>
      </c>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row>
    <row r="31" spans="1:131" x14ac:dyDescent="0.2">
      <c r="A31" s="165" t="s">
        <v>785</v>
      </c>
      <c r="B31" s="165" t="s">
        <v>784</v>
      </c>
      <c r="C31" s="49" t="s">
        <v>1019</v>
      </c>
      <c r="D31" s="50" t="s">
        <v>803</v>
      </c>
      <c r="E31" s="166">
        <v>183659</v>
      </c>
      <c r="F31" s="167">
        <v>41099</v>
      </c>
      <c r="G31" s="167">
        <v>0</v>
      </c>
      <c r="H31" s="167">
        <v>0</v>
      </c>
      <c r="I31" s="167">
        <v>51885</v>
      </c>
      <c r="J31" s="167">
        <v>6668</v>
      </c>
      <c r="K31" s="167">
        <v>41099</v>
      </c>
      <c r="L31" s="167">
        <v>654</v>
      </c>
      <c r="M31" s="167">
        <v>83353</v>
      </c>
      <c r="N31" s="167">
        <v>183659</v>
      </c>
      <c r="O31" s="167">
        <v>248000</v>
      </c>
      <c r="P31" s="167">
        <v>83353</v>
      </c>
      <c r="Q31" s="167">
        <v>0</v>
      </c>
      <c r="R31" s="167">
        <v>83353</v>
      </c>
      <c r="S31" s="167">
        <v>331353</v>
      </c>
      <c r="T31" s="167">
        <v>109000</v>
      </c>
      <c r="U31" s="167">
        <v>30000</v>
      </c>
      <c r="V31" s="167">
        <v>48000</v>
      </c>
      <c r="W31" s="167">
        <v>102000</v>
      </c>
      <c r="X31" s="167">
        <v>28000</v>
      </c>
      <c r="Y31" s="167">
        <v>68000</v>
      </c>
      <c r="Z31" s="167">
        <v>338000</v>
      </c>
      <c r="AA31" s="167">
        <v>348000</v>
      </c>
      <c r="AB31" s="167">
        <v>0</v>
      </c>
      <c r="AC31" s="167">
        <v>0</v>
      </c>
      <c r="AD31" s="166">
        <v>0</v>
      </c>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row>
    <row r="32" spans="1:131" x14ac:dyDescent="0.2">
      <c r="A32" s="165" t="s">
        <v>786</v>
      </c>
      <c r="B32" s="165" t="s">
        <v>899</v>
      </c>
      <c r="C32" s="49" t="s">
        <v>1020</v>
      </c>
      <c r="D32" s="50" t="s">
        <v>803</v>
      </c>
      <c r="E32" s="166">
        <v>136516</v>
      </c>
      <c r="F32" s="167">
        <v>6650</v>
      </c>
      <c r="G32" s="167">
        <v>0</v>
      </c>
      <c r="H32" s="167">
        <v>0</v>
      </c>
      <c r="I32" s="167">
        <v>50791</v>
      </c>
      <c r="J32" s="167">
        <v>10215</v>
      </c>
      <c r="K32" s="167">
        <v>8438</v>
      </c>
      <c r="L32" s="167">
        <v>6129</v>
      </c>
      <c r="M32" s="167">
        <v>60943</v>
      </c>
      <c r="N32" s="167">
        <v>136516</v>
      </c>
      <c r="O32" s="167">
        <v>471014</v>
      </c>
      <c r="P32" s="167">
        <v>60943</v>
      </c>
      <c r="Q32" s="167">
        <v>17310</v>
      </c>
      <c r="R32" s="167">
        <v>43633</v>
      </c>
      <c r="S32" s="167">
        <v>514647</v>
      </c>
      <c r="T32" s="167">
        <v>301165</v>
      </c>
      <c r="U32" s="167">
        <v>38027</v>
      </c>
      <c r="V32" s="167">
        <v>50991</v>
      </c>
      <c r="W32" s="167">
        <v>297014</v>
      </c>
      <c r="X32" s="167">
        <v>36952</v>
      </c>
      <c r="Y32" s="167">
        <v>50000</v>
      </c>
      <c r="Z32" s="167">
        <v>487000</v>
      </c>
      <c r="AA32" s="167">
        <v>506000</v>
      </c>
      <c r="AB32" s="167">
        <v>0</v>
      </c>
      <c r="AC32" s="167">
        <v>0</v>
      </c>
      <c r="AD32" s="166">
        <v>0</v>
      </c>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row>
    <row r="33" spans="1:131" x14ac:dyDescent="0.2">
      <c r="A33" s="165" t="s">
        <v>285</v>
      </c>
      <c r="B33" s="165" t="s">
        <v>284</v>
      </c>
      <c r="C33" s="49" t="s">
        <v>1021</v>
      </c>
      <c r="D33" s="49" t="s">
        <v>803</v>
      </c>
      <c r="E33" s="166">
        <v>6765</v>
      </c>
      <c r="F33" s="167">
        <v>2500</v>
      </c>
      <c r="G33" s="167">
        <v>0</v>
      </c>
      <c r="H33" s="167">
        <v>0</v>
      </c>
      <c r="I33" s="167">
        <v>3341</v>
      </c>
      <c r="J33" s="167">
        <v>0</v>
      </c>
      <c r="K33" s="167">
        <v>0</v>
      </c>
      <c r="L33" s="167">
        <v>1846</v>
      </c>
      <c r="M33" s="167">
        <v>1578</v>
      </c>
      <c r="N33" s="167">
        <v>6765</v>
      </c>
      <c r="O33" s="167">
        <v>112283</v>
      </c>
      <c r="P33" s="167">
        <v>1578</v>
      </c>
      <c r="Q33" s="167">
        <v>4720</v>
      </c>
      <c r="R33" s="167">
        <v>-3142</v>
      </c>
      <c r="S33" s="167">
        <v>109141</v>
      </c>
      <c r="T33" s="167">
        <v>87664</v>
      </c>
      <c r="U33" s="167">
        <v>221</v>
      </c>
      <c r="V33" s="167">
        <v>61000</v>
      </c>
      <c r="W33" s="167">
        <v>91000</v>
      </c>
      <c r="X33" s="167">
        <v>210</v>
      </c>
      <c r="Y33" s="167">
        <v>30000</v>
      </c>
      <c r="Z33" s="167">
        <v>121000</v>
      </c>
      <c r="AA33" s="167">
        <v>131000</v>
      </c>
      <c r="AB33" s="167">
        <v>0</v>
      </c>
      <c r="AC33" s="167">
        <v>0</v>
      </c>
      <c r="AD33" s="166">
        <v>0</v>
      </c>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row>
    <row r="34" spans="1:131" x14ac:dyDescent="0.2">
      <c r="A34" s="165" t="s">
        <v>404</v>
      </c>
      <c r="B34" s="165" t="s">
        <v>403</v>
      </c>
      <c r="C34" s="49" t="s">
        <v>1022</v>
      </c>
      <c r="D34" s="49" t="s">
        <v>803</v>
      </c>
      <c r="E34" s="166">
        <v>59771</v>
      </c>
      <c r="F34" s="167">
        <v>10842</v>
      </c>
      <c r="G34" s="167">
        <v>0</v>
      </c>
      <c r="H34" s="167">
        <v>0</v>
      </c>
      <c r="I34" s="167">
        <v>16681</v>
      </c>
      <c r="J34" s="167">
        <v>12872</v>
      </c>
      <c r="K34" s="167">
        <v>21541</v>
      </c>
      <c r="L34" s="167">
        <v>1037</v>
      </c>
      <c r="M34" s="167">
        <v>7640</v>
      </c>
      <c r="N34" s="167">
        <v>59771</v>
      </c>
      <c r="O34" s="167">
        <v>166417</v>
      </c>
      <c r="P34" s="167">
        <v>7640</v>
      </c>
      <c r="Q34" s="167">
        <v>6471</v>
      </c>
      <c r="R34" s="167">
        <v>1169</v>
      </c>
      <c r="S34" s="167">
        <v>167586</v>
      </c>
      <c r="T34" s="167">
        <v>97578</v>
      </c>
      <c r="U34" s="167">
        <v>487</v>
      </c>
      <c r="V34" s="167">
        <v>6400</v>
      </c>
      <c r="W34" s="167">
        <v>97532</v>
      </c>
      <c r="X34" s="167">
        <v>480</v>
      </c>
      <c r="Y34" s="167">
        <v>0</v>
      </c>
      <c r="Z34" s="167">
        <v>181200</v>
      </c>
      <c r="AA34" s="167">
        <v>202400</v>
      </c>
      <c r="AB34" s="167">
        <v>0</v>
      </c>
      <c r="AC34" s="167">
        <v>0</v>
      </c>
      <c r="AD34" s="166">
        <v>0</v>
      </c>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row>
    <row r="35" spans="1:131" x14ac:dyDescent="0.2">
      <c r="A35" s="165" t="s">
        <v>498</v>
      </c>
      <c r="B35" s="165" t="s">
        <v>497</v>
      </c>
      <c r="C35" s="49" t="s">
        <v>1023</v>
      </c>
      <c r="D35" s="49" t="s">
        <v>803</v>
      </c>
      <c r="E35" s="166">
        <v>28464</v>
      </c>
      <c r="F35" s="167">
        <v>8100</v>
      </c>
      <c r="G35" s="167">
        <v>0</v>
      </c>
      <c r="H35" s="167">
        <v>0</v>
      </c>
      <c r="I35" s="167">
        <v>9111</v>
      </c>
      <c r="J35" s="167">
        <v>3233</v>
      </c>
      <c r="K35" s="167">
        <v>8100</v>
      </c>
      <c r="L35" s="167">
        <v>0</v>
      </c>
      <c r="M35" s="167">
        <v>8020</v>
      </c>
      <c r="N35" s="167">
        <v>28464</v>
      </c>
      <c r="O35" s="167">
        <v>267451</v>
      </c>
      <c r="P35" s="167">
        <v>8020</v>
      </c>
      <c r="Q35" s="167">
        <v>2996</v>
      </c>
      <c r="R35" s="167">
        <v>5024</v>
      </c>
      <c r="S35" s="167">
        <v>272475</v>
      </c>
      <c r="T35" s="167">
        <v>167414</v>
      </c>
      <c r="U35" s="167">
        <v>64012</v>
      </c>
      <c r="V35" s="167">
        <v>21049</v>
      </c>
      <c r="W35" s="167">
        <v>167000</v>
      </c>
      <c r="X35" s="167">
        <v>62028</v>
      </c>
      <c r="Y35" s="167">
        <v>25000</v>
      </c>
      <c r="Z35" s="167">
        <v>272475</v>
      </c>
      <c r="AA35" s="167">
        <v>282475</v>
      </c>
      <c r="AB35" s="167">
        <v>0</v>
      </c>
      <c r="AC35" s="167">
        <v>0</v>
      </c>
      <c r="AD35" s="166">
        <v>0</v>
      </c>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row>
    <row r="36" spans="1:131" x14ac:dyDescent="0.2">
      <c r="A36" s="165" t="s">
        <v>616</v>
      </c>
      <c r="B36" s="165" t="s">
        <v>615</v>
      </c>
      <c r="C36" s="49" t="s">
        <v>1024</v>
      </c>
      <c r="D36" s="49" t="s">
        <v>803</v>
      </c>
      <c r="E36" s="166">
        <v>23600</v>
      </c>
      <c r="F36" s="167">
        <v>2880</v>
      </c>
      <c r="G36" s="167">
        <v>0</v>
      </c>
      <c r="H36" s="167">
        <v>0</v>
      </c>
      <c r="I36" s="167">
        <v>9901</v>
      </c>
      <c r="J36" s="167">
        <v>958</v>
      </c>
      <c r="K36" s="167">
        <v>2530</v>
      </c>
      <c r="L36" s="167">
        <v>10211</v>
      </c>
      <c r="M36" s="167">
        <v>0</v>
      </c>
      <c r="N36" s="167">
        <v>23600</v>
      </c>
      <c r="O36" s="167">
        <v>111511</v>
      </c>
      <c r="P36" s="167">
        <v>0</v>
      </c>
      <c r="Q36" s="167">
        <v>4932</v>
      </c>
      <c r="R36" s="167">
        <v>-4932</v>
      </c>
      <c r="S36" s="167">
        <v>106579</v>
      </c>
      <c r="T36" s="167">
        <v>47854</v>
      </c>
      <c r="U36" s="167">
        <v>8709</v>
      </c>
      <c r="V36" s="167">
        <v>80000</v>
      </c>
      <c r="W36" s="167">
        <v>47854</v>
      </c>
      <c r="X36" s="167">
        <v>8709</v>
      </c>
      <c r="Y36" s="167">
        <v>80000</v>
      </c>
      <c r="Z36" s="167">
        <v>109242</v>
      </c>
      <c r="AA36" s="167">
        <v>124923</v>
      </c>
      <c r="AB36" s="167">
        <v>0</v>
      </c>
      <c r="AC36" s="167">
        <v>0</v>
      </c>
      <c r="AD36" s="166">
        <v>0</v>
      </c>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row>
    <row r="37" spans="1:131" x14ac:dyDescent="0.2">
      <c r="A37" s="165" t="s">
        <v>788</v>
      </c>
      <c r="B37" s="165" t="s">
        <v>787</v>
      </c>
      <c r="C37" s="49" t="s">
        <v>1025</v>
      </c>
      <c r="D37" s="50" t="s">
        <v>803</v>
      </c>
      <c r="E37" s="166">
        <v>260761</v>
      </c>
      <c r="F37" s="167">
        <v>16889</v>
      </c>
      <c r="G37" s="167">
        <v>1100</v>
      </c>
      <c r="H37" s="167">
        <v>1000</v>
      </c>
      <c r="I37" s="167">
        <v>137162</v>
      </c>
      <c r="J37" s="167">
        <v>40393</v>
      </c>
      <c r="K37" s="167">
        <v>14855</v>
      </c>
      <c r="L37" s="167">
        <v>16169</v>
      </c>
      <c r="M37" s="167">
        <v>52182</v>
      </c>
      <c r="N37" s="167">
        <v>260761</v>
      </c>
      <c r="O37" s="167">
        <v>763100</v>
      </c>
      <c r="P37" s="167">
        <v>52182</v>
      </c>
      <c r="Q37" s="167">
        <v>24900</v>
      </c>
      <c r="R37" s="167">
        <v>27282</v>
      </c>
      <c r="S37" s="167">
        <v>790382</v>
      </c>
      <c r="T37" s="167">
        <v>738800</v>
      </c>
      <c r="U37" s="167">
        <v>36806</v>
      </c>
      <c r="V37" s="167">
        <v>370000</v>
      </c>
      <c r="W37" s="167">
        <v>753800</v>
      </c>
      <c r="X37" s="167">
        <v>36806</v>
      </c>
      <c r="Y37" s="167">
        <v>350000</v>
      </c>
      <c r="Z37" s="167">
        <v>850000</v>
      </c>
      <c r="AA37" s="167">
        <v>900000</v>
      </c>
      <c r="AB37" s="167">
        <v>0</v>
      </c>
      <c r="AC37" s="167">
        <v>0</v>
      </c>
      <c r="AD37" s="166">
        <v>0</v>
      </c>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row>
    <row r="38" spans="1:131" x14ac:dyDescent="0.2">
      <c r="A38" s="165" t="s">
        <v>146</v>
      </c>
      <c r="B38" s="165" t="s">
        <v>145</v>
      </c>
      <c r="C38" s="49" t="s">
        <v>1026</v>
      </c>
      <c r="D38" s="49" t="s">
        <v>804</v>
      </c>
      <c r="E38" s="166">
        <v>119151</v>
      </c>
      <c r="F38" s="167">
        <v>4959</v>
      </c>
      <c r="G38" s="167">
        <v>0</v>
      </c>
      <c r="H38" s="167">
        <v>0</v>
      </c>
      <c r="I38" s="167">
        <v>84979</v>
      </c>
      <c r="J38" s="167">
        <v>0</v>
      </c>
      <c r="K38" s="167">
        <v>4959</v>
      </c>
      <c r="L38" s="167">
        <v>0</v>
      </c>
      <c r="M38" s="167">
        <v>29213</v>
      </c>
      <c r="N38" s="167">
        <v>119151</v>
      </c>
      <c r="O38" s="167">
        <v>495309</v>
      </c>
      <c r="P38" s="167">
        <v>29213</v>
      </c>
      <c r="Q38" s="167">
        <v>16638</v>
      </c>
      <c r="R38" s="167">
        <v>12575</v>
      </c>
      <c r="S38" s="167">
        <v>507884</v>
      </c>
      <c r="T38" s="167">
        <v>302365</v>
      </c>
      <c r="U38" s="167">
        <v>117708</v>
      </c>
      <c r="V38" s="167">
        <v>218982</v>
      </c>
      <c r="W38" s="167">
        <v>294851</v>
      </c>
      <c r="X38" s="167">
        <v>117156</v>
      </c>
      <c r="Y38" s="167">
        <v>147369</v>
      </c>
      <c r="Z38" s="167">
        <v>534000</v>
      </c>
      <c r="AA38" s="167">
        <v>569000</v>
      </c>
      <c r="AB38" s="167">
        <v>0</v>
      </c>
      <c r="AC38" s="167">
        <v>0</v>
      </c>
      <c r="AD38" s="166">
        <v>0</v>
      </c>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row>
    <row r="39" spans="1:131" x14ac:dyDescent="0.2">
      <c r="A39" s="165" t="s">
        <v>4</v>
      </c>
      <c r="B39" s="165" t="s">
        <v>3</v>
      </c>
      <c r="C39" s="49" t="s">
        <v>1027</v>
      </c>
      <c r="D39" s="49" t="s">
        <v>800</v>
      </c>
      <c r="E39" s="166">
        <v>3265</v>
      </c>
      <c r="F39" s="167">
        <v>455</v>
      </c>
      <c r="G39" s="167">
        <v>0</v>
      </c>
      <c r="H39" s="167">
        <v>0</v>
      </c>
      <c r="I39" s="167">
        <v>600</v>
      </c>
      <c r="J39" s="167">
        <v>0</v>
      </c>
      <c r="K39" s="167">
        <v>97</v>
      </c>
      <c r="L39" s="167">
        <v>650</v>
      </c>
      <c r="M39" s="167">
        <v>1918</v>
      </c>
      <c r="N39" s="167">
        <v>3265</v>
      </c>
      <c r="O39" s="167">
        <v>19078</v>
      </c>
      <c r="P39" s="167">
        <v>1918</v>
      </c>
      <c r="Q39" s="167">
        <v>409</v>
      </c>
      <c r="R39" s="167">
        <v>1509</v>
      </c>
      <c r="S39" s="167">
        <v>20587</v>
      </c>
      <c r="T39" s="167">
        <v>13922</v>
      </c>
      <c r="U39" s="167">
        <v>0</v>
      </c>
      <c r="V39" s="167">
        <v>9209</v>
      </c>
      <c r="W39" s="167">
        <v>17520</v>
      </c>
      <c r="X39" s="167">
        <v>0</v>
      </c>
      <c r="Y39" s="167">
        <v>6934</v>
      </c>
      <c r="Z39" s="167">
        <v>23000</v>
      </c>
      <c r="AA39" s="167">
        <v>25000</v>
      </c>
      <c r="AB39" s="167">
        <v>3489</v>
      </c>
      <c r="AC39" s="167">
        <v>3489</v>
      </c>
      <c r="AD39" s="166">
        <v>0</v>
      </c>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row>
    <row r="40" spans="1:131" x14ac:dyDescent="0.2">
      <c r="A40" s="165" t="s">
        <v>26</v>
      </c>
      <c r="B40" s="165" t="s">
        <v>25</v>
      </c>
      <c r="C40" s="49" t="s">
        <v>1028</v>
      </c>
      <c r="D40" s="49" t="s">
        <v>800</v>
      </c>
      <c r="E40" s="166">
        <v>4781</v>
      </c>
      <c r="F40" s="167">
        <v>650</v>
      </c>
      <c r="G40" s="167">
        <v>450</v>
      </c>
      <c r="H40" s="167">
        <v>0</v>
      </c>
      <c r="I40" s="167">
        <v>1490</v>
      </c>
      <c r="J40" s="167">
        <v>0</v>
      </c>
      <c r="K40" s="167">
        <v>678</v>
      </c>
      <c r="L40" s="167">
        <v>2327</v>
      </c>
      <c r="M40" s="167">
        <v>286</v>
      </c>
      <c r="N40" s="167">
        <v>4781</v>
      </c>
      <c r="O40" s="167">
        <v>44373</v>
      </c>
      <c r="P40" s="167">
        <v>286</v>
      </c>
      <c r="Q40" s="167">
        <v>0</v>
      </c>
      <c r="R40" s="167">
        <v>286</v>
      </c>
      <c r="S40" s="167">
        <v>44659</v>
      </c>
      <c r="T40" s="167">
        <v>39479</v>
      </c>
      <c r="U40" s="167">
        <v>0</v>
      </c>
      <c r="V40" s="167">
        <v>11000</v>
      </c>
      <c r="W40" s="167">
        <v>39479</v>
      </c>
      <c r="X40" s="167">
        <v>0</v>
      </c>
      <c r="Y40" s="167">
        <v>10000</v>
      </c>
      <c r="Z40" s="167">
        <v>43000</v>
      </c>
      <c r="AA40" s="167">
        <v>55000</v>
      </c>
      <c r="AB40" s="167">
        <v>0</v>
      </c>
      <c r="AC40" s="167">
        <v>0</v>
      </c>
      <c r="AD40" s="166">
        <v>0</v>
      </c>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row>
    <row r="41" spans="1:131" x14ac:dyDescent="0.2">
      <c r="A41" s="165" t="s">
        <v>102</v>
      </c>
      <c r="B41" s="165" t="s">
        <v>101</v>
      </c>
      <c r="C41" s="49" t="s">
        <v>1029</v>
      </c>
      <c r="D41" s="49" t="s">
        <v>800</v>
      </c>
      <c r="E41" s="166">
        <v>4595</v>
      </c>
      <c r="F41" s="167">
        <v>150</v>
      </c>
      <c r="G41" s="167">
        <v>0</v>
      </c>
      <c r="H41" s="167">
        <v>0</v>
      </c>
      <c r="I41" s="167">
        <v>1467</v>
      </c>
      <c r="J41" s="167">
        <v>1000</v>
      </c>
      <c r="K41" s="167">
        <v>470</v>
      </c>
      <c r="L41" s="167">
        <v>1658</v>
      </c>
      <c r="M41" s="167">
        <v>0</v>
      </c>
      <c r="N41" s="167">
        <v>4595</v>
      </c>
      <c r="O41" s="167">
        <v>16819</v>
      </c>
      <c r="P41" s="167">
        <v>0</v>
      </c>
      <c r="Q41" s="167">
        <v>4418</v>
      </c>
      <c r="R41" s="167">
        <v>-4418</v>
      </c>
      <c r="S41" s="167">
        <v>12401</v>
      </c>
      <c r="T41" s="167">
        <v>15000</v>
      </c>
      <c r="U41" s="167">
        <v>0</v>
      </c>
      <c r="V41" s="167">
        <v>10235</v>
      </c>
      <c r="W41" s="167">
        <v>15000</v>
      </c>
      <c r="X41" s="167">
        <v>0</v>
      </c>
      <c r="Y41" s="167">
        <v>12015</v>
      </c>
      <c r="Z41" s="167">
        <v>32600</v>
      </c>
      <c r="AA41" s="167">
        <v>37600</v>
      </c>
      <c r="AB41" s="167">
        <v>0</v>
      </c>
      <c r="AC41" s="167">
        <v>0</v>
      </c>
      <c r="AD41" s="166">
        <v>0</v>
      </c>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row>
    <row r="42" spans="1:131" x14ac:dyDescent="0.2">
      <c r="A42" s="165" t="s">
        <v>132</v>
      </c>
      <c r="B42" s="165" t="s">
        <v>131</v>
      </c>
      <c r="C42" s="49" t="s">
        <v>1030</v>
      </c>
      <c r="D42" s="49" t="s">
        <v>800</v>
      </c>
      <c r="E42" s="166">
        <v>1355</v>
      </c>
      <c r="F42" s="167">
        <v>562</v>
      </c>
      <c r="G42" s="167">
        <v>0</v>
      </c>
      <c r="H42" s="167">
        <v>0</v>
      </c>
      <c r="I42" s="167">
        <v>351</v>
      </c>
      <c r="J42" s="167">
        <v>250</v>
      </c>
      <c r="K42" s="167">
        <v>754</v>
      </c>
      <c r="L42" s="167">
        <v>0</v>
      </c>
      <c r="M42" s="167">
        <v>0</v>
      </c>
      <c r="N42" s="167">
        <v>1355</v>
      </c>
      <c r="O42" s="167">
        <v>6969</v>
      </c>
      <c r="P42" s="167">
        <v>0</v>
      </c>
      <c r="Q42" s="167">
        <v>377</v>
      </c>
      <c r="R42" s="167">
        <v>-377</v>
      </c>
      <c r="S42" s="167">
        <v>6592</v>
      </c>
      <c r="T42" s="167">
        <v>5000</v>
      </c>
      <c r="U42" s="167">
        <v>5015</v>
      </c>
      <c r="V42" s="167">
        <v>55000</v>
      </c>
      <c r="W42" s="167">
        <v>5000</v>
      </c>
      <c r="X42" s="167">
        <v>5009</v>
      </c>
      <c r="Y42" s="167">
        <v>25000</v>
      </c>
      <c r="Z42" s="167">
        <v>12000</v>
      </c>
      <c r="AA42" s="167">
        <v>17000</v>
      </c>
      <c r="AB42" s="167">
        <v>0</v>
      </c>
      <c r="AC42" s="167">
        <v>0</v>
      </c>
      <c r="AD42" s="166">
        <v>0</v>
      </c>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row>
    <row r="43" spans="1:131" x14ac:dyDescent="0.2">
      <c r="A43" s="165" t="s">
        <v>208</v>
      </c>
      <c r="B43" s="165" t="s">
        <v>207</v>
      </c>
      <c r="C43" s="49" t="s">
        <v>1031</v>
      </c>
      <c r="D43" s="49" t="s">
        <v>800</v>
      </c>
      <c r="E43" s="166">
        <v>2441</v>
      </c>
      <c r="F43" s="167">
        <v>113</v>
      </c>
      <c r="G43" s="167">
        <v>0</v>
      </c>
      <c r="H43" s="167">
        <v>0</v>
      </c>
      <c r="I43" s="167">
        <v>209</v>
      </c>
      <c r="J43" s="167">
        <v>0</v>
      </c>
      <c r="K43" s="167">
        <v>766</v>
      </c>
      <c r="L43" s="167">
        <v>1466</v>
      </c>
      <c r="M43" s="167">
        <v>0</v>
      </c>
      <c r="N43" s="167">
        <v>2441</v>
      </c>
      <c r="O43" s="167">
        <v>403</v>
      </c>
      <c r="P43" s="167">
        <v>0</v>
      </c>
      <c r="Q43" s="167">
        <v>10</v>
      </c>
      <c r="R43" s="167">
        <v>-10</v>
      </c>
      <c r="S43" s="167">
        <v>393</v>
      </c>
      <c r="T43" s="167">
        <v>193</v>
      </c>
      <c r="U43" s="167">
        <v>0</v>
      </c>
      <c r="V43" s="167">
        <v>7000</v>
      </c>
      <c r="W43" s="167">
        <v>138</v>
      </c>
      <c r="X43" s="167">
        <v>0</v>
      </c>
      <c r="Y43" s="167">
        <v>7000</v>
      </c>
      <c r="Z43" s="167">
        <v>7710</v>
      </c>
      <c r="AA43" s="167">
        <v>17710</v>
      </c>
      <c r="AB43" s="167">
        <v>0</v>
      </c>
      <c r="AC43" s="167">
        <v>0</v>
      </c>
      <c r="AD43" s="166">
        <v>0</v>
      </c>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row>
    <row r="44" spans="1:131" x14ac:dyDescent="0.2">
      <c r="A44" s="165" t="s">
        <v>572</v>
      </c>
      <c r="B44" s="165" t="s">
        <v>571</v>
      </c>
      <c r="C44" s="49" t="s">
        <v>1032</v>
      </c>
      <c r="D44" s="49" t="s">
        <v>800</v>
      </c>
      <c r="E44" s="166">
        <v>8388</v>
      </c>
      <c r="F44" s="167">
        <v>0</v>
      </c>
      <c r="G44" s="167">
        <v>0</v>
      </c>
      <c r="H44" s="167">
        <v>0</v>
      </c>
      <c r="I44" s="167">
        <v>259</v>
      </c>
      <c r="J44" s="167">
        <v>235</v>
      </c>
      <c r="K44" s="167">
        <v>3704</v>
      </c>
      <c r="L44" s="167">
        <v>2720</v>
      </c>
      <c r="M44" s="167">
        <v>1470</v>
      </c>
      <c r="N44" s="167">
        <v>8388</v>
      </c>
      <c r="O44" s="167">
        <v>17092</v>
      </c>
      <c r="P44" s="167">
        <v>1470</v>
      </c>
      <c r="Q44" s="167">
        <v>406</v>
      </c>
      <c r="R44" s="167">
        <v>1064</v>
      </c>
      <c r="S44" s="167">
        <v>18156</v>
      </c>
      <c r="T44" s="167">
        <v>12800</v>
      </c>
      <c r="U44" s="167">
        <v>0</v>
      </c>
      <c r="V44" s="167">
        <v>14470</v>
      </c>
      <c r="W44" s="167">
        <v>12800</v>
      </c>
      <c r="X44" s="167">
        <v>0</v>
      </c>
      <c r="Y44" s="167">
        <v>9981</v>
      </c>
      <c r="Z44" s="167">
        <v>18800</v>
      </c>
      <c r="AA44" s="167">
        <v>24157</v>
      </c>
      <c r="AB44" s="167">
        <v>0</v>
      </c>
      <c r="AC44" s="167">
        <v>0</v>
      </c>
      <c r="AD44" s="166">
        <v>0</v>
      </c>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row>
    <row r="45" spans="1:131" x14ac:dyDescent="0.2">
      <c r="A45" s="165" t="s">
        <v>158</v>
      </c>
      <c r="B45" s="165" t="s">
        <v>157</v>
      </c>
      <c r="C45" s="49" t="s">
        <v>1033</v>
      </c>
      <c r="D45" s="49" t="s">
        <v>803</v>
      </c>
      <c r="E45" s="166">
        <v>106225</v>
      </c>
      <c r="F45" s="167">
        <v>8759</v>
      </c>
      <c r="G45" s="167">
        <v>0</v>
      </c>
      <c r="H45" s="167">
        <v>0</v>
      </c>
      <c r="I45" s="167">
        <v>11012</v>
      </c>
      <c r="J45" s="167">
        <v>23839</v>
      </c>
      <c r="K45" s="167">
        <v>290</v>
      </c>
      <c r="L45" s="167">
        <v>22326</v>
      </c>
      <c r="M45" s="167">
        <v>48758</v>
      </c>
      <c r="N45" s="167">
        <v>106225</v>
      </c>
      <c r="O45" s="167">
        <v>610918</v>
      </c>
      <c r="P45" s="167">
        <v>48758</v>
      </c>
      <c r="Q45" s="167">
        <v>11150</v>
      </c>
      <c r="R45" s="167">
        <v>37608</v>
      </c>
      <c r="S45" s="167">
        <v>648526</v>
      </c>
      <c r="T45" s="167">
        <v>332170</v>
      </c>
      <c r="U45" s="167">
        <v>95278</v>
      </c>
      <c r="V45" s="167">
        <v>69121</v>
      </c>
      <c r="W45" s="167">
        <v>332114</v>
      </c>
      <c r="X45" s="167">
        <v>91827</v>
      </c>
      <c r="Y45" s="167">
        <v>40000</v>
      </c>
      <c r="Z45" s="167">
        <v>597000</v>
      </c>
      <c r="AA45" s="167">
        <v>667000</v>
      </c>
      <c r="AB45" s="167">
        <v>0</v>
      </c>
      <c r="AC45" s="167">
        <v>0</v>
      </c>
      <c r="AD45" s="166">
        <v>0</v>
      </c>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row>
    <row r="46" spans="1:131" x14ac:dyDescent="0.2">
      <c r="A46" s="165" t="s">
        <v>160</v>
      </c>
      <c r="B46" s="165" t="s">
        <v>159</v>
      </c>
      <c r="C46" s="49" t="s">
        <v>1034</v>
      </c>
      <c r="D46" s="49" t="s">
        <v>804</v>
      </c>
      <c r="E46" s="166">
        <v>186293</v>
      </c>
      <c r="F46" s="167">
        <v>4438</v>
      </c>
      <c r="G46" s="167">
        <v>0</v>
      </c>
      <c r="H46" s="167">
        <v>0</v>
      </c>
      <c r="I46" s="167">
        <v>25611</v>
      </c>
      <c r="J46" s="167">
        <v>20395</v>
      </c>
      <c r="K46" s="167">
        <v>10228</v>
      </c>
      <c r="L46" s="167">
        <v>26896</v>
      </c>
      <c r="M46" s="167">
        <v>103793</v>
      </c>
      <c r="N46" s="167">
        <v>186923</v>
      </c>
      <c r="O46" s="167">
        <v>502429</v>
      </c>
      <c r="P46" s="167">
        <v>103793</v>
      </c>
      <c r="Q46" s="167">
        <v>20574</v>
      </c>
      <c r="R46" s="167">
        <v>83219</v>
      </c>
      <c r="S46" s="167">
        <v>585648</v>
      </c>
      <c r="T46" s="167">
        <v>350356</v>
      </c>
      <c r="U46" s="167">
        <v>81600</v>
      </c>
      <c r="V46" s="167">
        <v>286265</v>
      </c>
      <c r="W46" s="167">
        <v>337857</v>
      </c>
      <c r="X46" s="167">
        <v>78700</v>
      </c>
      <c r="Y46" s="167">
        <v>159352</v>
      </c>
      <c r="Z46" s="167">
        <v>565000</v>
      </c>
      <c r="AA46" s="167">
        <v>615000</v>
      </c>
      <c r="AB46" s="167">
        <v>0</v>
      </c>
      <c r="AC46" s="167">
        <v>0</v>
      </c>
      <c r="AD46" s="166">
        <v>0</v>
      </c>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row>
    <row r="47" spans="1:131" x14ac:dyDescent="0.2">
      <c r="A47" s="165" t="s">
        <v>6</v>
      </c>
      <c r="B47" s="165" t="s">
        <v>5</v>
      </c>
      <c r="C47" s="49" t="s">
        <v>1035</v>
      </c>
      <c r="D47" s="49" t="s">
        <v>800</v>
      </c>
      <c r="E47" s="166">
        <v>4206</v>
      </c>
      <c r="F47" s="167">
        <v>211</v>
      </c>
      <c r="G47" s="167">
        <v>0</v>
      </c>
      <c r="H47" s="167">
        <v>0</v>
      </c>
      <c r="I47" s="167">
        <v>1000</v>
      </c>
      <c r="J47" s="167">
        <v>226</v>
      </c>
      <c r="K47" s="167">
        <v>1293</v>
      </c>
      <c r="L47" s="167">
        <v>1687</v>
      </c>
      <c r="M47" s="167">
        <v>0</v>
      </c>
      <c r="N47" s="167">
        <v>4206</v>
      </c>
      <c r="O47" s="167">
        <v>25965</v>
      </c>
      <c r="P47" s="167">
        <v>0</v>
      </c>
      <c r="Q47" s="167">
        <v>907</v>
      </c>
      <c r="R47" s="167">
        <v>-907</v>
      </c>
      <c r="S47" s="167">
        <v>25058</v>
      </c>
      <c r="T47" s="167">
        <v>2656</v>
      </c>
      <c r="U47" s="167">
        <v>20631</v>
      </c>
      <c r="V47" s="167">
        <v>17000</v>
      </c>
      <c r="W47" s="167">
        <v>2209</v>
      </c>
      <c r="X47" s="167">
        <v>19946</v>
      </c>
      <c r="Y47" s="167">
        <v>14000</v>
      </c>
      <c r="Z47" s="167">
        <v>26555</v>
      </c>
      <c r="AA47" s="167">
        <v>28055</v>
      </c>
      <c r="AB47" s="167">
        <v>0</v>
      </c>
      <c r="AC47" s="167">
        <v>0</v>
      </c>
      <c r="AD47" s="166">
        <v>0</v>
      </c>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row>
    <row r="48" spans="1:131" x14ac:dyDescent="0.2">
      <c r="A48" s="165" t="s">
        <v>48</v>
      </c>
      <c r="B48" s="165" t="s">
        <v>47</v>
      </c>
      <c r="C48" s="49" t="s">
        <v>1036</v>
      </c>
      <c r="D48" s="49" t="s">
        <v>800</v>
      </c>
      <c r="E48" s="166">
        <v>17663</v>
      </c>
      <c r="F48" s="167">
        <v>1350</v>
      </c>
      <c r="G48" s="167">
        <v>450</v>
      </c>
      <c r="H48" s="167">
        <v>0</v>
      </c>
      <c r="I48" s="167">
        <v>370</v>
      </c>
      <c r="J48" s="167">
        <v>666</v>
      </c>
      <c r="K48" s="167">
        <v>977</v>
      </c>
      <c r="L48" s="167">
        <v>8655</v>
      </c>
      <c r="M48" s="167">
        <v>6995</v>
      </c>
      <c r="N48" s="167">
        <v>17663</v>
      </c>
      <c r="O48" s="167">
        <v>97500</v>
      </c>
      <c r="P48" s="167">
        <v>6995</v>
      </c>
      <c r="Q48" s="167">
        <v>1506</v>
      </c>
      <c r="R48" s="167">
        <v>5489</v>
      </c>
      <c r="S48" s="167">
        <v>102989</v>
      </c>
      <c r="T48" s="167">
        <v>104100</v>
      </c>
      <c r="U48" s="167">
        <v>0</v>
      </c>
      <c r="V48" s="167">
        <v>39000</v>
      </c>
      <c r="W48" s="167">
        <v>103100</v>
      </c>
      <c r="X48" s="167">
        <v>0</v>
      </c>
      <c r="Y48" s="167">
        <v>39000</v>
      </c>
      <c r="Z48" s="167">
        <v>107989</v>
      </c>
      <c r="AA48" s="167">
        <v>112989</v>
      </c>
      <c r="AB48" s="167">
        <v>0</v>
      </c>
      <c r="AC48" s="167">
        <v>0</v>
      </c>
      <c r="AD48" s="166">
        <v>0</v>
      </c>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row>
    <row r="49" spans="1:131" x14ac:dyDescent="0.2">
      <c r="A49" s="165" t="s">
        <v>116</v>
      </c>
      <c r="B49" s="165" t="s">
        <v>115</v>
      </c>
      <c r="C49" s="49" t="s">
        <v>1037</v>
      </c>
      <c r="D49" s="49" t="s">
        <v>800</v>
      </c>
      <c r="E49" s="166">
        <v>19149</v>
      </c>
      <c r="F49" s="167">
        <v>4539</v>
      </c>
      <c r="G49" s="167">
        <v>933</v>
      </c>
      <c r="H49" s="167">
        <v>0</v>
      </c>
      <c r="I49" s="167">
        <v>45</v>
      </c>
      <c r="J49" s="167">
        <v>915</v>
      </c>
      <c r="K49" s="167">
        <v>2429</v>
      </c>
      <c r="L49" s="167">
        <v>15760</v>
      </c>
      <c r="M49" s="167">
        <v>0</v>
      </c>
      <c r="N49" s="167">
        <v>19149</v>
      </c>
      <c r="O49" s="167">
        <v>151201</v>
      </c>
      <c r="P49" s="167">
        <v>0</v>
      </c>
      <c r="Q49" s="167">
        <v>3672</v>
      </c>
      <c r="R49" s="167">
        <v>-3672</v>
      </c>
      <c r="S49" s="167">
        <v>147529</v>
      </c>
      <c r="T49" s="167">
        <v>139317</v>
      </c>
      <c r="U49" s="167">
        <v>0</v>
      </c>
      <c r="V49" s="167">
        <v>23387</v>
      </c>
      <c r="W49" s="167">
        <v>133245</v>
      </c>
      <c r="X49" s="167">
        <v>0</v>
      </c>
      <c r="Y49" s="167">
        <v>22902</v>
      </c>
      <c r="Z49" s="167">
        <v>139320</v>
      </c>
      <c r="AA49" s="167">
        <v>150000</v>
      </c>
      <c r="AB49" s="167">
        <v>0</v>
      </c>
      <c r="AC49" s="167">
        <v>0</v>
      </c>
      <c r="AD49" s="166">
        <v>0</v>
      </c>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row>
    <row r="50" spans="1:131" x14ac:dyDescent="0.2">
      <c r="A50" s="165" t="s">
        <v>164</v>
      </c>
      <c r="B50" s="165" t="s">
        <v>163</v>
      </c>
      <c r="C50" s="49" t="s">
        <v>1038</v>
      </c>
      <c r="D50" s="49" t="s">
        <v>800</v>
      </c>
      <c r="E50" s="166">
        <v>3657</v>
      </c>
      <c r="F50" s="167">
        <v>300</v>
      </c>
      <c r="G50" s="167">
        <v>0</v>
      </c>
      <c r="H50" s="167">
        <v>0</v>
      </c>
      <c r="I50" s="167">
        <v>0</v>
      </c>
      <c r="J50" s="167">
        <v>184</v>
      </c>
      <c r="K50" s="167">
        <v>1034</v>
      </c>
      <c r="L50" s="167">
        <v>2439</v>
      </c>
      <c r="M50" s="167">
        <v>0</v>
      </c>
      <c r="N50" s="167">
        <v>3657</v>
      </c>
      <c r="O50" s="167">
        <v>7682</v>
      </c>
      <c r="P50" s="167">
        <v>0</v>
      </c>
      <c r="Q50" s="167">
        <v>576</v>
      </c>
      <c r="R50" s="167">
        <v>-576</v>
      </c>
      <c r="S50" s="167">
        <v>7106</v>
      </c>
      <c r="T50" s="167">
        <v>5600</v>
      </c>
      <c r="U50" s="167">
        <v>1298</v>
      </c>
      <c r="V50" s="167">
        <v>5000</v>
      </c>
      <c r="W50" s="167">
        <v>5600</v>
      </c>
      <c r="X50" s="167">
        <v>898</v>
      </c>
      <c r="Y50" s="167">
        <v>2500</v>
      </c>
      <c r="Z50" s="167">
        <v>10000</v>
      </c>
      <c r="AA50" s="167">
        <v>13000</v>
      </c>
      <c r="AB50" s="167">
        <v>0</v>
      </c>
      <c r="AC50" s="167">
        <v>0</v>
      </c>
      <c r="AD50" s="166">
        <v>0</v>
      </c>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row>
    <row r="51" spans="1:131" x14ac:dyDescent="0.2">
      <c r="A51" s="165" t="s">
        <v>218</v>
      </c>
      <c r="B51" s="165" t="s">
        <v>217</v>
      </c>
      <c r="C51" s="49" t="s">
        <v>1039</v>
      </c>
      <c r="D51" s="49" t="s">
        <v>800</v>
      </c>
      <c r="E51" s="166">
        <v>1865</v>
      </c>
      <c r="F51" s="167">
        <v>0</v>
      </c>
      <c r="G51" s="167">
        <v>0</v>
      </c>
      <c r="H51" s="167">
        <v>0</v>
      </c>
      <c r="I51" s="167">
        <v>427</v>
      </c>
      <c r="J51" s="167">
        <v>492</v>
      </c>
      <c r="K51" s="167">
        <v>868</v>
      </c>
      <c r="L51" s="167">
        <v>78</v>
      </c>
      <c r="M51" s="167">
        <v>0</v>
      </c>
      <c r="N51" s="167">
        <v>1865</v>
      </c>
      <c r="O51" s="167">
        <v>0</v>
      </c>
      <c r="P51" s="167">
        <v>0</v>
      </c>
      <c r="Q51" s="167">
        <v>0</v>
      </c>
      <c r="R51" s="167">
        <v>0</v>
      </c>
      <c r="S51" s="167">
        <v>0</v>
      </c>
      <c r="T51" s="167">
        <v>0</v>
      </c>
      <c r="U51" s="167">
        <v>0</v>
      </c>
      <c r="V51" s="167">
        <v>7000</v>
      </c>
      <c r="W51" s="167">
        <v>0</v>
      </c>
      <c r="X51" s="167">
        <v>0</v>
      </c>
      <c r="Y51" s="167">
        <v>6000</v>
      </c>
      <c r="Z51" s="167">
        <v>0</v>
      </c>
      <c r="AA51" s="167">
        <v>3000</v>
      </c>
      <c r="AB51" s="167">
        <v>0</v>
      </c>
      <c r="AC51" s="167">
        <v>0</v>
      </c>
      <c r="AD51" s="166">
        <v>0</v>
      </c>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row>
    <row r="52" spans="1:131" x14ac:dyDescent="0.2">
      <c r="A52" s="165" t="s">
        <v>300</v>
      </c>
      <c r="B52" s="165" t="s">
        <v>299</v>
      </c>
      <c r="C52" s="49" t="s">
        <v>1040</v>
      </c>
      <c r="D52" s="49" t="s">
        <v>800</v>
      </c>
      <c r="E52" s="166">
        <v>6773</v>
      </c>
      <c r="F52" s="167">
        <v>1559</v>
      </c>
      <c r="G52" s="167">
        <v>304</v>
      </c>
      <c r="H52" s="167">
        <v>0</v>
      </c>
      <c r="I52" s="167">
        <v>284</v>
      </c>
      <c r="J52" s="167">
        <v>25</v>
      </c>
      <c r="K52" s="167">
        <v>1188</v>
      </c>
      <c r="L52" s="167">
        <v>4176</v>
      </c>
      <c r="M52" s="167">
        <v>1100</v>
      </c>
      <c r="N52" s="167">
        <v>6773</v>
      </c>
      <c r="O52" s="167">
        <v>80072</v>
      </c>
      <c r="P52" s="167">
        <v>1100</v>
      </c>
      <c r="Q52" s="167">
        <v>2107</v>
      </c>
      <c r="R52" s="167">
        <v>-1007</v>
      </c>
      <c r="S52" s="167">
        <v>79065</v>
      </c>
      <c r="T52" s="167">
        <v>81574</v>
      </c>
      <c r="U52" s="167">
        <v>556</v>
      </c>
      <c r="V52" s="167">
        <v>18344</v>
      </c>
      <c r="W52" s="167">
        <v>77025</v>
      </c>
      <c r="X52" s="167">
        <v>411</v>
      </c>
      <c r="Y52" s="167">
        <v>18000</v>
      </c>
      <c r="Z52" s="167">
        <v>83431</v>
      </c>
      <c r="AA52" s="167">
        <v>85931</v>
      </c>
      <c r="AB52" s="167">
        <v>0</v>
      </c>
      <c r="AC52" s="167">
        <v>0</v>
      </c>
      <c r="AD52" s="166">
        <v>0</v>
      </c>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row>
    <row r="53" spans="1:131" x14ac:dyDescent="0.2">
      <c r="A53" s="165" t="s">
        <v>426</v>
      </c>
      <c r="B53" s="165" t="s">
        <v>425</v>
      </c>
      <c r="C53" s="49" t="s">
        <v>1041</v>
      </c>
      <c r="D53" s="49" t="s">
        <v>800</v>
      </c>
      <c r="E53" s="166">
        <v>13527</v>
      </c>
      <c r="F53" s="167">
        <v>2000</v>
      </c>
      <c r="G53" s="167">
        <v>500</v>
      </c>
      <c r="H53" s="167">
        <v>0</v>
      </c>
      <c r="I53" s="167">
        <v>724</v>
      </c>
      <c r="J53" s="167">
        <v>0</v>
      </c>
      <c r="K53" s="167">
        <v>174</v>
      </c>
      <c r="L53" s="167">
        <v>11092</v>
      </c>
      <c r="M53" s="167">
        <v>1537</v>
      </c>
      <c r="N53" s="167">
        <v>13527</v>
      </c>
      <c r="O53" s="167">
        <v>173509</v>
      </c>
      <c r="P53" s="167">
        <v>1537</v>
      </c>
      <c r="Q53" s="167">
        <v>5413</v>
      </c>
      <c r="R53" s="167">
        <v>-3876</v>
      </c>
      <c r="S53" s="167">
        <v>169633</v>
      </c>
      <c r="T53" s="167">
        <v>156753</v>
      </c>
      <c r="U53" s="167">
        <v>5</v>
      </c>
      <c r="V53" s="167">
        <v>0</v>
      </c>
      <c r="W53" s="167">
        <v>155451</v>
      </c>
      <c r="X53" s="167">
        <v>0</v>
      </c>
      <c r="Y53" s="167">
        <v>0</v>
      </c>
      <c r="Z53" s="167">
        <v>174633</v>
      </c>
      <c r="AA53" s="167">
        <v>179633</v>
      </c>
      <c r="AB53" s="167">
        <v>0</v>
      </c>
      <c r="AC53" s="167">
        <v>0</v>
      </c>
      <c r="AD53" s="166">
        <v>0</v>
      </c>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row>
    <row r="54" spans="1:131" x14ac:dyDescent="0.2">
      <c r="A54" s="165" t="s">
        <v>562</v>
      </c>
      <c r="B54" s="165" t="s">
        <v>561</v>
      </c>
      <c r="C54" s="49" t="s">
        <v>1042</v>
      </c>
      <c r="D54" s="49" t="s">
        <v>800</v>
      </c>
      <c r="E54" s="166">
        <v>12026</v>
      </c>
      <c r="F54" s="167">
        <v>0</v>
      </c>
      <c r="G54" s="167">
        <v>0</v>
      </c>
      <c r="H54" s="167">
        <v>0</v>
      </c>
      <c r="I54" s="167">
        <v>227</v>
      </c>
      <c r="J54" s="167">
        <v>2679</v>
      </c>
      <c r="K54" s="167">
        <v>4420</v>
      </c>
      <c r="L54" s="167">
        <v>4700</v>
      </c>
      <c r="M54" s="167">
        <v>0</v>
      </c>
      <c r="N54" s="167">
        <v>12026</v>
      </c>
      <c r="O54" s="167">
        <v>6034</v>
      </c>
      <c r="P54" s="167">
        <v>0</v>
      </c>
      <c r="Q54" s="167">
        <v>0</v>
      </c>
      <c r="R54" s="167">
        <v>0</v>
      </c>
      <c r="S54" s="167">
        <v>6034</v>
      </c>
      <c r="T54" s="167">
        <v>57423</v>
      </c>
      <c r="U54" s="167">
        <v>0</v>
      </c>
      <c r="V54" s="167">
        <v>12000</v>
      </c>
      <c r="W54" s="167">
        <v>57430</v>
      </c>
      <c r="X54" s="167">
        <v>0</v>
      </c>
      <c r="Y54" s="167">
        <v>10000</v>
      </c>
      <c r="Z54" s="167">
        <v>62423</v>
      </c>
      <c r="AA54" s="167">
        <v>72887</v>
      </c>
      <c r="AB54" s="167">
        <v>0</v>
      </c>
      <c r="AC54" s="167">
        <v>0</v>
      </c>
      <c r="AD54" s="166">
        <v>0</v>
      </c>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row>
    <row r="55" spans="1:131" x14ac:dyDescent="0.2">
      <c r="A55" s="165" t="s">
        <v>484</v>
      </c>
      <c r="B55" s="165" t="s">
        <v>483</v>
      </c>
      <c r="C55" s="49" t="s">
        <v>1043</v>
      </c>
      <c r="D55" s="49" t="s">
        <v>803</v>
      </c>
      <c r="E55" s="166">
        <v>81862</v>
      </c>
      <c r="F55" s="167">
        <v>8703</v>
      </c>
      <c r="G55" s="167">
        <v>0</v>
      </c>
      <c r="H55" s="167">
        <v>0</v>
      </c>
      <c r="I55" s="167">
        <v>34758</v>
      </c>
      <c r="J55" s="167">
        <v>16883</v>
      </c>
      <c r="K55" s="167">
        <v>9306</v>
      </c>
      <c r="L55" s="167">
        <v>3008</v>
      </c>
      <c r="M55" s="167">
        <v>17907</v>
      </c>
      <c r="N55" s="167">
        <v>81862</v>
      </c>
      <c r="O55" s="167">
        <v>262872</v>
      </c>
      <c r="P55" s="167">
        <v>17907</v>
      </c>
      <c r="Q55" s="167">
        <v>1763</v>
      </c>
      <c r="R55" s="167">
        <v>16144</v>
      </c>
      <c r="S55" s="167">
        <v>279016</v>
      </c>
      <c r="T55" s="167">
        <v>240363</v>
      </c>
      <c r="U55" s="167">
        <v>38940</v>
      </c>
      <c r="V55" s="167">
        <v>54095</v>
      </c>
      <c r="W55" s="167">
        <v>215750</v>
      </c>
      <c r="X55" s="167">
        <v>38000</v>
      </c>
      <c r="Y55" s="167">
        <v>51520</v>
      </c>
      <c r="Z55" s="167">
        <v>291750</v>
      </c>
      <c r="AA55" s="167">
        <v>338000</v>
      </c>
      <c r="AB55" s="167">
        <v>0</v>
      </c>
      <c r="AC55" s="167">
        <v>0</v>
      </c>
      <c r="AD55" s="166">
        <v>0</v>
      </c>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row>
    <row r="56" spans="1:131" x14ac:dyDescent="0.2">
      <c r="A56" s="165" t="s">
        <v>668</v>
      </c>
      <c r="B56" s="165" t="s">
        <v>667</v>
      </c>
      <c r="C56" s="49" t="s">
        <v>1044</v>
      </c>
      <c r="D56" s="49" t="s">
        <v>803</v>
      </c>
      <c r="E56" s="166">
        <v>36427</v>
      </c>
      <c r="F56" s="167">
        <v>970</v>
      </c>
      <c r="G56" s="167">
        <v>0</v>
      </c>
      <c r="H56" s="167">
        <v>0</v>
      </c>
      <c r="I56" s="167">
        <v>19547</v>
      </c>
      <c r="J56" s="167">
        <v>33</v>
      </c>
      <c r="K56" s="167">
        <v>2621</v>
      </c>
      <c r="L56" s="167">
        <v>765</v>
      </c>
      <c r="M56" s="167">
        <v>13461</v>
      </c>
      <c r="N56" s="167">
        <v>36427</v>
      </c>
      <c r="O56" s="167">
        <v>141041</v>
      </c>
      <c r="P56" s="167">
        <v>13461</v>
      </c>
      <c r="Q56" s="167">
        <v>4279</v>
      </c>
      <c r="R56" s="167">
        <v>9182</v>
      </c>
      <c r="S56" s="167">
        <v>150223</v>
      </c>
      <c r="T56" s="167">
        <v>138051</v>
      </c>
      <c r="U56" s="167">
        <v>7896</v>
      </c>
      <c r="V56" s="167">
        <v>68000</v>
      </c>
      <c r="W56" s="167">
        <v>143051</v>
      </c>
      <c r="X56" s="167">
        <v>7380</v>
      </c>
      <c r="Y56" s="167">
        <v>58000</v>
      </c>
      <c r="Z56" s="167">
        <v>207000</v>
      </c>
      <c r="AA56" s="167">
        <v>234000</v>
      </c>
      <c r="AB56" s="167">
        <v>0</v>
      </c>
      <c r="AC56" s="167">
        <v>0</v>
      </c>
      <c r="AD56" s="166">
        <v>0</v>
      </c>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row>
    <row r="57" spans="1:131" x14ac:dyDescent="0.2">
      <c r="A57" s="165" t="s">
        <v>166</v>
      </c>
      <c r="B57" s="165" t="s">
        <v>165</v>
      </c>
      <c r="C57" s="49" t="s">
        <v>1045</v>
      </c>
      <c r="D57" s="49" t="s">
        <v>804</v>
      </c>
      <c r="E57" s="166">
        <v>107628</v>
      </c>
      <c r="F57" s="167">
        <v>7000</v>
      </c>
      <c r="G57" s="167">
        <v>0</v>
      </c>
      <c r="H57" s="167">
        <v>0</v>
      </c>
      <c r="I57" s="167">
        <v>81094</v>
      </c>
      <c r="J57" s="167">
        <v>9554</v>
      </c>
      <c r="K57" s="167">
        <v>10395</v>
      </c>
      <c r="L57" s="167">
        <v>250</v>
      </c>
      <c r="M57" s="167">
        <v>6335</v>
      </c>
      <c r="N57" s="167">
        <v>107628</v>
      </c>
      <c r="O57" s="167">
        <v>768859</v>
      </c>
      <c r="P57" s="167">
        <v>6335</v>
      </c>
      <c r="Q57" s="167">
        <v>20021</v>
      </c>
      <c r="R57" s="167">
        <v>-13686</v>
      </c>
      <c r="S57" s="167">
        <v>755173</v>
      </c>
      <c r="T57" s="167">
        <v>507850</v>
      </c>
      <c r="U57" s="167">
        <v>147218</v>
      </c>
      <c r="V57" s="167">
        <v>113846</v>
      </c>
      <c r="W57" s="167">
        <v>507850</v>
      </c>
      <c r="X57" s="167">
        <v>143616</v>
      </c>
      <c r="Y57" s="167">
        <v>102325</v>
      </c>
      <c r="Z57" s="167">
        <v>813859</v>
      </c>
      <c r="AA57" s="167">
        <v>838859</v>
      </c>
      <c r="AB57" s="167">
        <v>0</v>
      </c>
      <c r="AC57" s="167">
        <v>0</v>
      </c>
      <c r="AD57" s="166">
        <v>0</v>
      </c>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row>
    <row r="58" spans="1:131" x14ac:dyDescent="0.2">
      <c r="A58" s="165" t="s">
        <v>182</v>
      </c>
      <c r="B58" s="165" t="s">
        <v>181</v>
      </c>
      <c r="C58" s="49" t="s">
        <v>1046</v>
      </c>
      <c r="D58" s="49" t="s">
        <v>800</v>
      </c>
      <c r="E58" s="166">
        <v>26347</v>
      </c>
      <c r="F58" s="167">
        <v>2621</v>
      </c>
      <c r="G58" s="167">
        <v>0</v>
      </c>
      <c r="H58" s="167">
        <v>0</v>
      </c>
      <c r="I58" s="167">
        <v>1039</v>
      </c>
      <c r="J58" s="167">
        <v>1015</v>
      </c>
      <c r="K58" s="167">
        <v>2598</v>
      </c>
      <c r="L58" s="167">
        <v>8413</v>
      </c>
      <c r="M58" s="167">
        <v>13282</v>
      </c>
      <c r="N58" s="167">
        <v>26347</v>
      </c>
      <c r="O58" s="167">
        <v>85835</v>
      </c>
      <c r="P58" s="167">
        <v>13282</v>
      </c>
      <c r="Q58" s="167">
        <v>2216</v>
      </c>
      <c r="R58" s="167">
        <v>11066</v>
      </c>
      <c r="S58" s="167">
        <v>96901</v>
      </c>
      <c r="T58" s="167">
        <v>85435</v>
      </c>
      <c r="U58" s="167">
        <v>0</v>
      </c>
      <c r="V58" s="167">
        <v>38710</v>
      </c>
      <c r="W58" s="167">
        <v>97075</v>
      </c>
      <c r="X58" s="167">
        <v>0</v>
      </c>
      <c r="Y58" s="167">
        <v>37635</v>
      </c>
      <c r="Z58" s="167">
        <v>99435</v>
      </c>
      <c r="AA58" s="167">
        <v>107671</v>
      </c>
      <c r="AB58" s="167">
        <v>0</v>
      </c>
      <c r="AC58" s="167">
        <v>0</v>
      </c>
      <c r="AD58" s="166">
        <v>0</v>
      </c>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row>
    <row r="59" spans="1:131" x14ac:dyDescent="0.2">
      <c r="A59" s="165" t="s">
        <v>224</v>
      </c>
      <c r="B59" s="165" t="s">
        <v>223</v>
      </c>
      <c r="C59" s="49" t="s">
        <v>1047</v>
      </c>
      <c r="D59" s="49" t="s">
        <v>800</v>
      </c>
      <c r="E59" s="166">
        <v>21390</v>
      </c>
      <c r="F59" s="167">
        <v>1178</v>
      </c>
      <c r="G59" s="167">
        <v>428</v>
      </c>
      <c r="H59" s="167">
        <v>0</v>
      </c>
      <c r="I59" s="167">
        <v>2479</v>
      </c>
      <c r="J59" s="167">
        <v>3728</v>
      </c>
      <c r="K59" s="167">
        <v>750</v>
      </c>
      <c r="L59" s="167">
        <v>7346</v>
      </c>
      <c r="M59" s="167">
        <v>7087</v>
      </c>
      <c r="N59" s="167">
        <v>21390</v>
      </c>
      <c r="O59" s="167">
        <v>97488</v>
      </c>
      <c r="P59" s="167">
        <v>7087</v>
      </c>
      <c r="Q59" s="167">
        <v>3143</v>
      </c>
      <c r="R59" s="167">
        <v>3944</v>
      </c>
      <c r="S59" s="167">
        <v>101432</v>
      </c>
      <c r="T59" s="167">
        <v>66884</v>
      </c>
      <c r="U59" s="167">
        <v>0</v>
      </c>
      <c r="V59" s="167">
        <v>13000</v>
      </c>
      <c r="W59" s="167">
        <v>69884</v>
      </c>
      <c r="X59" s="167">
        <v>0</v>
      </c>
      <c r="Y59" s="167">
        <v>10000</v>
      </c>
      <c r="Z59" s="167">
        <v>110000</v>
      </c>
      <c r="AA59" s="167">
        <v>120000</v>
      </c>
      <c r="AB59" s="167">
        <v>0</v>
      </c>
      <c r="AC59" s="167">
        <v>0</v>
      </c>
      <c r="AD59" s="166">
        <v>0</v>
      </c>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row>
    <row r="60" spans="1:131" x14ac:dyDescent="0.2">
      <c r="A60" s="165" t="s">
        <v>398</v>
      </c>
      <c r="B60" s="165" t="s">
        <v>397</v>
      </c>
      <c r="C60" s="49" t="s">
        <v>1048</v>
      </c>
      <c r="D60" s="49" t="s">
        <v>800</v>
      </c>
      <c r="E60" s="166">
        <v>8041</v>
      </c>
      <c r="F60" s="167">
        <v>1054</v>
      </c>
      <c r="G60" s="167">
        <v>329</v>
      </c>
      <c r="H60" s="167">
        <v>0</v>
      </c>
      <c r="I60" s="167">
        <v>1402</v>
      </c>
      <c r="J60" s="167">
        <v>222</v>
      </c>
      <c r="K60" s="167">
        <v>715</v>
      </c>
      <c r="L60" s="167">
        <v>3866</v>
      </c>
      <c r="M60" s="167">
        <v>1836</v>
      </c>
      <c r="N60" s="167">
        <v>8041</v>
      </c>
      <c r="O60" s="167">
        <v>51961</v>
      </c>
      <c r="P60" s="167">
        <v>1836</v>
      </c>
      <c r="Q60" s="167">
        <v>1338</v>
      </c>
      <c r="R60" s="167">
        <v>498</v>
      </c>
      <c r="S60" s="167">
        <v>52459</v>
      </c>
      <c r="T60" s="167">
        <v>46226</v>
      </c>
      <c r="U60" s="167">
        <v>0</v>
      </c>
      <c r="V60" s="167">
        <v>14000</v>
      </c>
      <c r="W60" s="167">
        <v>46290</v>
      </c>
      <c r="X60" s="167">
        <v>0</v>
      </c>
      <c r="Y60" s="167">
        <v>12000</v>
      </c>
      <c r="Z60" s="167">
        <v>60000</v>
      </c>
      <c r="AA60" s="167">
        <v>65000</v>
      </c>
      <c r="AB60" s="167">
        <v>0</v>
      </c>
      <c r="AC60" s="167">
        <v>0</v>
      </c>
      <c r="AD60" s="166">
        <v>0</v>
      </c>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row>
    <row r="61" spans="1:131" x14ac:dyDescent="0.2">
      <c r="A61" s="165" t="s">
        <v>422</v>
      </c>
      <c r="B61" s="165" t="s">
        <v>421</v>
      </c>
      <c r="C61" s="49" t="s">
        <v>1049</v>
      </c>
      <c r="D61" s="49" t="s">
        <v>800</v>
      </c>
      <c r="E61" s="166">
        <v>3253</v>
      </c>
      <c r="F61" s="167">
        <v>910</v>
      </c>
      <c r="G61" s="167">
        <v>0</v>
      </c>
      <c r="H61" s="167">
        <v>0</v>
      </c>
      <c r="I61" s="167">
        <v>504</v>
      </c>
      <c r="J61" s="167">
        <v>319</v>
      </c>
      <c r="K61" s="167">
        <v>910</v>
      </c>
      <c r="L61" s="167">
        <v>576</v>
      </c>
      <c r="M61" s="167">
        <v>944</v>
      </c>
      <c r="N61" s="167">
        <v>3253</v>
      </c>
      <c r="O61" s="167">
        <v>6368</v>
      </c>
      <c r="P61" s="167">
        <v>944</v>
      </c>
      <c r="Q61" s="167">
        <v>418</v>
      </c>
      <c r="R61" s="167">
        <v>526</v>
      </c>
      <c r="S61" s="167">
        <v>6894</v>
      </c>
      <c r="T61" s="167">
        <v>1500</v>
      </c>
      <c r="U61" s="167">
        <v>0</v>
      </c>
      <c r="V61" s="167">
        <v>707</v>
      </c>
      <c r="W61" s="167">
        <v>3250</v>
      </c>
      <c r="X61" s="167">
        <v>0</v>
      </c>
      <c r="Y61" s="167">
        <v>456</v>
      </c>
      <c r="Z61" s="167">
        <v>5000</v>
      </c>
      <c r="AA61" s="167">
        <v>10000</v>
      </c>
      <c r="AB61" s="167">
        <v>0</v>
      </c>
      <c r="AC61" s="167">
        <v>0</v>
      </c>
      <c r="AD61" s="166">
        <v>0</v>
      </c>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row>
    <row r="62" spans="1:131" x14ac:dyDescent="0.2">
      <c r="A62" s="165" t="s">
        <v>566</v>
      </c>
      <c r="B62" s="165" t="s">
        <v>565</v>
      </c>
      <c r="C62" s="49" t="s">
        <v>1050</v>
      </c>
      <c r="D62" s="49" t="s">
        <v>800</v>
      </c>
      <c r="E62" s="166">
        <v>1765</v>
      </c>
      <c r="F62" s="167">
        <v>0</v>
      </c>
      <c r="G62" s="167">
        <v>0</v>
      </c>
      <c r="H62" s="167">
        <v>0</v>
      </c>
      <c r="I62" s="167">
        <v>464</v>
      </c>
      <c r="J62" s="167">
        <v>366</v>
      </c>
      <c r="K62" s="167">
        <v>300</v>
      </c>
      <c r="L62" s="167">
        <v>635</v>
      </c>
      <c r="M62" s="167">
        <v>0</v>
      </c>
      <c r="N62" s="167">
        <v>1765</v>
      </c>
      <c r="O62" s="167">
        <v>-98</v>
      </c>
      <c r="P62" s="167">
        <v>0</v>
      </c>
      <c r="Q62" s="167">
        <v>0</v>
      </c>
      <c r="R62" s="167">
        <v>0</v>
      </c>
      <c r="S62" s="167">
        <v>-98</v>
      </c>
      <c r="T62" s="167">
        <v>0</v>
      </c>
      <c r="U62" s="167">
        <v>0</v>
      </c>
      <c r="V62" s="167">
        <v>21000</v>
      </c>
      <c r="W62" s="167">
        <v>0</v>
      </c>
      <c r="X62" s="167">
        <v>0</v>
      </c>
      <c r="Y62" s="167">
        <v>21000</v>
      </c>
      <c r="Z62" s="167">
        <v>2000</v>
      </c>
      <c r="AA62" s="167">
        <v>7000</v>
      </c>
      <c r="AB62" s="167">
        <v>0</v>
      </c>
      <c r="AC62" s="167">
        <v>0</v>
      </c>
      <c r="AD62" s="166">
        <v>0</v>
      </c>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row>
    <row r="63" spans="1:131" x14ac:dyDescent="0.2">
      <c r="A63" s="165" t="s">
        <v>648</v>
      </c>
      <c r="B63" s="165" t="s">
        <v>647</v>
      </c>
      <c r="C63" s="49" t="s">
        <v>1051</v>
      </c>
      <c r="D63" s="49" t="s">
        <v>800</v>
      </c>
      <c r="E63" s="166">
        <v>8161</v>
      </c>
      <c r="F63" s="167">
        <v>757</v>
      </c>
      <c r="G63" s="167">
        <v>0</v>
      </c>
      <c r="H63" s="167">
        <v>0</v>
      </c>
      <c r="I63" s="167">
        <v>629</v>
      </c>
      <c r="J63" s="167">
        <v>4252</v>
      </c>
      <c r="K63" s="167">
        <v>1120</v>
      </c>
      <c r="L63" s="167">
        <v>2160</v>
      </c>
      <c r="M63" s="167">
        <v>0</v>
      </c>
      <c r="N63" s="167">
        <v>8161</v>
      </c>
      <c r="O63" s="167">
        <v>14777</v>
      </c>
      <c r="P63" s="167">
        <v>0</v>
      </c>
      <c r="Q63" s="167">
        <v>0</v>
      </c>
      <c r="R63" s="167">
        <v>0</v>
      </c>
      <c r="S63" s="167">
        <v>14777</v>
      </c>
      <c r="T63" s="167">
        <v>0</v>
      </c>
      <c r="U63" s="167">
        <v>4661</v>
      </c>
      <c r="V63" s="167">
        <v>2660</v>
      </c>
      <c r="W63" s="167">
        <v>5745</v>
      </c>
      <c r="X63" s="167">
        <v>4661</v>
      </c>
      <c r="Y63" s="167">
        <v>0</v>
      </c>
      <c r="Z63" s="167">
        <v>23000</v>
      </c>
      <c r="AA63" s="167">
        <v>25000</v>
      </c>
      <c r="AB63" s="167">
        <v>0</v>
      </c>
      <c r="AC63" s="167">
        <v>0</v>
      </c>
      <c r="AD63" s="166">
        <v>0</v>
      </c>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row>
    <row r="64" spans="1:131" x14ac:dyDescent="0.2">
      <c r="A64" s="165" t="s">
        <v>670</v>
      </c>
      <c r="B64" s="165" t="s">
        <v>669</v>
      </c>
      <c r="C64" s="49" t="s">
        <v>1052</v>
      </c>
      <c r="D64" s="49" t="s">
        <v>800</v>
      </c>
      <c r="E64" s="166">
        <v>3028</v>
      </c>
      <c r="F64" s="167">
        <v>350</v>
      </c>
      <c r="G64" s="167">
        <v>0</v>
      </c>
      <c r="H64" s="167">
        <v>0</v>
      </c>
      <c r="I64" s="167">
        <v>356</v>
      </c>
      <c r="J64" s="167">
        <v>0</v>
      </c>
      <c r="K64" s="167">
        <v>350</v>
      </c>
      <c r="L64" s="167">
        <v>2322</v>
      </c>
      <c r="M64" s="167">
        <v>0</v>
      </c>
      <c r="N64" s="167">
        <v>3028</v>
      </c>
      <c r="O64" s="167">
        <v>3117</v>
      </c>
      <c r="P64" s="167">
        <v>0</v>
      </c>
      <c r="Q64" s="167">
        <v>596</v>
      </c>
      <c r="R64" s="167">
        <v>-596</v>
      </c>
      <c r="S64" s="167">
        <v>2521</v>
      </c>
      <c r="T64" s="167">
        <v>1289</v>
      </c>
      <c r="U64" s="167">
        <v>0</v>
      </c>
      <c r="V64" s="167">
        <v>9000</v>
      </c>
      <c r="W64" s="167">
        <v>1289</v>
      </c>
      <c r="X64" s="167">
        <v>0</v>
      </c>
      <c r="Y64" s="167">
        <v>11000</v>
      </c>
      <c r="Z64" s="167">
        <v>2252</v>
      </c>
      <c r="AA64" s="167">
        <v>5651</v>
      </c>
      <c r="AB64" s="167">
        <v>0</v>
      </c>
      <c r="AC64" s="167">
        <v>0</v>
      </c>
      <c r="AD64" s="166">
        <v>0</v>
      </c>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row>
    <row r="65" spans="1:131" x14ac:dyDescent="0.2">
      <c r="A65" s="165" t="s">
        <v>712</v>
      </c>
      <c r="B65" s="165" t="s">
        <v>711</v>
      </c>
      <c r="C65" s="49" t="s">
        <v>1053</v>
      </c>
      <c r="D65" s="49" t="s">
        <v>800</v>
      </c>
      <c r="E65" s="166">
        <v>651</v>
      </c>
      <c r="F65" s="167">
        <v>0</v>
      </c>
      <c r="G65" s="167">
        <v>0</v>
      </c>
      <c r="H65" s="167">
        <v>0</v>
      </c>
      <c r="I65" s="167">
        <v>412</v>
      </c>
      <c r="J65" s="167">
        <v>239</v>
      </c>
      <c r="K65" s="167">
        <v>0</v>
      </c>
      <c r="L65" s="167">
        <v>0</v>
      </c>
      <c r="M65" s="167">
        <v>0</v>
      </c>
      <c r="N65" s="167">
        <v>651</v>
      </c>
      <c r="O65" s="167">
        <v>1715</v>
      </c>
      <c r="P65" s="167">
        <v>0</v>
      </c>
      <c r="Q65" s="167">
        <v>42</v>
      </c>
      <c r="R65" s="167">
        <v>-42</v>
      </c>
      <c r="S65" s="167">
        <v>1673</v>
      </c>
      <c r="T65" s="167">
        <v>2100</v>
      </c>
      <c r="U65" s="167">
        <v>0</v>
      </c>
      <c r="V65" s="167">
        <v>5000</v>
      </c>
      <c r="W65" s="167">
        <v>2100</v>
      </c>
      <c r="X65" s="167">
        <v>0</v>
      </c>
      <c r="Y65" s="167">
        <v>5000</v>
      </c>
      <c r="Z65" s="167">
        <v>3000</v>
      </c>
      <c r="AA65" s="167">
        <v>6000</v>
      </c>
      <c r="AB65" s="167">
        <v>0</v>
      </c>
      <c r="AC65" s="167">
        <v>0</v>
      </c>
      <c r="AD65" s="166">
        <v>0</v>
      </c>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row>
    <row r="66" spans="1:131" x14ac:dyDescent="0.2">
      <c r="A66" s="165" t="s">
        <v>486</v>
      </c>
      <c r="B66" s="165" t="s">
        <v>485</v>
      </c>
      <c r="C66" s="49" t="s">
        <v>1054</v>
      </c>
      <c r="D66" s="49" t="s">
        <v>803</v>
      </c>
      <c r="E66" s="166">
        <v>43840</v>
      </c>
      <c r="F66" s="167">
        <v>0</v>
      </c>
      <c r="G66" s="167">
        <v>0</v>
      </c>
      <c r="H66" s="167">
        <v>0</v>
      </c>
      <c r="I66" s="167">
        <v>16796</v>
      </c>
      <c r="J66" s="167">
        <v>2999</v>
      </c>
      <c r="K66" s="167">
        <v>1355</v>
      </c>
      <c r="L66" s="167">
        <v>16427</v>
      </c>
      <c r="M66" s="167">
        <v>6263</v>
      </c>
      <c r="N66" s="167">
        <v>43840</v>
      </c>
      <c r="O66" s="167">
        <v>142739</v>
      </c>
      <c r="P66" s="167">
        <v>6263</v>
      </c>
      <c r="Q66" s="167">
        <v>3397</v>
      </c>
      <c r="R66" s="167">
        <v>2866</v>
      </c>
      <c r="S66" s="167">
        <v>145605</v>
      </c>
      <c r="T66" s="167">
        <v>82000</v>
      </c>
      <c r="U66" s="167">
        <v>4400</v>
      </c>
      <c r="V66" s="167">
        <v>25600</v>
      </c>
      <c r="W66" s="167">
        <v>81600</v>
      </c>
      <c r="X66" s="167">
        <v>1000</v>
      </c>
      <c r="Y66" s="167">
        <v>13600</v>
      </c>
      <c r="Z66" s="167">
        <v>136600</v>
      </c>
      <c r="AA66" s="167">
        <v>145600</v>
      </c>
      <c r="AB66" s="167">
        <v>0</v>
      </c>
      <c r="AC66" s="167">
        <v>0</v>
      </c>
      <c r="AD66" s="166">
        <v>0</v>
      </c>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row>
    <row r="67" spans="1:131" x14ac:dyDescent="0.2">
      <c r="A67" s="165" t="s">
        <v>774</v>
      </c>
      <c r="B67" s="165" t="s">
        <v>775</v>
      </c>
      <c r="C67" s="49" t="s">
        <v>1055</v>
      </c>
      <c r="D67" s="49" t="s">
        <v>803</v>
      </c>
      <c r="E67" s="166">
        <v>64320</v>
      </c>
      <c r="F67" s="167">
        <v>3304</v>
      </c>
      <c r="G67" s="167">
        <v>1604</v>
      </c>
      <c r="H67" s="167">
        <v>0</v>
      </c>
      <c r="I67" s="167">
        <v>24778</v>
      </c>
      <c r="J67" s="167">
        <v>5148</v>
      </c>
      <c r="K67" s="167">
        <v>4475</v>
      </c>
      <c r="L67" s="167">
        <v>15863</v>
      </c>
      <c r="M67" s="167">
        <v>14056</v>
      </c>
      <c r="N67" s="167">
        <v>64320</v>
      </c>
      <c r="O67" s="167">
        <v>175111</v>
      </c>
      <c r="P67" s="167">
        <v>14056</v>
      </c>
      <c r="Q67" s="167">
        <v>4179</v>
      </c>
      <c r="R67" s="167">
        <v>9877</v>
      </c>
      <c r="S67" s="167">
        <v>184988</v>
      </c>
      <c r="T67" s="167">
        <v>87377</v>
      </c>
      <c r="U67" s="167">
        <v>9671</v>
      </c>
      <c r="V67" s="167">
        <v>20225</v>
      </c>
      <c r="W67" s="167">
        <v>105661</v>
      </c>
      <c r="X67" s="167">
        <v>9260</v>
      </c>
      <c r="Y67" s="167">
        <v>0</v>
      </c>
      <c r="Z67" s="167">
        <v>150000</v>
      </c>
      <c r="AA67" s="167">
        <v>200000</v>
      </c>
      <c r="AB67" s="167">
        <v>0</v>
      </c>
      <c r="AC67" s="167">
        <v>0</v>
      </c>
      <c r="AD67" s="166">
        <v>0</v>
      </c>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row>
    <row r="68" spans="1:131" x14ac:dyDescent="0.2">
      <c r="A68" s="165" t="s">
        <v>170</v>
      </c>
      <c r="B68" s="165" t="s">
        <v>169</v>
      </c>
      <c r="C68" s="49" t="s">
        <v>1056</v>
      </c>
      <c r="D68" s="49" t="s">
        <v>804</v>
      </c>
      <c r="E68" s="166">
        <v>93197</v>
      </c>
      <c r="F68" s="167">
        <v>1276</v>
      </c>
      <c r="G68" s="167">
        <v>0</v>
      </c>
      <c r="H68" s="167">
        <v>0</v>
      </c>
      <c r="I68" s="167">
        <v>39706</v>
      </c>
      <c r="J68" s="167">
        <v>5614</v>
      </c>
      <c r="K68" s="167">
        <v>1276</v>
      </c>
      <c r="L68" s="167">
        <v>6076</v>
      </c>
      <c r="M68" s="167">
        <v>40525</v>
      </c>
      <c r="N68" s="167">
        <v>93197</v>
      </c>
      <c r="O68" s="167">
        <v>333807</v>
      </c>
      <c r="P68" s="167">
        <v>40525</v>
      </c>
      <c r="Q68" s="167">
        <v>10391</v>
      </c>
      <c r="R68" s="167">
        <v>30134</v>
      </c>
      <c r="S68" s="167">
        <v>363941</v>
      </c>
      <c r="T68" s="167">
        <v>184341</v>
      </c>
      <c r="U68" s="167">
        <v>54798</v>
      </c>
      <c r="V68" s="167">
        <v>15000</v>
      </c>
      <c r="W68" s="167">
        <v>239139</v>
      </c>
      <c r="X68" s="167">
        <v>61176</v>
      </c>
      <c r="Y68" s="167">
        <v>10000</v>
      </c>
      <c r="Z68" s="167">
        <v>375000</v>
      </c>
      <c r="AA68" s="167">
        <v>397000</v>
      </c>
      <c r="AB68" s="167">
        <v>0</v>
      </c>
      <c r="AC68" s="167">
        <v>0</v>
      </c>
      <c r="AD68" s="166">
        <v>0</v>
      </c>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row>
    <row r="69" spans="1:131" x14ac:dyDescent="0.2">
      <c r="A69" s="165" t="s">
        <v>124</v>
      </c>
      <c r="B69" s="165" t="s">
        <v>123</v>
      </c>
      <c r="C69" s="49" t="s">
        <v>1057</v>
      </c>
      <c r="D69" s="49" t="s">
        <v>800</v>
      </c>
      <c r="E69" s="166">
        <v>2352</v>
      </c>
      <c r="F69" s="167">
        <v>0</v>
      </c>
      <c r="G69" s="167">
        <v>0</v>
      </c>
      <c r="H69" s="167">
        <v>0</v>
      </c>
      <c r="I69" s="167">
        <v>0</v>
      </c>
      <c r="J69" s="167">
        <v>62</v>
      </c>
      <c r="K69" s="167">
        <v>100</v>
      </c>
      <c r="L69" s="167">
        <v>2190</v>
      </c>
      <c r="M69" s="167">
        <v>0</v>
      </c>
      <c r="N69" s="167">
        <v>2352</v>
      </c>
      <c r="O69" s="167">
        <v>0</v>
      </c>
      <c r="P69" s="167">
        <v>0</v>
      </c>
      <c r="Q69" s="167">
        <v>0</v>
      </c>
      <c r="R69" s="167">
        <v>0</v>
      </c>
      <c r="S69" s="167">
        <v>0</v>
      </c>
      <c r="T69" s="167">
        <v>0</v>
      </c>
      <c r="U69" s="167">
        <v>0</v>
      </c>
      <c r="V69" s="167">
        <v>0</v>
      </c>
      <c r="W69" s="167">
        <v>0</v>
      </c>
      <c r="X69" s="167">
        <v>0</v>
      </c>
      <c r="Y69" s="167">
        <v>0</v>
      </c>
      <c r="Z69" s="167">
        <v>0</v>
      </c>
      <c r="AA69" s="167">
        <v>1000</v>
      </c>
      <c r="AB69" s="167">
        <v>0</v>
      </c>
      <c r="AC69" s="167">
        <v>0</v>
      </c>
      <c r="AD69" s="166">
        <v>0</v>
      </c>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row>
    <row r="70" spans="1:131" x14ac:dyDescent="0.2">
      <c r="A70" s="165" t="s">
        <v>184</v>
      </c>
      <c r="B70" s="165" t="s">
        <v>183</v>
      </c>
      <c r="C70" s="49" t="s">
        <v>1058</v>
      </c>
      <c r="D70" s="49" t="s">
        <v>800</v>
      </c>
      <c r="E70" s="166">
        <v>2133</v>
      </c>
      <c r="F70" s="167">
        <v>0</v>
      </c>
      <c r="G70" s="167">
        <v>0</v>
      </c>
      <c r="H70" s="167">
        <v>0</v>
      </c>
      <c r="I70" s="167">
        <v>0</v>
      </c>
      <c r="J70" s="167">
        <v>472</v>
      </c>
      <c r="K70" s="167">
        <v>1000</v>
      </c>
      <c r="L70" s="167">
        <v>661</v>
      </c>
      <c r="M70" s="167">
        <v>0</v>
      </c>
      <c r="N70" s="167">
        <v>2133</v>
      </c>
      <c r="O70" s="167">
        <v>55</v>
      </c>
      <c r="P70" s="167">
        <v>0</v>
      </c>
      <c r="Q70" s="167">
        <v>1</v>
      </c>
      <c r="R70" s="167">
        <v>-1</v>
      </c>
      <c r="S70" s="167">
        <v>54</v>
      </c>
      <c r="T70" s="167">
        <v>0</v>
      </c>
      <c r="U70" s="167">
        <v>55</v>
      </c>
      <c r="V70" s="167">
        <v>3001</v>
      </c>
      <c r="W70" s="167">
        <v>0</v>
      </c>
      <c r="X70" s="167">
        <v>54</v>
      </c>
      <c r="Y70" s="167">
        <v>3001</v>
      </c>
      <c r="Z70" s="167">
        <v>55</v>
      </c>
      <c r="AA70" s="167">
        <v>1055</v>
      </c>
      <c r="AB70" s="167">
        <v>0</v>
      </c>
      <c r="AC70" s="167">
        <v>0</v>
      </c>
      <c r="AD70" s="166">
        <v>0</v>
      </c>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row>
    <row r="71" spans="1:131" x14ac:dyDescent="0.2">
      <c r="A71" s="165" t="s">
        <v>424</v>
      </c>
      <c r="B71" s="165" t="s">
        <v>423</v>
      </c>
      <c r="C71" s="49" t="s">
        <v>1059</v>
      </c>
      <c r="D71" s="49" t="s">
        <v>800</v>
      </c>
      <c r="E71" s="166">
        <v>902</v>
      </c>
      <c r="F71" s="167">
        <v>1500</v>
      </c>
      <c r="G71" s="167">
        <v>0</v>
      </c>
      <c r="H71" s="167">
        <v>0</v>
      </c>
      <c r="I71" s="167">
        <v>0</v>
      </c>
      <c r="J71" s="167">
        <v>0</v>
      </c>
      <c r="K71" s="167">
        <v>902</v>
      </c>
      <c r="L71" s="167">
        <v>0</v>
      </c>
      <c r="M71" s="167">
        <v>0</v>
      </c>
      <c r="N71" s="167">
        <v>902</v>
      </c>
      <c r="O71" s="167">
        <v>0</v>
      </c>
      <c r="P71" s="167">
        <v>0</v>
      </c>
      <c r="Q71" s="167">
        <v>0</v>
      </c>
      <c r="R71" s="167">
        <v>0</v>
      </c>
      <c r="S71" s="167">
        <v>0</v>
      </c>
      <c r="T71" s="167">
        <v>0</v>
      </c>
      <c r="U71" s="167">
        <v>0</v>
      </c>
      <c r="V71" s="167">
        <v>10355</v>
      </c>
      <c r="W71" s="167">
        <v>0</v>
      </c>
      <c r="X71" s="167">
        <v>0</v>
      </c>
      <c r="Y71" s="167">
        <v>7500</v>
      </c>
      <c r="Z71" s="167">
        <v>2000</v>
      </c>
      <c r="AA71" s="167">
        <v>3500</v>
      </c>
      <c r="AB71" s="167">
        <v>0</v>
      </c>
      <c r="AC71" s="167">
        <v>0</v>
      </c>
      <c r="AD71" s="166">
        <v>0</v>
      </c>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row>
    <row r="72" spans="1:131" x14ac:dyDescent="0.2">
      <c r="A72" s="165" t="s">
        <v>492</v>
      </c>
      <c r="B72" s="165" t="s">
        <v>491</v>
      </c>
      <c r="C72" s="49" t="s">
        <v>1060</v>
      </c>
      <c r="D72" s="49" t="s">
        <v>800</v>
      </c>
      <c r="E72" s="166">
        <v>3175</v>
      </c>
      <c r="F72" s="167">
        <v>75</v>
      </c>
      <c r="G72" s="167">
        <v>0</v>
      </c>
      <c r="H72" s="167">
        <v>0</v>
      </c>
      <c r="I72" s="167">
        <v>0</v>
      </c>
      <c r="J72" s="167">
        <v>126</v>
      </c>
      <c r="K72" s="167">
        <v>606</v>
      </c>
      <c r="L72" s="167">
        <v>443</v>
      </c>
      <c r="M72" s="167">
        <v>2000</v>
      </c>
      <c r="N72" s="167">
        <v>3175</v>
      </c>
      <c r="O72" s="167">
        <v>0</v>
      </c>
      <c r="P72" s="167">
        <v>2000</v>
      </c>
      <c r="Q72" s="167">
        <v>0</v>
      </c>
      <c r="R72" s="167">
        <v>2000</v>
      </c>
      <c r="S72" s="167">
        <v>2000</v>
      </c>
      <c r="T72" s="167">
        <v>0</v>
      </c>
      <c r="U72" s="167">
        <v>0</v>
      </c>
      <c r="V72" s="167">
        <v>3000</v>
      </c>
      <c r="W72" s="167">
        <v>0</v>
      </c>
      <c r="X72" s="167">
        <v>0</v>
      </c>
      <c r="Y72" s="167">
        <v>2000</v>
      </c>
      <c r="Z72" s="167">
        <v>0</v>
      </c>
      <c r="AA72" s="167">
        <v>6000</v>
      </c>
      <c r="AB72" s="167">
        <v>0</v>
      </c>
      <c r="AC72" s="167">
        <v>0</v>
      </c>
      <c r="AD72" s="166">
        <v>0</v>
      </c>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row>
    <row r="73" spans="1:131" x14ac:dyDescent="0.2">
      <c r="A73" s="165" t="s">
        <v>714</v>
      </c>
      <c r="B73" s="165" t="s">
        <v>713</v>
      </c>
      <c r="C73" s="49" t="s">
        <v>1061</v>
      </c>
      <c r="D73" s="49" t="s">
        <v>800</v>
      </c>
      <c r="E73" s="166">
        <v>713</v>
      </c>
      <c r="F73" s="167">
        <v>0</v>
      </c>
      <c r="G73" s="167">
        <v>0</v>
      </c>
      <c r="H73" s="167">
        <v>0</v>
      </c>
      <c r="I73" s="167">
        <v>0</v>
      </c>
      <c r="J73" s="167">
        <v>0</v>
      </c>
      <c r="K73" s="167">
        <v>0</v>
      </c>
      <c r="L73" s="167">
        <v>713</v>
      </c>
      <c r="M73" s="167">
        <v>0</v>
      </c>
      <c r="N73" s="167">
        <v>713</v>
      </c>
      <c r="O73" s="167">
        <v>9600</v>
      </c>
      <c r="P73" s="167">
        <v>0</v>
      </c>
      <c r="Q73" s="167">
        <v>75</v>
      </c>
      <c r="R73" s="167">
        <v>-75</v>
      </c>
      <c r="S73" s="167">
        <v>9525</v>
      </c>
      <c r="T73" s="167">
        <v>4900</v>
      </c>
      <c r="U73" s="167">
        <v>1328</v>
      </c>
      <c r="V73" s="167">
        <v>28300</v>
      </c>
      <c r="W73" s="167">
        <v>3500</v>
      </c>
      <c r="X73" s="167">
        <v>1282</v>
      </c>
      <c r="Y73" s="167">
        <v>24900</v>
      </c>
      <c r="Z73" s="167">
        <v>19000</v>
      </c>
      <c r="AA73" s="167">
        <v>24000</v>
      </c>
      <c r="AB73" s="167">
        <v>0</v>
      </c>
      <c r="AC73" s="167">
        <v>0</v>
      </c>
      <c r="AD73" s="166">
        <v>0</v>
      </c>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row>
    <row r="74" spans="1:131" x14ac:dyDescent="0.2">
      <c r="A74" s="165" t="s">
        <v>737</v>
      </c>
      <c r="B74" s="165" t="s">
        <v>736</v>
      </c>
      <c r="C74" s="49" t="s">
        <v>1062</v>
      </c>
      <c r="D74" s="49" t="s">
        <v>800</v>
      </c>
      <c r="E74" s="166">
        <v>978</v>
      </c>
      <c r="F74" s="167">
        <v>0</v>
      </c>
      <c r="G74" s="167">
        <v>0</v>
      </c>
      <c r="H74" s="167">
        <v>0</v>
      </c>
      <c r="I74" s="167">
        <v>0</v>
      </c>
      <c r="J74" s="167">
        <v>0</v>
      </c>
      <c r="K74" s="167">
        <v>0</v>
      </c>
      <c r="L74" s="167">
        <v>978</v>
      </c>
      <c r="M74" s="167">
        <v>0</v>
      </c>
      <c r="N74" s="167">
        <v>978</v>
      </c>
      <c r="O74" s="167">
        <v>8400</v>
      </c>
      <c r="P74" s="167">
        <v>0</v>
      </c>
      <c r="Q74" s="167">
        <v>175</v>
      </c>
      <c r="R74" s="167">
        <v>-175</v>
      </c>
      <c r="S74" s="167">
        <v>8225</v>
      </c>
      <c r="T74" s="167">
        <v>27000</v>
      </c>
      <c r="U74" s="167">
        <v>0</v>
      </c>
      <c r="V74" s="167">
        <v>33000</v>
      </c>
      <c r="W74" s="167">
        <v>27000</v>
      </c>
      <c r="X74" s="167">
        <v>0</v>
      </c>
      <c r="Y74" s="167">
        <v>30200</v>
      </c>
      <c r="Z74" s="167">
        <v>32000</v>
      </c>
      <c r="AA74" s="167">
        <v>37000</v>
      </c>
      <c r="AB74" s="167">
        <v>0</v>
      </c>
      <c r="AC74" s="167">
        <v>0</v>
      </c>
      <c r="AD74" s="166">
        <v>0</v>
      </c>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row>
    <row r="75" spans="1:131" x14ac:dyDescent="0.2">
      <c r="A75" s="165" t="s">
        <v>150</v>
      </c>
      <c r="B75" s="165" t="s">
        <v>149</v>
      </c>
      <c r="C75" s="49" t="s">
        <v>1063</v>
      </c>
      <c r="D75" s="49" t="s">
        <v>803</v>
      </c>
      <c r="E75" s="166">
        <v>96845</v>
      </c>
      <c r="F75" s="167">
        <v>664</v>
      </c>
      <c r="G75" s="167">
        <v>146</v>
      </c>
      <c r="H75" s="167">
        <v>0</v>
      </c>
      <c r="I75" s="167">
        <v>16608</v>
      </c>
      <c r="J75" s="167">
        <v>500</v>
      </c>
      <c r="K75" s="167">
        <v>470</v>
      </c>
      <c r="L75" s="167">
        <v>22673</v>
      </c>
      <c r="M75" s="167">
        <v>56594</v>
      </c>
      <c r="N75" s="167">
        <v>96845</v>
      </c>
      <c r="O75" s="167">
        <v>194307</v>
      </c>
      <c r="P75" s="167">
        <v>56594</v>
      </c>
      <c r="Q75" s="167">
        <v>0</v>
      </c>
      <c r="R75" s="167">
        <v>56594</v>
      </c>
      <c r="S75" s="167">
        <v>250901</v>
      </c>
      <c r="T75" s="167">
        <v>135650</v>
      </c>
      <c r="U75" s="167">
        <v>16231</v>
      </c>
      <c r="V75" s="167">
        <v>32000</v>
      </c>
      <c r="W75" s="167">
        <v>187000</v>
      </c>
      <c r="X75" s="167">
        <v>15017</v>
      </c>
      <c r="Y75" s="167">
        <v>20000</v>
      </c>
      <c r="Z75" s="167">
        <v>202017</v>
      </c>
      <c r="AA75" s="167">
        <v>242731</v>
      </c>
      <c r="AB75" s="167">
        <v>0</v>
      </c>
      <c r="AC75" s="167">
        <v>0</v>
      </c>
      <c r="AD75" s="166">
        <v>0</v>
      </c>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row>
    <row r="76" spans="1:131" x14ac:dyDescent="0.2">
      <c r="A76" s="165" t="s">
        <v>790</v>
      </c>
      <c r="B76" s="165" t="s">
        <v>789</v>
      </c>
      <c r="C76" s="49" t="s">
        <v>1064</v>
      </c>
      <c r="D76" s="50" t="s">
        <v>803</v>
      </c>
      <c r="E76" s="166">
        <v>103384</v>
      </c>
      <c r="F76" s="167">
        <v>15883</v>
      </c>
      <c r="G76" s="167">
        <v>0</v>
      </c>
      <c r="H76" s="167">
        <v>0</v>
      </c>
      <c r="I76" s="167">
        <v>33834</v>
      </c>
      <c r="J76" s="167">
        <v>5163</v>
      </c>
      <c r="K76" s="167">
        <v>15883</v>
      </c>
      <c r="L76" s="167">
        <v>72</v>
      </c>
      <c r="M76" s="167">
        <v>48432</v>
      </c>
      <c r="N76" s="167">
        <v>103384</v>
      </c>
      <c r="O76" s="167">
        <v>498063</v>
      </c>
      <c r="P76" s="167">
        <v>48432</v>
      </c>
      <c r="Q76" s="167">
        <v>18618</v>
      </c>
      <c r="R76" s="167">
        <v>29814</v>
      </c>
      <c r="S76" s="167">
        <v>527877</v>
      </c>
      <c r="T76" s="167">
        <v>245623</v>
      </c>
      <c r="U76" s="167">
        <v>50604</v>
      </c>
      <c r="V76" s="167">
        <v>150000</v>
      </c>
      <c r="W76" s="167">
        <v>260609</v>
      </c>
      <c r="X76" s="167">
        <v>51106</v>
      </c>
      <c r="Y76" s="167">
        <v>150000</v>
      </c>
      <c r="Z76" s="167">
        <v>499000</v>
      </c>
      <c r="AA76" s="167">
        <v>552000</v>
      </c>
      <c r="AB76" s="167">
        <v>0</v>
      </c>
      <c r="AC76" s="167">
        <v>0</v>
      </c>
      <c r="AD76" s="166">
        <v>0</v>
      </c>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row>
    <row r="77" spans="1:131" x14ac:dyDescent="0.2">
      <c r="A77" s="165" t="s">
        <v>66</v>
      </c>
      <c r="B77" s="165" t="s">
        <v>65</v>
      </c>
      <c r="C77" s="49" t="s">
        <v>1065</v>
      </c>
      <c r="D77" s="49" t="s">
        <v>803</v>
      </c>
      <c r="E77" s="166">
        <v>127501</v>
      </c>
      <c r="F77" s="167">
        <v>22152</v>
      </c>
      <c r="G77" s="167">
        <v>1108</v>
      </c>
      <c r="H77" s="167">
        <v>1738</v>
      </c>
      <c r="I77" s="167">
        <v>34832</v>
      </c>
      <c r="J77" s="167">
        <v>14055</v>
      </c>
      <c r="K77" s="167">
        <v>14812</v>
      </c>
      <c r="L77" s="167">
        <v>27946</v>
      </c>
      <c r="M77" s="167">
        <v>35856</v>
      </c>
      <c r="N77" s="167">
        <v>127501</v>
      </c>
      <c r="O77" s="167">
        <v>352186.57684854843</v>
      </c>
      <c r="P77" s="167">
        <v>35856</v>
      </c>
      <c r="Q77" s="167">
        <v>13189</v>
      </c>
      <c r="R77" s="167">
        <v>22667</v>
      </c>
      <c r="S77" s="167">
        <v>374853.57684854843</v>
      </c>
      <c r="T77" s="167">
        <v>245106</v>
      </c>
      <c r="U77" s="167">
        <v>53871</v>
      </c>
      <c r="V77" s="167">
        <v>25500</v>
      </c>
      <c r="W77" s="167">
        <v>279602</v>
      </c>
      <c r="X77" s="167">
        <v>51745</v>
      </c>
      <c r="Y77" s="167">
        <v>25689</v>
      </c>
      <c r="Z77" s="167">
        <v>392000</v>
      </c>
      <c r="AA77" s="167">
        <v>404000</v>
      </c>
      <c r="AB77" s="167">
        <v>0</v>
      </c>
      <c r="AC77" s="167">
        <v>0</v>
      </c>
      <c r="AD77" s="166">
        <v>0</v>
      </c>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row>
    <row r="78" spans="1:131" x14ac:dyDescent="0.2">
      <c r="A78" s="165" t="s">
        <v>200</v>
      </c>
      <c r="B78" s="165" t="s">
        <v>199</v>
      </c>
      <c r="C78" s="49" t="s">
        <v>1066</v>
      </c>
      <c r="D78" s="49" t="s">
        <v>804</v>
      </c>
      <c r="E78" s="166">
        <v>128592</v>
      </c>
      <c r="F78" s="167">
        <v>3114</v>
      </c>
      <c r="G78" s="167">
        <v>0</v>
      </c>
      <c r="H78" s="167">
        <v>0</v>
      </c>
      <c r="I78" s="167">
        <v>54104</v>
      </c>
      <c r="J78" s="167">
        <v>3992</v>
      </c>
      <c r="K78" s="167">
        <v>5043</v>
      </c>
      <c r="L78" s="167">
        <v>10049</v>
      </c>
      <c r="M78" s="167">
        <v>55404</v>
      </c>
      <c r="N78" s="167">
        <v>128592</v>
      </c>
      <c r="O78" s="167">
        <v>300000</v>
      </c>
      <c r="P78" s="167">
        <v>55404</v>
      </c>
      <c r="Q78" s="167">
        <v>12000</v>
      </c>
      <c r="R78" s="167">
        <v>43404</v>
      </c>
      <c r="S78" s="167">
        <v>343404</v>
      </c>
      <c r="T78" s="167">
        <v>275014</v>
      </c>
      <c r="U78" s="167">
        <v>0</v>
      </c>
      <c r="V78" s="167">
        <v>283600</v>
      </c>
      <c r="W78" s="167">
        <v>319000</v>
      </c>
      <c r="X78" s="167">
        <v>0</v>
      </c>
      <c r="Y78" s="167">
        <v>280000</v>
      </c>
      <c r="Z78" s="167">
        <v>320000</v>
      </c>
      <c r="AA78" s="167">
        <v>340000</v>
      </c>
      <c r="AB78" s="167">
        <v>0</v>
      </c>
      <c r="AC78" s="167">
        <v>0</v>
      </c>
      <c r="AD78" s="166">
        <v>0</v>
      </c>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row>
    <row r="79" spans="1:131" x14ac:dyDescent="0.2">
      <c r="A79" s="165" t="s">
        <v>204</v>
      </c>
      <c r="B79" s="165" t="s">
        <v>203</v>
      </c>
      <c r="C79" s="49" t="s">
        <v>1067</v>
      </c>
      <c r="D79" s="49" t="s">
        <v>800</v>
      </c>
      <c r="E79" s="166">
        <v>29921</v>
      </c>
      <c r="F79" s="167">
        <v>21000</v>
      </c>
      <c r="G79" s="167">
        <v>250</v>
      </c>
      <c r="H79" s="167">
        <v>750</v>
      </c>
      <c r="I79" s="167">
        <v>8547</v>
      </c>
      <c r="J79" s="167">
        <v>3583</v>
      </c>
      <c r="K79" s="167">
        <v>7578</v>
      </c>
      <c r="L79" s="167">
        <v>4800</v>
      </c>
      <c r="M79" s="167">
        <v>5413</v>
      </c>
      <c r="N79" s="167">
        <v>29921</v>
      </c>
      <c r="O79" s="167">
        <v>75310</v>
      </c>
      <c r="P79" s="167">
        <v>5413</v>
      </c>
      <c r="Q79" s="167">
        <v>1281</v>
      </c>
      <c r="R79" s="167">
        <v>4132</v>
      </c>
      <c r="S79" s="167">
        <v>79442</v>
      </c>
      <c r="T79" s="167">
        <v>52050</v>
      </c>
      <c r="U79" s="167">
        <v>1054</v>
      </c>
      <c r="V79" s="167">
        <v>0</v>
      </c>
      <c r="W79" s="167">
        <v>52050</v>
      </c>
      <c r="X79" s="167">
        <v>758</v>
      </c>
      <c r="Y79" s="167">
        <v>10000</v>
      </c>
      <c r="Z79" s="167">
        <v>78000</v>
      </c>
      <c r="AA79" s="167">
        <v>93000</v>
      </c>
      <c r="AB79" s="167">
        <v>0</v>
      </c>
      <c r="AC79" s="167">
        <v>0</v>
      </c>
      <c r="AD79" s="166">
        <v>0</v>
      </c>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row>
    <row r="80" spans="1:131" x14ac:dyDescent="0.2">
      <c r="A80" s="165" t="s">
        <v>287</v>
      </c>
      <c r="B80" s="165" t="s">
        <v>286</v>
      </c>
      <c r="C80" s="49" t="s">
        <v>1068</v>
      </c>
      <c r="D80" s="49" t="s">
        <v>800</v>
      </c>
      <c r="E80" s="166">
        <v>10571</v>
      </c>
      <c r="F80" s="167">
        <v>530</v>
      </c>
      <c r="G80" s="167">
        <v>0</v>
      </c>
      <c r="H80" s="167">
        <v>0</v>
      </c>
      <c r="I80" s="167">
        <v>2098</v>
      </c>
      <c r="J80" s="167">
        <v>564</v>
      </c>
      <c r="K80" s="167">
        <v>472</v>
      </c>
      <c r="L80" s="167">
        <v>592</v>
      </c>
      <c r="M80" s="167">
        <v>6845</v>
      </c>
      <c r="N80" s="167">
        <v>10571</v>
      </c>
      <c r="O80" s="167">
        <v>18574</v>
      </c>
      <c r="P80" s="167">
        <v>6845</v>
      </c>
      <c r="Q80" s="167">
        <v>520</v>
      </c>
      <c r="R80" s="167">
        <v>6325</v>
      </c>
      <c r="S80" s="167">
        <v>24899</v>
      </c>
      <c r="T80" s="167">
        <v>17271</v>
      </c>
      <c r="U80" s="167">
        <v>1275</v>
      </c>
      <c r="V80" s="167">
        <v>20077</v>
      </c>
      <c r="W80" s="167">
        <v>24116</v>
      </c>
      <c r="X80" s="167">
        <v>1275</v>
      </c>
      <c r="Y80" s="167">
        <v>20007</v>
      </c>
      <c r="Z80" s="167">
        <v>35000</v>
      </c>
      <c r="AA80" s="167">
        <v>35000</v>
      </c>
      <c r="AB80" s="167">
        <v>0</v>
      </c>
      <c r="AC80" s="167">
        <v>0</v>
      </c>
      <c r="AD80" s="166">
        <v>0</v>
      </c>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row>
    <row r="81" spans="1:131" x14ac:dyDescent="0.2">
      <c r="A81" s="165" t="s">
        <v>362</v>
      </c>
      <c r="B81" s="165" t="s">
        <v>361</v>
      </c>
      <c r="C81" s="49" t="s">
        <v>1069</v>
      </c>
      <c r="D81" s="49" t="s">
        <v>800</v>
      </c>
      <c r="E81" s="166">
        <v>9171</v>
      </c>
      <c r="F81" s="167">
        <v>1435</v>
      </c>
      <c r="G81" s="167">
        <v>358</v>
      </c>
      <c r="H81" s="167">
        <v>1165</v>
      </c>
      <c r="I81" s="167">
        <v>0</v>
      </c>
      <c r="J81" s="167">
        <v>499</v>
      </c>
      <c r="K81" s="167">
        <v>267</v>
      </c>
      <c r="L81" s="167">
        <v>8220</v>
      </c>
      <c r="M81" s="167">
        <v>185</v>
      </c>
      <c r="N81" s="167">
        <v>9171</v>
      </c>
      <c r="O81" s="167">
        <v>70893</v>
      </c>
      <c r="P81" s="167">
        <v>185</v>
      </c>
      <c r="Q81" s="167">
        <v>1846</v>
      </c>
      <c r="R81" s="167">
        <v>-1661</v>
      </c>
      <c r="S81" s="167">
        <v>69232</v>
      </c>
      <c r="T81" s="167">
        <v>56673</v>
      </c>
      <c r="U81" s="167">
        <v>500</v>
      </c>
      <c r="V81" s="167">
        <v>13000</v>
      </c>
      <c r="W81" s="167">
        <v>56673</v>
      </c>
      <c r="X81" s="167">
        <v>500</v>
      </c>
      <c r="Y81" s="167">
        <v>13000</v>
      </c>
      <c r="Z81" s="167">
        <v>71000</v>
      </c>
      <c r="AA81" s="167">
        <v>76500</v>
      </c>
      <c r="AB81" s="167">
        <v>0</v>
      </c>
      <c r="AC81" s="167">
        <v>0</v>
      </c>
      <c r="AD81" s="166">
        <v>0</v>
      </c>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52"/>
      <c r="CD81" s="52"/>
      <c r="CE81" s="52"/>
      <c r="CF81" s="52"/>
      <c r="CG81" s="52"/>
      <c r="CH81" s="52"/>
      <c r="CI81" s="52"/>
      <c r="CJ81" s="52"/>
      <c r="CK81" s="52"/>
      <c r="CL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row>
    <row r="82" spans="1:131" x14ac:dyDescent="0.2">
      <c r="A82" s="165" t="s">
        <v>516</v>
      </c>
      <c r="B82" s="165" t="s">
        <v>515</v>
      </c>
      <c r="C82" s="49" t="s">
        <v>1070</v>
      </c>
      <c r="D82" s="49" t="s">
        <v>800</v>
      </c>
      <c r="E82" s="166">
        <v>1578</v>
      </c>
      <c r="F82" s="167">
        <v>0</v>
      </c>
      <c r="G82" s="167">
        <v>0</v>
      </c>
      <c r="H82" s="167">
        <v>0</v>
      </c>
      <c r="I82" s="167">
        <v>1270</v>
      </c>
      <c r="J82" s="167">
        <v>0</v>
      </c>
      <c r="K82" s="167">
        <v>85</v>
      </c>
      <c r="L82" s="167">
        <v>223</v>
      </c>
      <c r="M82" s="167">
        <v>0</v>
      </c>
      <c r="N82" s="167">
        <v>1578</v>
      </c>
      <c r="O82" s="167">
        <v>0</v>
      </c>
      <c r="P82" s="167">
        <v>0</v>
      </c>
      <c r="Q82" s="167">
        <v>0</v>
      </c>
      <c r="R82" s="167">
        <v>0</v>
      </c>
      <c r="S82" s="167">
        <v>0</v>
      </c>
      <c r="T82" s="167">
        <v>0</v>
      </c>
      <c r="U82" s="167">
        <v>0</v>
      </c>
      <c r="V82" s="167">
        <v>12848</v>
      </c>
      <c r="W82" s="167">
        <v>0</v>
      </c>
      <c r="X82" s="167">
        <v>0</v>
      </c>
      <c r="Y82" s="167">
        <v>13057</v>
      </c>
      <c r="Z82" s="167">
        <v>15000</v>
      </c>
      <c r="AA82" s="167">
        <v>17000</v>
      </c>
      <c r="AB82" s="167">
        <v>0</v>
      </c>
      <c r="AC82" s="167">
        <v>0</v>
      </c>
      <c r="AD82" s="166">
        <v>0</v>
      </c>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row>
    <row r="83" spans="1:131" x14ac:dyDescent="0.2">
      <c r="A83" s="165" t="s">
        <v>704</v>
      </c>
      <c r="B83" s="165" t="s">
        <v>703</v>
      </c>
      <c r="C83" s="49" t="s">
        <v>1071</v>
      </c>
      <c r="D83" s="49" t="s">
        <v>800</v>
      </c>
      <c r="E83" s="166">
        <v>18408</v>
      </c>
      <c r="F83" s="167">
        <v>992</v>
      </c>
      <c r="G83" s="167">
        <v>0</v>
      </c>
      <c r="H83" s="167">
        <v>0</v>
      </c>
      <c r="I83" s="167">
        <v>859</v>
      </c>
      <c r="J83" s="167">
        <v>50</v>
      </c>
      <c r="K83" s="167">
        <v>2440</v>
      </c>
      <c r="L83" s="167">
        <v>9757</v>
      </c>
      <c r="M83" s="167">
        <v>5302</v>
      </c>
      <c r="N83" s="167">
        <v>18408</v>
      </c>
      <c r="O83" s="167">
        <v>61619</v>
      </c>
      <c r="P83" s="167">
        <v>5302</v>
      </c>
      <c r="Q83" s="167">
        <v>257</v>
      </c>
      <c r="R83" s="167">
        <v>5045</v>
      </c>
      <c r="S83" s="167">
        <v>66664</v>
      </c>
      <c r="T83" s="167">
        <v>54457</v>
      </c>
      <c r="U83" s="167">
        <v>0</v>
      </c>
      <c r="V83" s="167">
        <v>32000</v>
      </c>
      <c r="W83" s="167">
        <v>59759</v>
      </c>
      <c r="X83" s="167">
        <v>0</v>
      </c>
      <c r="Y83" s="167">
        <v>32000</v>
      </c>
      <c r="Z83" s="167">
        <v>100000</v>
      </c>
      <c r="AA83" s="167">
        <v>120000</v>
      </c>
      <c r="AB83" s="167">
        <v>0</v>
      </c>
      <c r="AC83" s="167">
        <v>0</v>
      </c>
      <c r="AD83" s="166">
        <v>0</v>
      </c>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52"/>
      <c r="CD83" s="52"/>
      <c r="CE83" s="52"/>
      <c r="CF83" s="52"/>
      <c r="CG83" s="52"/>
      <c r="CH83" s="52"/>
      <c r="CI83" s="52"/>
      <c r="CJ83" s="52"/>
      <c r="CK83" s="52"/>
      <c r="CL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row>
    <row r="84" spans="1:131" x14ac:dyDescent="0.2">
      <c r="A84" s="165" t="s">
        <v>592</v>
      </c>
      <c r="B84" s="165" t="s">
        <v>591</v>
      </c>
      <c r="C84" s="49" t="s">
        <v>1072</v>
      </c>
      <c r="D84" s="49" t="s">
        <v>803</v>
      </c>
      <c r="E84" s="166">
        <v>73450</v>
      </c>
      <c r="F84" s="167">
        <v>2900</v>
      </c>
      <c r="G84" s="167">
        <v>280</v>
      </c>
      <c r="H84" s="167">
        <v>0</v>
      </c>
      <c r="I84" s="167">
        <v>17660</v>
      </c>
      <c r="J84" s="167">
        <v>2397</v>
      </c>
      <c r="K84" s="167">
        <v>2122</v>
      </c>
      <c r="L84" s="167">
        <v>16042</v>
      </c>
      <c r="M84" s="167">
        <v>35229</v>
      </c>
      <c r="N84" s="167">
        <v>73450</v>
      </c>
      <c r="O84" s="167">
        <v>286510</v>
      </c>
      <c r="P84" s="167">
        <v>35229</v>
      </c>
      <c r="Q84" s="167">
        <v>7973</v>
      </c>
      <c r="R84" s="167">
        <v>27256</v>
      </c>
      <c r="S84" s="167">
        <v>313766</v>
      </c>
      <c r="T84" s="167">
        <v>227816</v>
      </c>
      <c r="U84" s="167">
        <v>13140</v>
      </c>
      <c r="V84" s="167">
        <v>87135</v>
      </c>
      <c r="W84" s="167">
        <v>227816</v>
      </c>
      <c r="X84" s="167">
        <v>12470</v>
      </c>
      <c r="Y84" s="167">
        <v>90207</v>
      </c>
      <c r="Z84" s="167">
        <v>280</v>
      </c>
      <c r="AA84" s="167">
        <v>290</v>
      </c>
      <c r="AB84" s="167">
        <v>0</v>
      </c>
      <c r="AC84" s="167">
        <v>0</v>
      </c>
      <c r="AD84" s="166">
        <v>0</v>
      </c>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row>
    <row r="85" spans="1:131" x14ac:dyDescent="0.2">
      <c r="A85" s="165" t="s">
        <v>664</v>
      </c>
      <c r="B85" s="165" t="s">
        <v>663</v>
      </c>
      <c r="C85" s="49" t="s">
        <v>1073</v>
      </c>
      <c r="D85" s="49" t="s">
        <v>803</v>
      </c>
      <c r="E85" s="166">
        <v>82388</v>
      </c>
      <c r="F85" s="167">
        <v>4865</v>
      </c>
      <c r="G85" s="167">
        <v>1000</v>
      </c>
      <c r="H85" s="167">
        <v>0</v>
      </c>
      <c r="I85" s="167">
        <v>25527</v>
      </c>
      <c r="J85" s="167">
        <v>2239</v>
      </c>
      <c r="K85" s="167">
        <v>875</v>
      </c>
      <c r="L85" s="167">
        <v>13288</v>
      </c>
      <c r="M85" s="167">
        <v>40459</v>
      </c>
      <c r="N85" s="167">
        <v>82388</v>
      </c>
      <c r="O85" s="167">
        <v>344710</v>
      </c>
      <c r="P85" s="167">
        <v>40459</v>
      </c>
      <c r="Q85" s="167">
        <v>4743</v>
      </c>
      <c r="R85" s="167">
        <v>35716</v>
      </c>
      <c r="S85" s="167">
        <v>380426</v>
      </c>
      <c r="T85" s="167">
        <v>353739</v>
      </c>
      <c r="U85" s="167">
        <v>1000</v>
      </c>
      <c r="V85" s="167">
        <v>64800</v>
      </c>
      <c r="W85" s="167">
        <v>380000</v>
      </c>
      <c r="X85" s="167">
        <v>750</v>
      </c>
      <c r="Y85" s="167">
        <v>65000</v>
      </c>
      <c r="Z85" s="167">
        <v>453721</v>
      </c>
      <c r="AA85" s="167">
        <v>483721</v>
      </c>
      <c r="AB85" s="167">
        <v>0</v>
      </c>
      <c r="AC85" s="167">
        <v>0</v>
      </c>
      <c r="AD85" s="166">
        <v>0</v>
      </c>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52"/>
      <c r="CD85" s="52"/>
      <c r="CE85" s="52"/>
      <c r="CF85" s="52"/>
      <c r="CG85" s="52"/>
      <c r="CH85" s="52"/>
      <c r="CI85" s="52"/>
      <c r="CJ85" s="52"/>
      <c r="CK85" s="52"/>
      <c r="CL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52"/>
    </row>
    <row r="86" spans="1:131" x14ac:dyDescent="0.2">
      <c r="A86" s="165" t="s">
        <v>220</v>
      </c>
      <c r="B86" s="165" t="s">
        <v>219</v>
      </c>
      <c r="C86" s="49" t="s">
        <v>1074</v>
      </c>
      <c r="D86" s="49" t="s">
        <v>804</v>
      </c>
      <c r="E86" s="166">
        <v>251907</v>
      </c>
      <c r="F86" s="167">
        <v>15000</v>
      </c>
      <c r="G86" s="167">
        <v>0</v>
      </c>
      <c r="H86" s="167">
        <v>0</v>
      </c>
      <c r="I86" s="167">
        <v>103625</v>
      </c>
      <c r="J86" s="167">
        <v>7295</v>
      </c>
      <c r="K86" s="167">
        <v>15000</v>
      </c>
      <c r="L86" s="167">
        <v>11989</v>
      </c>
      <c r="M86" s="167">
        <v>113998</v>
      </c>
      <c r="N86" s="167">
        <v>251907</v>
      </c>
      <c r="O86" s="167">
        <v>996216</v>
      </c>
      <c r="P86" s="167">
        <v>113998</v>
      </c>
      <c r="Q86" s="167">
        <v>34088</v>
      </c>
      <c r="R86" s="167">
        <v>79910</v>
      </c>
      <c r="S86" s="167">
        <v>1076126</v>
      </c>
      <c r="T86" s="167">
        <v>384066</v>
      </c>
      <c r="U86" s="167">
        <v>265327</v>
      </c>
      <c r="V86" s="167">
        <v>217500</v>
      </c>
      <c r="W86" s="167">
        <v>474926</v>
      </c>
      <c r="X86" s="167">
        <v>259090</v>
      </c>
      <c r="Y86" s="167">
        <v>110000</v>
      </c>
      <c r="Z86" s="167">
        <v>749100</v>
      </c>
      <c r="AA86" s="167">
        <v>949100</v>
      </c>
      <c r="AB86" s="167">
        <v>0</v>
      </c>
      <c r="AC86" s="167">
        <v>0</v>
      </c>
      <c r="AD86" s="166">
        <v>0</v>
      </c>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52"/>
      <c r="CD86" s="52"/>
      <c r="CE86" s="52"/>
      <c r="CF86" s="52"/>
      <c r="CG86" s="52"/>
      <c r="CH86" s="52"/>
      <c r="CI86" s="52"/>
      <c r="CJ86" s="52"/>
      <c r="CK86" s="52"/>
      <c r="CL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row>
    <row r="87" spans="1:131" x14ac:dyDescent="0.2">
      <c r="A87" s="165" t="s">
        <v>28</v>
      </c>
      <c r="B87" s="165" t="s">
        <v>27</v>
      </c>
      <c r="C87" s="49" t="s">
        <v>1075</v>
      </c>
      <c r="D87" s="49" t="s">
        <v>800</v>
      </c>
      <c r="E87" s="166">
        <v>25771</v>
      </c>
      <c r="F87" s="167">
        <v>4450</v>
      </c>
      <c r="G87" s="167">
        <v>0</v>
      </c>
      <c r="H87" s="167">
        <v>0</v>
      </c>
      <c r="I87" s="167">
        <v>550</v>
      </c>
      <c r="J87" s="167">
        <v>700</v>
      </c>
      <c r="K87" s="167">
        <v>4450</v>
      </c>
      <c r="L87" s="167">
        <v>17083</v>
      </c>
      <c r="M87" s="167">
        <v>2988</v>
      </c>
      <c r="N87" s="167">
        <v>25771</v>
      </c>
      <c r="O87" s="167">
        <v>239727</v>
      </c>
      <c r="P87" s="167">
        <v>2988</v>
      </c>
      <c r="Q87" s="167">
        <v>3699</v>
      </c>
      <c r="R87" s="167">
        <v>-711</v>
      </c>
      <c r="S87" s="167">
        <v>239016</v>
      </c>
      <c r="T87" s="167">
        <v>204551</v>
      </c>
      <c r="U87" s="167">
        <v>4390</v>
      </c>
      <c r="V87" s="167">
        <v>54952</v>
      </c>
      <c r="W87" s="167">
        <v>214551</v>
      </c>
      <c r="X87" s="167">
        <v>3731</v>
      </c>
      <c r="Y87" s="167">
        <v>72369</v>
      </c>
      <c r="Z87" s="167">
        <v>245000</v>
      </c>
      <c r="AA87" s="167">
        <v>265000</v>
      </c>
      <c r="AB87" s="167">
        <v>0</v>
      </c>
      <c r="AC87" s="167">
        <v>0</v>
      </c>
      <c r="AD87" s="166">
        <v>0</v>
      </c>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52"/>
      <c r="CD87" s="52"/>
      <c r="CE87" s="52"/>
      <c r="CF87" s="52"/>
      <c r="CG87" s="52"/>
      <c r="CH87" s="52"/>
      <c r="CI87" s="52"/>
      <c r="CJ87" s="52"/>
      <c r="CK87" s="52"/>
      <c r="CL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row>
    <row r="88" spans="1:131" x14ac:dyDescent="0.2">
      <c r="A88" s="165" t="s">
        <v>58</v>
      </c>
      <c r="B88" s="165" t="s">
        <v>57</v>
      </c>
      <c r="C88" s="49" t="s">
        <v>1076</v>
      </c>
      <c r="D88" s="49" t="s">
        <v>800</v>
      </c>
      <c r="E88" s="166">
        <v>5733</v>
      </c>
      <c r="F88" s="167">
        <v>2285</v>
      </c>
      <c r="G88" s="167">
        <v>0</v>
      </c>
      <c r="H88" s="167">
        <v>0</v>
      </c>
      <c r="I88" s="167">
        <v>973</v>
      </c>
      <c r="J88" s="167">
        <v>100</v>
      </c>
      <c r="K88" s="167">
        <v>4628</v>
      </c>
      <c r="L88" s="167">
        <v>32</v>
      </c>
      <c r="M88" s="167">
        <v>0</v>
      </c>
      <c r="N88" s="167">
        <v>5733</v>
      </c>
      <c r="O88" s="167">
        <v>8663</v>
      </c>
      <c r="P88" s="167">
        <v>0</v>
      </c>
      <c r="Q88" s="167">
        <v>159</v>
      </c>
      <c r="R88" s="167">
        <v>-159</v>
      </c>
      <c r="S88" s="167">
        <v>8504</v>
      </c>
      <c r="T88" s="167">
        <v>6000</v>
      </c>
      <c r="U88" s="167">
        <v>4759</v>
      </c>
      <c r="V88" s="167">
        <v>28877</v>
      </c>
      <c r="W88" s="167">
        <v>6000</v>
      </c>
      <c r="X88" s="167">
        <v>4759</v>
      </c>
      <c r="Y88" s="167">
        <v>27756</v>
      </c>
      <c r="Z88" s="167">
        <v>11000</v>
      </c>
      <c r="AA88" s="167">
        <v>25000</v>
      </c>
      <c r="AB88" s="167">
        <v>0</v>
      </c>
      <c r="AC88" s="167">
        <v>0</v>
      </c>
      <c r="AD88" s="166">
        <v>0</v>
      </c>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row>
    <row r="89" spans="1:131" x14ac:dyDescent="0.2">
      <c r="A89" s="165" t="s">
        <v>64</v>
      </c>
      <c r="B89" s="165" t="s">
        <v>63</v>
      </c>
      <c r="C89" s="49" t="s">
        <v>1077</v>
      </c>
      <c r="D89" s="49" t="s">
        <v>800</v>
      </c>
      <c r="E89" s="166">
        <v>9021</v>
      </c>
      <c r="F89" s="167">
        <v>880</v>
      </c>
      <c r="G89" s="167">
        <v>0</v>
      </c>
      <c r="H89" s="167">
        <v>0</v>
      </c>
      <c r="I89" s="167">
        <v>120</v>
      </c>
      <c r="J89" s="167">
        <v>0</v>
      </c>
      <c r="K89" s="167">
        <v>4787</v>
      </c>
      <c r="L89" s="167">
        <v>4114</v>
      </c>
      <c r="M89" s="167">
        <v>0</v>
      </c>
      <c r="N89" s="167">
        <v>9021</v>
      </c>
      <c r="O89" s="167">
        <v>74771</v>
      </c>
      <c r="P89" s="167">
        <v>0</v>
      </c>
      <c r="Q89" s="167">
        <v>1500</v>
      </c>
      <c r="R89" s="167">
        <v>-1500</v>
      </c>
      <c r="S89" s="167">
        <v>73271</v>
      </c>
      <c r="T89" s="167">
        <v>66166</v>
      </c>
      <c r="U89" s="167">
        <v>0</v>
      </c>
      <c r="V89" s="167">
        <v>10000</v>
      </c>
      <c r="W89" s="167">
        <v>61166</v>
      </c>
      <c r="X89" s="167">
        <v>0</v>
      </c>
      <c r="Y89" s="167">
        <v>2000</v>
      </c>
      <c r="Z89" s="167">
        <v>73271</v>
      </c>
      <c r="AA89" s="167">
        <v>78271</v>
      </c>
      <c r="AB89" s="167">
        <v>0</v>
      </c>
      <c r="AC89" s="167">
        <v>0</v>
      </c>
      <c r="AD89" s="166">
        <v>0</v>
      </c>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row>
    <row r="90" spans="1:131" x14ac:dyDescent="0.2">
      <c r="A90" s="165" t="s">
        <v>104</v>
      </c>
      <c r="B90" s="165" t="s">
        <v>103</v>
      </c>
      <c r="C90" s="49" t="s">
        <v>1078</v>
      </c>
      <c r="D90" s="49" t="s">
        <v>800</v>
      </c>
      <c r="E90" s="166">
        <v>4325</v>
      </c>
      <c r="F90" s="167">
        <v>292</v>
      </c>
      <c r="G90" s="167">
        <v>152</v>
      </c>
      <c r="H90" s="167">
        <v>0</v>
      </c>
      <c r="I90" s="167">
        <v>619</v>
      </c>
      <c r="J90" s="167">
        <v>64</v>
      </c>
      <c r="K90" s="167">
        <v>227</v>
      </c>
      <c r="L90" s="167">
        <v>2291</v>
      </c>
      <c r="M90" s="167">
        <v>1124</v>
      </c>
      <c r="N90" s="167">
        <v>4325</v>
      </c>
      <c r="O90" s="167">
        <v>43264</v>
      </c>
      <c r="P90" s="167">
        <v>1124</v>
      </c>
      <c r="Q90" s="167">
        <v>687</v>
      </c>
      <c r="R90" s="167">
        <v>437</v>
      </c>
      <c r="S90" s="167">
        <v>43701</v>
      </c>
      <c r="T90" s="167">
        <v>41728</v>
      </c>
      <c r="U90" s="167">
        <v>27</v>
      </c>
      <c r="V90" s="167">
        <v>17667</v>
      </c>
      <c r="W90" s="167">
        <v>42217</v>
      </c>
      <c r="X90" s="167">
        <v>515</v>
      </c>
      <c r="Y90" s="167">
        <v>16827</v>
      </c>
      <c r="Z90" s="167">
        <v>44801</v>
      </c>
      <c r="AA90" s="167">
        <v>47353</v>
      </c>
      <c r="AB90" s="167">
        <v>0</v>
      </c>
      <c r="AC90" s="167">
        <v>0</v>
      </c>
      <c r="AD90" s="166">
        <v>0</v>
      </c>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52"/>
      <c r="CD90" s="52"/>
      <c r="CE90" s="52"/>
      <c r="CF90" s="52"/>
      <c r="CG90" s="52"/>
      <c r="CH90" s="52"/>
      <c r="CI90" s="52"/>
      <c r="CJ90" s="52"/>
      <c r="CK90" s="52"/>
      <c r="CL90" s="52"/>
      <c r="CM90" s="52"/>
      <c r="CN90" s="52"/>
      <c r="CO90" s="52"/>
      <c r="CP90" s="52"/>
      <c r="CQ90" s="52"/>
      <c r="CR90" s="52"/>
      <c r="CS90" s="52"/>
      <c r="CT90" s="52"/>
      <c r="CU90" s="52"/>
      <c r="CV90" s="52"/>
      <c r="CW90" s="52"/>
      <c r="CX90" s="52"/>
      <c r="CY90" s="52"/>
      <c r="CZ90" s="52"/>
      <c r="DA90" s="52"/>
      <c r="DB90" s="52"/>
      <c r="DC90" s="52"/>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52"/>
    </row>
    <row r="91" spans="1:131" x14ac:dyDescent="0.2">
      <c r="A91" s="165" t="s">
        <v>108</v>
      </c>
      <c r="B91" s="165" t="s">
        <v>107</v>
      </c>
      <c r="C91" s="49" t="s">
        <v>1079</v>
      </c>
      <c r="D91" s="49" t="s">
        <v>800</v>
      </c>
      <c r="E91" s="166">
        <v>17147</v>
      </c>
      <c r="F91" s="167">
        <v>13590</v>
      </c>
      <c r="G91" s="167">
        <v>0</v>
      </c>
      <c r="H91" s="167">
        <v>0</v>
      </c>
      <c r="I91" s="167">
        <v>15</v>
      </c>
      <c r="J91" s="167">
        <v>7377</v>
      </c>
      <c r="K91" s="167">
        <v>8323</v>
      </c>
      <c r="L91" s="167">
        <v>1432</v>
      </c>
      <c r="M91" s="167">
        <v>0</v>
      </c>
      <c r="N91" s="167">
        <v>17147</v>
      </c>
      <c r="O91" s="167">
        <v>404</v>
      </c>
      <c r="P91" s="167">
        <v>0</v>
      </c>
      <c r="Q91" s="167">
        <v>228</v>
      </c>
      <c r="R91" s="167">
        <v>-228</v>
      </c>
      <c r="S91" s="167">
        <v>176</v>
      </c>
      <c r="T91" s="167">
        <v>0</v>
      </c>
      <c r="U91" s="167">
        <v>404</v>
      </c>
      <c r="V91" s="167">
        <v>40000</v>
      </c>
      <c r="W91" s="167">
        <v>0</v>
      </c>
      <c r="X91" s="167">
        <v>176</v>
      </c>
      <c r="Y91" s="167">
        <v>45000</v>
      </c>
      <c r="Z91" s="167">
        <v>405</v>
      </c>
      <c r="AA91" s="167">
        <v>405</v>
      </c>
      <c r="AB91" s="167">
        <v>0</v>
      </c>
      <c r="AC91" s="167">
        <v>0</v>
      </c>
      <c r="AD91" s="166">
        <v>0</v>
      </c>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52"/>
      <c r="CD91" s="52"/>
      <c r="CE91" s="52"/>
      <c r="CF91" s="52"/>
      <c r="CG91" s="52"/>
      <c r="CH91" s="52"/>
      <c r="CI91" s="52"/>
      <c r="CJ91" s="52"/>
      <c r="CK91" s="52"/>
      <c r="CL91" s="52"/>
      <c r="CM91" s="52"/>
      <c r="CN91" s="52"/>
      <c r="CO91" s="52"/>
      <c r="CP91" s="52"/>
      <c r="CQ91" s="52"/>
      <c r="CR91" s="52"/>
      <c r="CS91" s="52"/>
      <c r="CT91" s="52"/>
      <c r="CU91" s="52"/>
      <c r="CV91" s="52"/>
      <c r="CW91" s="52"/>
      <c r="CX91" s="52"/>
      <c r="CY91" s="52"/>
      <c r="CZ91" s="52"/>
      <c r="DA91" s="52"/>
      <c r="DB91" s="52"/>
      <c r="DC91" s="52"/>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52"/>
    </row>
    <row r="92" spans="1:131" x14ac:dyDescent="0.2">
      <c r="A92" s="165" t="s">
        <v>130</v>
      </c>
      <c r="B92" s="165" t="s">
        <v>129</v>
      </c>
      <c r="C92" s="49" t="s">
        <v>1080</v>
      </c>
      <c r="D92" s="49" t="s">
        <v>800</v>
      </c>
      <c r="E92" s="166">
        <v>26694</v>
      </c>
      <c r="F92" s="167">
        <v>7017</v>
      </c>
      <c r="G92" s="167">
        <v>511</v>
      </c>
      <c r="H92" s="167">
        <v>0</v>
      </c>
      <c r="I92" s="167">
        <v>550</v>
      </c>
      <c r="J92" s="167">
        <v>1486</v>
      </c>
      <c r="K92" s="167">
        <v>9755</v>
      </c>
      <c r="L92" s="167">
        <v>12887</v>
      </c>
      <c r="M92" s="167">
        <v>2016</v>
      </c>
      <c r="N92" s="167">
        <v>26694</v>
      </c>
      <c r="O92" s="167">
        <v>151168</v>
      </c>
      <c r="P92" s="167">
        <v>2016</v>
      </c>
      <c r="Q92" s="167">
        <v>662</v>
      </c>
      <c r="R92" s="167">
        <v>1354</v>
      </c>
      <c r="S92" s="167">
        <v>152522</v>
      </c>
      <c r="T92" s="167">
        <v>139506</v>
      </c>
      <c r="U92" s="167">
        <v>2615</v>
      </c>
      <c r="V92" s="167">
        <v>32574</v>
      </c>
      <c r="W92" s="167">
        <v>141522</v>
      </c>
      <c r="X92" s="167">
        <v>2008</v>
      </c>
      <c r="Y92" s="167">
        <v>30558</v>
      </c>
      <c r="Z92" s="167">
        <v>143530</v>
      </c>
      <c r="AA92" s="167">
        <v>170190</v>
      </c>
      <c r="AB92" s="167">
        <v>33</v>
      </c>
      <c r="AC92" s="167">
        <v>82</v>
      </c>
      <c r="AD92" s="166">
        <v>0</v>
      </c>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52"/>
      <c r="CD92" s="52"/>
      <c r="CE92" s="52"/>
      <c r="CF92" s="52"/>
      <c r="CG92" s="52"/>
      <c r="CH92" s="52"/>
      <c r="CI92" s="52"/>
      <c r="CJ92" s="52"/>
      <c r="CK92" s="52"/>
      <c r="CL92" s="52"/>
      <c r="CM92" s="52"/>
      <c r="CN92" s="52"/>
      <c r="CO92" s="52"/>
      <c r="CP92" s="52"/>
      <c r="CQ92" s="52"/>
      <c r="CR92" s="52"/>
      <c r="CS92" s="52"/>
      <c r="CT92" s="52"/>
      <c r="CU92" s="52"/>
      <c r="CV92" s="52"/>
      <c r="CW92" s="52"/>
      <c r="CX92" s="52"/>
      <c r="CY92" s="52"/>
      <c r="CZ92" s="52"/>
      <c r="DA92" s="52"/>
      <c r="DB92" s="52"/>
      <c r="DC92" s="5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52"/>
    </row>
    <row r="93" spans="1:131" x14ac:dyDescent="0.2">
      <c r="A93" s="165" t="s">
        <v>214</v>
      </c>
      <c r="B93" s="165" t="s">
        <v>213</v>
      </c>
      <c r="C93" s="49" t="s">
        <v>1081</v>
      </c>
      <c r="D93" s="49" t="s">
        <v>800</v>
      </c>
      <c r="E93" s="166">
        <v>47597</v>
      </c>
      <c r="F93" s="167">
        <v>3337</v>
      </c>
      <c r="G93" s="167">
        <v>0</v>
      </c>
      <c r="H93" s="167">
        <v>0</v>
      </c>
      <c r="I93" s="167">
        <v>865</v>
      </c>
      <c r="J93" s="167">
        <v>150</v>
      </c>
      <c r="K93" s="167">
        <v>8192</v>
      </c>
      <c r="L93" s="167">
        <v>25769</v>
      </c>
      <c r="M93" s="167">
        <v>12621</v>
      </c>
      <c r="N93" s="167">
        <v>47597</v>
      </c>
      <c r="O93" s="167">
        <v>203700</v>
      </c>
      <c r="P93" s="167">
        <v>12621</v>
      </c>
      <c r="Q93" s="167">
        <v>0</v>
      </c>
      <c r="R93" s="167">
        <v>12621</v>
      </c>
      <c r="S93" s="167">
        <v>216321</v>
      </c>
      <c r="T93" s="167">
        <v>185456</v>
      </c>
      <c r="U93" s="167">
        <v>0</v>
      </c>
      <c r="V93" s="167">
        <v>52000</v>
      </c>
      <c r="W93" s="167">
        <v>198077</v>
      </c>
      <c r="X93" s="167">
        <v>0</v>
      </c>
      <c r="Y93" s="167">
        <v>25000</v>
      </c>
      <c r="Z93" s="167">
        <v>230000</v>
      </c>
      <c r="AA93" s="167">
        <v>240000</v>
      </c>
      <c r="AB93" s="167">
        <v>0</v>
      </c>
      <c r="AC93" s="167">
        <v>0</v>
      </c>
      <c r="AD93" s="166">
        <v>0</v>
      </c>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J93" s="52"/>
      <c r="CK93" s="52"/>
      <c r="CL93" s="52"/>
      <c r="CM93" s="52"/>
      <c r="CN93" s="52"/>
      <c r="CO93" s="52"/>
      <c r="CP93" s="52"/>
      <c r="CQ93" s="52"/>
      <c r="CR93" s="52"/>
      <c r="CS93" s="52"/>
      <c r="CT93" s="52"/>
      <c r="CU93" s="52"/>
      <c r="CV93" s="52"/>
      <c r="CW93" s="52"/>
      <c r="CX93" s="52"/>
      <c r="CY93" s="52"/>
      <c r="CZ93" s="52"/>
      <c r="DA93" s="52"/>
      <c r="DB93" s="52"/>
      <c r="DC93" s="52"/>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52"/>
    </row>
    <row r="94" spans="1:131" x14ac:dyDescent="0.2">
      <c r="A94" s="165" t="s">
        <v>277</v>
      </c>
      <c r="B94" s="165" t="s">
        <v>276</v>
      </c>
      <c r="C94" s="49" t="s">
        <v>1082</v>
      </c>
      <c r="D94" s="49" t="s">
        <v>800</v>
      </c>
      <c r="E94" s="166">
        <v>26001</v>
      </c>
      <c r="F94" s="167">
        <v>6815</v>
      </c>
      <c r="G94" s="167">
        <v>0</v>
      </c>
      <c r="H94" s="167">
        <v>0</v>
      </c>
      <c r="I94" s="167">
        <v>1107</v>
      </c>
      <c r="J94" s="167">
        <v>1240</v>
      </c>
      <c r="K94" s="167">
        <v>2431</v>
      </c>
      <c r="L94" s="167">
        <v>18656</v>
      </c>
      <c r="M94" s="167">
        <v>2567</v>
      </c>
      <c r="N94" s="167">
        <v>26001</v>
      </c>
      <c r="O94" s="167">
        <v>228177</v>
      </c>
      <c r="P94" s="167">
        <v>2567</v>
      </c>
      <c r="Q94" s="167">
        <v>0</v>
      </c>
      <c r="R94" s="167">
        <v>2567</v>
      </c>
      <c r="S94" s="167">
        <v>230744</v>
      </c>
      <c r="T94" s="167">
        <v>211837</v>
      </c>
      <c r="U94" s="167">
        <v>0</v>
      </c>
      <c r="V94" s="167">
        <v>32809</v>
      </c>
      <c r="W94" s="167">
        <v>211837</v>
      </c>
      <c r="X94" s="167">
        <v>0</v>
      </c>
      <c r="Y94" s="167">
        <v>23755</v>
      </c>
      <c r="Z94" s="167">
        <v>253500</v>
      </c>
      <c r="AA94" s="167">
        <v>265000</v>
      </c>
      <c r="AB94" s="167">
        <v>0</v>
      </c>
      <c r="AC94" s="167">
        <v>0</v>
      </c>
      <c r="AD94" s="166">
        <v>0</v>
      </c>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52"/>
      <c r="CD94" s="52"/>
      <c r="CE94" s="52"/>
      <c r="CF94" s="52"/>
      <c r="CG94" s="52"/>
      <c r="CH94" s="52"/>
      <c r="CI94" s="52"/>
      <c r="CJ94" s="52"/>
      <c r="CK94" s="52"/>
      <c r="CL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row>
    <row r="95" spans="1:131" x14ac:dyDescent="0.2">
      <c r="A95" s="165" t="s">
        <v>378</v>
      </c>
      <c r="B95" s="165" t="s">
        <v>377</v>
      </c>
      <c r="C95" s="49" t="s">
        <v>1083</v>
      </c>
      <c r="D95" s="49" t="s">
        <v>800</v>
      </c>
      <c r="E95" s="166">
        <v>859</v>
      </c>
      <c r="F95" s="167">
        <v>500</v>
      </c>
      <c r="G95" s="167">
        <v>0</v>
      </c>
      <c r="H95" s="167">
        <v>0</v>
      </c>
      <c r="I95" s="167">
        <v>180</v>
      </c>
      <c r="J95" s="167">
        <v>0</v>
      </c>
      <c r="K95" s="167">
        <v>679</v>
      </c>
      <c r="L95" s="167">
        <v>0</v>
      </c>
      <c r="M95" s="167">
        <v>0</v>
      </c>
      <c r="N95" s="167">
        <v>859</v>
      </c>
      <c r="O95" s="167">
        <v>0</v>
      </c>
      <c r="P95" s="167">
        <v>0</v>
      </c>
      <c r="Q95" s="167">
        <v>0</v>
      </c>
      <c r="R95" s="167">
        <v>0</v>
      </c>
      <c r="S95" s="167">
        <v>0</v>
      </c>
      <c r="T95" s="167">
        <v>0</v>
      </c>
      <c r="U95" s="167">
        <v>0</v>
      </c>
      <c r="V95" s="167">
        <v>11948</v>
      </c>
      <c r="W95" s="167">
        <v>0</v>
      </c>
      <c r="X95" s="167">
        <v>0</v>
      </c>
      <c r="Y95" s="167">
        <v>12065</v>
      </c>
      <c r="Z95" s="167">
        <v>5000</v>
      </c>
      <c r="AA95" s="167">
        <v>10000</v>
      </c>
      <c r="AB95" s="167">
        <v>0</v>
      </c>
      <c r="AC95" s="167">
        <v>0</v>
      </c>
      <c r="AD95" s="166">
        <v>0</v>
      </c>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52"/>
      <c r="CD95" s="52"/>
      <c r="CE95" s="52"/>
      <c r="CF95" s="52"/>
      <c r="CG95" s="52"/>
      <c r="CH95" s="52"/>
      <c r="CI95" s="52"/>
      <c r="CJ95" s="52"/>
      <c r="CK95" s="52"/>
      <c r="CL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row>
    <row r="96" spans="1:131" x14ac:dyDescent="0.2">
      <c r="A96" s="165" t="s">
        <v>512</v>
      </c>
      <c r="B96" s="165" t="s">
        <v>511</v>
      </c>
      <c r="C96" s="49" t="s">
        <v>1084</v>
      </c>
      <c r="D96" s="49" t="s">
        <v>800</v>
      </c>
      <c r="E96" s="166">
        <v>473</v>
      </c>
      <c r="F96" s="167">
        <v>324</v>
      </c>
      <c r="G96" s="167">
        <v>0</v>
      </c>
      <c r="H96" s="167">
        <v>0</v>
      </c>
      <c r="I96" s="167">
        <v>250</v>
      </c>
      <c r="J96" s="167">
        <v>0</v>
      </c>
      <c r="K96" s="167">
        <v>73</v>
      </c>
      <c r="L96" s="167">
        <v>150</v>
      </c>
      <c r="M96" s="167">
        <v>0</v>
      </c>
      <c r="N96" s="167">
        <v>473</v>
      </c>
      <c r="O96" s="167">
        <v>687</v>
      </c>
      <c r="P96" s="167">
        <v>0</v>
      </c>
      <c r="Q96" s="167">
        <v>0</v>
      </c>
      <c r="R96" s="167">
        <v>0</v>
      </c>
      <c r="S96" s="167">
        <v>687</v>
      </c>
      <c r="T96" s="167">
        <v>0</v>
      </c>
      <c r="U96" s="167">
        <v>8</v>
      </c>
      <c r="V96" s="167">
        <v>3500</v>
      </c>
      <c r="W96" s="167">
        <v>0</v>
      </c>
      <c r="X96" s="167">
        <v>8</v>
      </c>
      <c r="Y96" s="167">
        <v>6000</v>
      </c>
      <c r="Z96" s="167">
        <v>580</v>
      </c>
      <c r="AA96" s="167">
        <v>700</v>
      </c>
      <c r="AB96" s="167">
        <v>0</v>
      </c>
      <c r="AC96" s="167">
        <v>0</v>
      </c>
      <c r="AD96" s="166">
        <v>0</v>
      </c>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52"/>
      <c r="CD96" s="52"/>
      <c r="CE96" s="52"/>
      <c r="CF96" s="52"/>
      <c r="CG96" s="52"/>
      <c r="CH96" s="52"/>
      <c r="CI96" s="52"/>
      <c r="CJ96" s="52"/>
      <c r="CK96" s="52"/>
      <c r="CL96" s="52"/>
      <c r="CM96" s="52"/>
      <c r="CN96" s="52"/>
      <c r="CO96" s="52"/>
      <c r="CP96" s="52"/>
      <c r="CQ96" s="52"/>
      <c r="CR96" s="52"/>
      <c r="CS96" s="52"/>
      <c r="CT96" s="52"/>
      <c r="CU96" s="52"/>
      <c r="CV96" s="52"/>
      <c r="CW96" s="52"/>
      <c r="CX96" s="52"/>
      <c r="CY96" s="52"/>
      <c r="CZ96" s="52"/>
      <c r="DA96" s="52"/>
      <c r="DB96" s="52"/>
      <c r="DC96" s="52"/>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52"/>
    </row>
    <row r="97" spans="1:131" x14ac:dyDescent="0.2">
      <c r="A97" s="165" t="s">
        <v>652</v>
      </c>
      <c r="B97" s="165" t="s">
        <v>651</v>
      </c>
      <c r="C97" s="49" t="s">
        <v>1085</v>
      </c>
      <c r="D97" s="49" t="s">
        <v>800</v>
      </c>
      <c r="E97" s="166">
        <v>5970</v>
      </c>
      <c r="F97" s="167">
        <v>200</v>
      </c>
      <c r="G97" s="167">
        <v>120</v>
      </c>
      <c r="H97" s="167">
        <v>0</v>
      </c>
      <c r="I97" s="167">
        <v>690</v>
      </c>
      <c r="J97" s="167">
        <v>0</v>
      </c>
      <c r="K97" s="167">
        <v>850</v>
      </c>
      <c r="L97" s="167">
        <v>4430</v>
      </c>
      <c r="M97" s="167">
        <v>0</v>
      </c>
      <c r="N97" s="167">
        <v>5970</v>
      </c>
      <c r="O97" s="167">
        <v>53477</v>
      </c>
      <c r="P97" s="167">
        <v>0</v>
      </c>
      <c r="Q97" s="167">
        <v>2221</v>
      </c>
      <c r="R97" s="167">
        <v>-2221</v>
      </c>
      <c r="S97" s="167">
        <v>51256</v>
      </c>
      <c r="T97" s="167">
        <v>48118</v>
      </c>
      <c r="U97" s="167">
        <v>0</v>
      </c>
      <c r="V97" s="167">
        <v>45287</v>
      </c>
      <c r="W97" s="167">
        <v>45869</v>
      </c>
      <c r="X97" s="167">
        <v>0</v>
      </c>
      <c r="Y97" s="167">
        <v>15000</v>
      </c>
      <c r="Z97" s="167">
        <v>66788</v>
      </c>
      <c r="AA97" s="167">
        <v>74968</v>
      </c>
      <c r="AB97" s="167">
        <v>0</v>
      </c>
      <c r="AC97" s="167">
        <v>0</v>
      </c>
      <c r="AD97" s="166">
        <v>0</v>
      </c>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52"/>
      <c r="CD97" s="52"/>
      <c r="CE97" s="52"/>
      <c r="CF97" s="52"/>
      <c r="CG97" s="52"/>
      <c r="CH97" s="52"/>
      <c r="CI97" s="52"/>
      <c r="CJ97" s="52"/>
      <c r="CK97" s="52"/>
      <c r="CL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row>
    <row r="98" spans="1:131" x14ac:dyDescent="0.2">
      <c r="A98" s="165" t="s">
        <v>680</v>
      </c>
      <c r="B98" s="165" t="s">
        <v>679</v>
      </c>
      <c r="C98" s="49" t="s">
        <v>1086</v>
      </c>
      <c r="D98" s="49" t="s">
        <v>800</v>
      </c>
      <c r="E98" s="166">
        <v>15747</v>
      </c>
      <c r="F98" s="167">
        <v>1000</v>
      </c>
      <c r="G98" s="167">
        <v>429</v>
      </c>
      <c r="H98" s="167">
        <v>0</v>
      </c>
      <c r="I98" s="167">
        <v>1305</v>
      </c>
      <c r="J98" s="167">
        <v>0</v>
      </c>
      <c r="K98" s="167">
        <v>255</v>
      </c>
      <c r="L98" s="167">
        <v>12910</v>
      </c>
      <c r="M98" s="167">
        <v>1277</v>
      </c>
      <c r="N98" s="167">
        <v>15747</v>
      </c>
      <c r="O98" s="167">
        <v>96636</v>
      </c>
      <c r="P98" s="167">
        <v>1277</v>
      </c>
      <c r="Q98" s="167">
        <v>438</v>
      </c>
      <c r="R98" s="167">
        <v>839</v>
      </c>
      <c r="S98" s="167">
        <v>97475</v>
      </c>
      <c r="T98" s="167">
        <v>88407</v>
      </c>
      <c r="U98" s="167">
        <v>4852</v>
      </c>
      <c r="V98" s="167">
        <v>34000</v>
      </c>
      <c r="W98" s="167">
        <v>88407</v>
      </c>
      <c r="X98" s="167">
        <v>4740</v>
      </c>
      <c r="Y98" s="167">
        <v>21000</v>
      </c>
      <c r="Z98" s="167">
        <v>93268</v>
      </c>
      <c r="AA98" s="167">
        <v>101268</v>
      </c>
      <c r="AB98" s="167">
        <v>0</v>
      </c>
      <c r="AC98" s="167">
        <v>0</v>
      </c>
      <c r="AD98" s="166">
        <v>0</v>
      </c>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52"/>
      <c r="CN98" s="52"/>
      <c r="CO98" s="52"/>
      <c r="CP98" s="52"/>
      <c r="CQ98" s="52"/>
      <c r="CR98" s="52"/>
      <c r="CS98" s="52"/>
      <c r="CT98" s="52"/>
      <c r="CU98" s="52"/>
      <c r="CV98" s="52"/>
      <c r="CW98" s="52"/>
      <c r="CX98" s="52"/>
      <c r="CY98" s="52"/>
      <c r="CZ98" s="52"/>
      <c r="DA98" s="52"/>
      <c r="DB98" s="52"/>
      <c r="DC98" s="52"/>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52"/>
    </row>
    <row r="99" spans="1:131" x14ac:dyDescent="0.2">
      <c r="A99" s="165" t="s">
        <v>244</v>
      </c>
      <c r="B99" s="165" t="s">
        <v>243</v>
      </c>
      <c r="C99" s="49" t="s">
        <v>1087</v>
      </c>
      <c r="D99" s="49" t="s">
        <v>804</v>
      </c>
      <c r="E99" s="166">
        <v>118942</v>
      </c>
      <c r="F99" s="167">
        <v>0</v>
      </c>
      <c r="G99" s="167">
        <v>0</v>
      </c>
      <c r="H99" s="167">
        <v>0</v>
      </c>
      <c r="I99" s="167">
        <v>74501</v>
      </c>
      <c r="J99" s="167">
        <v>12003</v>
      </c>
      <c r="K99" s="167">
        <v>17539</v>
      </c>
      <c r="L99" s="167">
        <v>0</v>
      </c>
      <c r="M99" s="167">
        <v>14899</v>
      </c>
      <c r="N99" s="167">
        <v>118942</v>
      </c>
      <c r="O99" s="167">
        <v>315676</v>
      </c>
      <c r="P99" s="167">
        <v>14899</v>
      </c>
      <c r="Q99" s="167">
        <v>8751</v>
      </c>
      <c r="R99" s="167">
        <v>6148</v>
      </c>
      <c r="S99" s="167">
        <v>321824</v>
      </c>
      <c r="T99" s="167">
        <v>298712</v>
      </c>
      <c r="U99" s="167">
        <v>0</v>
      </c>
      <c r="V99" s="167">
        <v>0</v>
      </c>
      <c r="W99" s="167">
        <v>293849</v>
      </c>
      <c r="X99" s="167">
        <v>0</v>
      </c>
      <c r="Y99" s="167">
        <v>0</v>
      </c>
      <c r="Z99" s="167">
        <v>330000</v>
      </c>
      <c r="AA99" s="167">
        <v>360000</v>
      </c>
      <c r="AB99" s="167">
        <v>0</v>
      </c>
      <c r="AC99" s="167">
        <v>0</v>
      </c>
      <c r="AD99" s="166">
        <v>0</v>
      </c>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52"/>
      <c r="CD99" s="52"/>
      <c r="CE99" s="52"/>
      <c r="CF99" s="52"/>
      <c r="CG99" s="52"/>
      <c r="CH99" s="52"/>
      <c r="CI99" s="52"/>
      <c r="CJ99" s="52"/>
      <c r="CK99" s="52"/>
      <c r="CL99" s="52"/>
      <c r="CM99" s="52"/>
      <c r="CN99" s="52"/>
      <c r="CO99" s="52"/>
      <c r="CP99" s="52"/>
      <c r="CQ99" s="52"/>
      <c r="CR99" s="52"/>
      <c r="CS99" s="52"/>
      <c r="CT99" s="52"/>
      <c r="CU99" s="52"/>
      <c r="CV99" s="52"/>
      <c r="CW99" s="52"/>
      <c r="CX99" s="52"/>
      <c r="CY99" s="52"/>
      <c r="CZ99" s="52"/>
      <c r="DA99" s="52"/>
      <c r="DB99" s="52"/>
      <c r="DC99" s="52"/>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52"/>
    </row>
    <row r="100" spans="1:131" x14ac:dyDescent="0.2">
      <c r="A100" s="165" t="s">
        <v>110</v>
      </c>
      <c r="B100" s="165" t="s">
        <v>109</v>
      </c>
      <c r="C100" s="49" t="s">
        <v>1088</v>
      </c>
      <c r="D100" s="49" t="s">
        <v>800</v>
      </c>
      <c r="E100" s="166">
        <v>15085</v>
      </c>
      <c r="F100" s="167">
        <v>1250</v>
      </c>
      <c r="G100" s="167">
        <v>300</v>
      </c>
      <c r="H100" s="167">
        <v>0</v>
      </c>
      <c r="I100" s="167">
        <v>380</v>
      </c>
      <c r="J100" s="167">
        <v>750</v>
      </c>
      <c r="K100" s="167">
        <v>1080</v>
      </c>
      <c r="L100" s="167">
        <v>8290</v>
      </c>
      <c r="M100" s="167">
        <v>4585</v>
      </c>
      <c r="N100" s="167">
        <v>15085</v>
      </c>
      <c r="O100" s="167">
        <v>86961</v>
      </c>
      <c r="P100" s="167">
        <v>4585</v>
      </c>
      <c r="Q100" s="167">
        <v>2059</v>
      </c>
      <c r="R100" s="167">
        <v>2526</v>
      </c>
      <c r="S100" s="167">
        <v>89487</v>
      </c>
      <c r="T100" s="167">
        <v>75663</v>
      </c>
      <c r="U100" s="167">
        <v>0</v>
      </c>
      <c r="V100" s="167">
        <v>17460</v>
      </c>
      <c r="W100" s="167">
        <v>78833</v>
      </c>
      <c r="X100" s="167">
        <v>0</v>
      </c>
      <c r="Y100" s="167">
        <v>14590</v>
      </c>
      <c r="Z100" s="167">
        <v>107000</v>
      </c>
      <c r="AA100" s="167">
        <v>117000</v>
      </c>
      <c r="AB100" s="167">
        <v>0</v>
      </c>
      <c r="AC100" s="167">
        <v>0</v>
      </c>
      <c r="AD100" s="166">
        <v>0</v>
      </c>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row>
    <row r="101" spans="1:131" x14ac:dyDescent="0.2">
      <c r="A101" s="165" t="s">
        <v>136</v>
      </c>
      <c r="B101" s="165" t="s">
        <v>135</v>
      </c>
      <c r="C101" s="49" t="s">
        <v>1089</v>
      </c>
      <c r="D101" s="49" t="s">
        <v>800</v>
      </c>
      <c r="E101" s="166">
        <v>4120</v>
      </c>
      <c r="F101" s="167">
        <v>3350</v>
      </c>
      <c r="G101" s="167">
        <v>0</v>
      </c>
      <c r="H101" s="167">
        <v>0</v>
      </c>
      <c r="I101" s="167">
        <v>400</v>
      </c>
      <c r="J101" s="167">
        <v>0</v>
      </c>
      <c r="K101" s="167">
        <v>3120</v>
      </c>
      <c r="L101" s="167">
        <v>600</v>
      </c>
      <c r="M101" s="167">
        <v>0</v>
      </c>
      <c r="N101" s="167">
        <v>4120</v>
      </c>
      <c r="O101" s="167">
        <v>0</v>
      </c>
      <c r="P101" s="167">
        <v>0</v>
      </c>
      <c r="Q101" s="167">
        <v>0</v>
      </c>
      <c r="R101" s="167">
        <v>0</v>
      </c>
      <c r="S101" s="167">
        <v>0</v>
      </c>
      <c r="T101" s="167">
        <v>0</v>
      </c>
      <c r="U101" s="167">
        <v>0</v>
      </c>
      <c r="V101" s="167">
        <v>17000</v>
      </c>
      <c r="W101" s="167">
        <v>0</v>
      </c>
      <c r="X101" s="167">
        <v>0</v>
      </c>
      <c r="Y101" s="167">
        <v>16630</v>
      </c>
      <c r="Z101" s="167">
        <v>4500</v>
      </c>
      <c r="AA101" s="167">
        <v>6500</v>
      </c>
      <c r="AB101" s="167">
        <v>0</v>
      </c>
      <c r="AC101" s="167">
        <v>0</v>
      </c>
      <c r="AD101" s="166">
        <v>0</v>
      </c>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row>
    <row r="102" spans="1:131" x14ac:dyDescent="0.2">
      <c r="A102" s="165" t="s">
        <v>234</v>
      </c>
      <c r="B102" s="165" t="s">
        <v>233</v>
      </c>
      <c r="C102" s="49" t="s">
        <v>1090</v>
      </c>
      <c r="D102" s="49" t="s">
        <v>800</v>
      </c>
      <c r="E102" s="166">
        <v>3996</v>
      </c>
      <c r="F102" s="167">
        <v>0</v>
      </c>
      <c r="G102" s="167">
        <v>0</v>
      </c>
      <c r="H102" s="167">
        <v>0</v>
      </c>
      <c r="I102" s="167">
        <v>388</v>
      </c>
      <c r="J102" s="167">
        <v>0</v>
      </c>
      <c r="K102" s="167">
        <v>3467</v>
      </c>
      <c r="L102" s="167">
        <v>141</v>
      </c>
      <c r="M102" s="167">
        <v>0</v>
      </c>
      <c r="N102" s="167">
        <v>3996</v>
      </c>
      <c r="O102" s="167">
        <v>776</v>
      </c>
      <c r="P102" s="167">
        <v>0</v>
      </c>
      <c r="Q102" s="167">
        <v>329</v>
      </c>
      <c r="R102" s="167">
        <v>-329</v>
      </c>
      <c r="S102" s="167">
        <v>447</v>
      </c>
      <c r="T102" s="167">
        <v>0</v>
      </c>
      <c r="U102" s="167">
        <v>776</v>
      </c>
      <c r="V102" s="167">
        <v>21000</v>
      </c>
      <c r="W102" s="167">
        <v>0</v>
      </c>
      <c r="X102" s="167">
        <v>447</v>
      </c>
      <c r="Y102" s="167">
        <v>19000</v>
      </c>
      <c r="Z102" s="167">
        <v>2276</v>
      </c>
      <c r="AA102" s="167">
        <v>7500</v>
      </c>
      <c r="AB102" s="167">
        <v>0</v>
      </c>
      <c r="AC102" s="167">
        <v>0</v>
      </c>
      <c r="AD102" s="166">
        <v>0</v>
      </c>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row>
    <row r="103" spans="1:131" x14ac:dyDescent="0.2">
      <c r="A103" s="165" t="s">
        <v>242</v>
      </c>
      <c r="B103" s="165" t="s">
        <v>241</v>
      </c>
      <c r="C103" s="49" t="s">
        <v>1091</v>
      </c>
      <c r="D103" s="49" t="s">
        <v>800</v>
      </c>
      <c r="E103" s="166">
        <v>11948</v>
      </c>
      <c r="F103" s="167">
        <v>250</v>
      </c>
      <c r="G103" s="167">
        <v>0</v>
      </c>
      <c r="H103" s="167">
        <v>0</v>
      </c>
      <c r="I103" s="167">
        <v>474</v>
      </c>
      <c r="J103" s="167">
        <v>8387</v>
      </c>
      <c r="K103" s="167">
        <v>3087</v>
      </c>
      <c r="L103" s="167">
        <v>0</v>
      </c>
      <c r="M103" s="167">
        <v>0</v>
      </c>
      <c r="N103" s="167">
        <v>11948</v>
      </c>
      <c r="O103" s="167">
        <v>20928</v>
      </c>
      <c r="P103" s="167">
        <v>0</v>
      </c>
      <c r="Q103" s="167">
        <v>506</v>
      </c>
      <c r="R103" s="167">
        <v>-506</v>
      </c>
      <c r="S103" s="167">
        <v>20422</v>
      </c>
      <c r="T103" s="167">
        <v>15000</v>
      </c>
      <c r="U103" s="167">
        <v>0</v>
      </c>
      <c r="V103" s="167">
        <v>0</v>
      </c>
      <c r="W103" s="167">
        <v>15000</v>
      </c>
      <c r="X103" s="167">
        <v>0</v>
      </c>
      <c r="Y103" s="167">
        <v>0</v>
      </c>
      <c r="Z103" s="167">
        <v>25000</v>
      </c>
      <c r="AA103" s="167">
        <v>30000</v>
      </c>
      <c r="AB103" s="167">
        <v>0</v>
      </c>
      <c r="AC103" s="167">
        <v>0</v>
      </c>
      <c r="AD103" s="166">
        <v>0</v>
      </c>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row>
    <row r="104" spans="1:131" x14ac:dyDescent="0.2">
      <c r="A104" s="165" t="s">
        <v>622</v>
      </c>
      <c r="B104" s="165" t="s">
        <v>621</v>
      </c>
      <c r="C104" s="49" t="s">
        <v>1092</v>
      </c>
      <c r="D104" s="49" t="s">
        <v>800</v>
      </c>
      <c r="E104" s="166">
        <v>29759</v>
      </c>
      <c r="F104" s="167">
        <v>530</v>
      </c>
      <c r="G104" s="167">
        <v>0</v>
      </c>
      <c r="H104" s="167">
        <v>0</v>
      </c>
      <c r="I104" s="167">
        <v>1563</v>
      </c>
      <c r="J104" s="167">
        <v>2186</v>
      </c>
      <c r="K104" s="167">
        <v>2128</v>
      </c>
      <c r="L104" s="167">
        <v>11450</v>
      </c>
      <c r="M104" s="167">
        <v>12432</v>
      </c>
      <c r="N104" s="167">
        <v>29759</v>
      </c>
      <c r="O104" s="167">
        <v>101949</v>
      </c>
      <c r="P104" s="167">
        <v>12432</v>
      </c>
      <c r="Q104" s="167">
        <v>0</v>
      </c>
      <c r="R104" s="167">
        <v>12432</v>
      </c>
      <c r="S104" s="167">
        <v>114381</v>
      </c>
      <c r="T104" s="167">
        <v>102117</v>
      </c>
      <c r="U104" s="167">
        <v>0</v>
      </c>
      <c r="V104" s="167">
        <v>20967</v>
      </c>
      <c r="W104" s="167">
        <v>114549</v>
      </c>
      <c r="X104" s="167">
        <v>0</v>
      </c>
      <c r="Y104" s="167">
        <v>16768</v>
      </c>
      <c r="Z104" s="167">
        <v>125000</v>
      </c>
      <c r="AA104" s="167">
        <v>130000</v>
      </c>
      <c r="AB104" s="167">
        <v>0</v>
      </c>
      <c r="AC104" s="167">
        <v>0</v>
      </c>
      <c r="AD104" s="166">
        <v>0</v>
      </c>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row>
    <row r="105" spans="1:131" x14ac:dyDescent="0.2">
      <c r="A105" s="165" t="s">
        <v>656</v>
      </c>
      <c r="B105" s="165" t="s">
        <v>655</v>
      </c>
      <c r="C105" s="49" t="s">
        <v>1093</v>
      </c>
      <c r="D105" s="49" t="s">
        <v>800</v>
      </c>
      <c r="E105" s="166">
        <v>7955</v>
      </c>
      <c r="F105" s="167">
        <v>0</v>
      </c>
      <c r="G105" s="167">
        <v>0</v>
      </c>
      <c r="H105" s="167">
        <v>0</v>
      </c>
      <c r="I105" s="167">
        <v>497</v>
      </c>
      <c r="J105" s="167">
        <v>0</v>
      </c>
      <c r="K105" s="167">
        <v>5458</v>
      </c>
      <c r="L105" s="167">
        <v>0</v>
      </c>
      <c r="M105" s="167">
        <v>2000</v>
      </c>
      <c r="N105" s="167">
        <v>7955</v>
      </c>
      <c r="O105" s="167">
        <v>0</v>
      </c>
      <c r="P105" s="167">
        <v>2000</v>
      </c>
      <c r="Q105" s="167">
        <v>0</v>
      </c>
      <c r="R105" s="167">
        <v>2000</v>
      </c>
      <c r="S105" s="167">
        <v>2000</v>
      </c>
      <c r="T105" s="167">
        <v>2000</v>
      </c>
      <c r="U105" s="167">
        <v>0</v>
      </c>
      <c r="V105" s="167">
        <v>10000</v>
      </c>
      <c r="W105" s="167">
        <v>4000</v>
      </c>
      <c r="X105" s="167">
        <v>0</v>
      </c>
      <c r="Y105" s="167">
        <v>8000</v>
      </c>
      <c r="Z105" s="167">
        <v>6000</v>
      </c>
      <c r="AA105" s="167">
        <v>7000</v>
      </c>
      <c r="AB105" s="167">
        <v>0</v>
      </c>
      <c r="AC105" s="167">
        <v>0</v>
      </c>
      <c r="AD105" s="166">
        <v>0</v>
      </c>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x14ac:dyDescent="0.2">
      <c r="A106" s="165" t="s">
        <v>488</v>
      </c>
      <c r="B106" s="165" t="s">
        <v>487</v>
      </c>
      <c r="C106" s="49" t="s">
        <v>1094</v>
      </c>
      <c r="D106" s="49" t="s">
        <v>803</v>
      </c>
      <c r="E106" s="166">
        <v>250858</v>
      </c>
      <c r="F106" s="167">
        <v>7700</v>
      </c>
      <c r="G106" s="167">
        <v>917</v>
      </c>
      <c r="H106" s="167">
        <v>0</v>
      </c>
      <c r="I106" s="167">
        <v>20175</v>
      </c>
      <c r="J106" s="167">
        <v>82402</v>
      </c>
      <c r="K106" s="167">
        <v>0</v>
      </c>
      <c r="L106" s="167">
        <v>48933</v>
      </c>
      <c r="M106" s="167">
        <v>99348</v>
      </c>
      <c r="N106" s="167">
        <v>250858</v>
      </c>
      <c r="O106" s="167">
        <v>460132</v>
      </c>
      <c r="P106" s="167">
        <v>99348</v>
      </c>
      <c r="Q106" s="167">
        <v>9941</v>
      </c>
      <c r="R106" s="167">
        <v>89407</v>
      </c>
      <c r="S106" s="167">
        <v>549539</v>
      </c>
      <c r="T106" s="167">
        <v>391120</v>
      </c>
      <c r="U106" s="167">
        <v>86209</v>
      </c>
      <c r="V106" s="167">
        <v>324659</v>
      </c>
      <c r="W106" s="167">
        <v>387769</v>
      </c>
      <c r="X106" s="167">
        <v>83118</v>
      </c>
      <c r="Y106" s="167">
        <v>117000</v>
      </c>
      <c r="Z106" s="167">
        <v>549540</v>
      </c>
      <c r="AA106" s="167">
        <v>567849</v>
      </c>
      <c r="AB106" s="167">
        <v>0</v>
      </c>
      <c r="AC106" s="167">
        <v>0</v>
      </c>
      <c r="AD106" s="166">
        <v>0</v>
      </c>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x14ac:dyDescent="0.2">
      <c r="A107" s="165" t="s">
        <v>590</v>
      </c>
      <c r="B107" s="165" t="s">
        <v>589</v>
      </c>
      <c r="C107" s="49" t="s">
        <v>1095</v>
      </c>
      <c r="D107" s="49" t="s">
        <v>803</v>
      </c>
      <c r="E107" s="166">
        <v>170130</v>
      </c>
      <c r="F107" s="167">
        <v>20604</v>
      </c>
      <c r="G107" s="167">
        <v>1192</v>
      </c>
      <c r="H107" s="167">
        <v>0</v>
      </c>
      <c r="I107" s="167">
        <v>27809</v>
      </c>
      <c r="J107" s="167">
        <v>6856</v>
      </c>
      <c r="K107" s="167">
        <v>3732</v>
      </c>
      <c r="L107" s="167">
        <v>31516</v>
      </c>
      <c r="M107" s="167">
        <v>100217</v>
      </c>
      <c r="N107" s="167">
        <v>170130</v>
      </c>
      <c r="O107" s="167">
        <v>458741</v>
      </c>
      <c r="P107" s="167">
        <v>100217</v>
      </c>
      <c r="Q107" s="167">
        <v>12735</v>
      </c>
      <c r="R107" s="167">
        <v>87482</v>
      </c>
      <c r="S107" s="167">
        <v>546223</v>
      </c>
      <c r="T107" s="167">
        <v>249160</v>
      </c>
      <c r="U107" s="167">
        <v>15281</v>
      </c>
      <c r="V107" s="167">
        <v>80304</v>
      </c>
      <c r="W107" s="167">
        <v>344155</v>
      </c>
      <c r="X107" s="167">
        <v>14918</v>
      </c>
      <c r="Y107" s="167">
        <v>70000</v>
      </c>
      <c r="Z107" s="167">
        <v>700000</v>
      </c>
      <c r="AA107" s="167">
        <v>863000</v>
      </c>
      <c r="AB107" s="167">
        <v>0</v>
      </c>
      <c r="AC107" s="167">
        <v>0</v>
      </c>
      <c r="AD107" s="166">
        <v>0</v>
      </c>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row>
    <row r="108" spans="1:131" x14ac:dyDescent="0.2">
      <c r="A108" s="165" t="s">
        <v>269</v>
      </c>
      <c r="B108" s="165" t="s">
        <v>268</v>
      </c>
      <c r="C108" s="49" t="s">
        <v>1096</v>
      </c>
      <c r="D108" s="49" t="s">
        <v>804</v>
      </c>
      <c r="E108" s="166">
        <v>237357</v>
      </c>
      <c r="F108" s="167">
        <v>5457</v>
      </c>
      <c r="G108" s="167">
        <v>0</v>
      </c>
      <c r="H108" s="167">
        <v>0</v>
      </c>
      <c r="I108" s="167">
        <v>152383</v>
      </c>
      <c r="J108" s="167">
        <v>34131</v>
      </c>
      <c r="K108" s="167">
        <v>5787</v>
      </c>
      <c r="L108" s="167">
        <v>23221</v>
      </c>
      <c r="M108" s="167">
        <v>21835</v>
      </c>
      <c r="N108" s="167">
        <v>237357</v>
      </c>
      <c r="O108" s="167">
        <v>752583</v>
      </c>
      <c r="P108" s="167">
        <v>21835</v>
      </c>
      <c r="Q108" s="167">
        <v>35772</v>
      </c>
      <c r="R108" s="167">
        <v>-13937</v>
      </c>
      <c r="S108" s="167">
        <v>738646</v>
      </c>
      <c r="T108" s="167">
        <v>349715</v>
      </c>
      <c r="U108" s="167">
        <v>167887</v>
      </c>
      <c r="V108" s="167">
        <v>495645</v>
      </c>
      <c r="W108" s="167">
        <v>337211</v>
      </c>
      <c r="X108" s="167">
        <v>158337</v>
      </c>
      <c r="Y108" s="167">
        <v>465000</v>
      </c>
      <c r="Z108" s="167">
        <v>780000</v>
      </c>
      <c r="AA108" s="167">
        <v>850000</v>
      </c>
      <c r="AB108" s="167">
        <v>0</v>
      </c>
      <c r="AC108" s="167">
        <v>0</v>
      </c>
      <c r="AD108" s="166">
        <v>0</v>
      </c>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row>
    <row r="109" spans="1:131" x14ac:dyDescent="0.2">
      <c r="A109" s="165" t="s">
        <v>30</v>
      </c>
      <c r="B109" s="165" t="s">
        <v>29</v>
      </c>
      <c r="C109" s="49" t="s">
        <v>1097</v>
      </c>
      <c r="D109" s="49" t="s">
        <v>800</v>
      </c>
      <c r="E109" s="166">
        <v>11962</v>
      </c>
      <c r="F109" s="167">
        <v>5062</v>
      </c>
      <c r="G109" s="167">
        <v>0</v>
      </c>
      <c r="H109" s="167">
        <v>0</v>
      </c>
      <c r="I109" s="167">
        <v>0</v>
      </c>
      <c r="J109" s="167">
        <v>2016</v>
      </c>
      <c r="K109" s="167">
        <v>5255</v>
      </c>
      <c r="L109" s="167">
        <v>4691</v>
      </c>
      <c r="M109" s="167">
        <v>0</v>
      </c>
      <c r="N109" s="167">
        <v>11962</v>
      </c>
      <c r="O109" s="167">
        <v>0</v>
      </c>
      <c r="P109" s="167">
        <v>0</v>
      </c>
      <c r="Q109" s="167">
        <v>0</v>
      </c>
      <c r="R109" s="167">
        <v>0</v>
      </c>
      <c r="S109" s="167">
        <v>0</v>
      </c>
      <c r="T109" s="167">
        <v>66</v>
      </c>
      <c r="U109" s="167">
        <v>0</v>
      </c>
      <c r="V109" s="167">
        <v>156962</v>
      </c>
      <c r="W109" s="167">
        <v>66</v>
      </c>
      <c r="X109" s="167">
        <v>0</v>
      </c>
      <c r="Y109" s="167">
        <v>155253</v>
      </c>
      <c r="Z109" s="167">
        <v>25000</v>
      </c>
      <c r="AA109" s="167">
        <v>50000</v>
      </c>
      <c r="AB109" s="167">
        <v>0</v>
      </c>
      <c r="AC109" s="167">
        <v>0</v>
      </c>
      <c r="AD109" s="166">
        <v>0</v>
      </c>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row>
    <row r="110" spans="1:131" x14ac:dyDescent="0.2">
      <c r="A110" s="165" t="s">
        <v>186</v>
      </c>
      <c r="B110" s="165" t="s">
        <v>185</v>
      </c>
      <c r="C110" s="49" t="s">
        <v>1098</v>
      </c>
      <c r="D110" s="49" t="s">
        <v>800</v>
      </c>
      <c r="E110" s="166">
        <v>8106</v>
      </c>
      <c r="F110" s="167">
        <v>0</v>
      </c>
      <c r="G110" s="167">
        <v>0</v>
      </c>
      <c r="H110" s="167">
        <v>0</v>
      </c>
      <c r="I110" s="167">
        <v>3902</v>
      </c>
      <c r="J110" s="167">
        <v>0</v>
      </c>
      <c r="K110" s="167">
        <v>1188</v>
      </c>
      <c r="L110" s="167">
        <v>3016</v>
      </c>
      <c r="M110" s="167">
        <v>0</v>
      </c>
      <c r="N110" s="167">
        <v>8106</v>
      </c>
      <c r="O110" s="167">
        <v>3238</v>
      </c>
      <c r="P110" s="167">
        <v>0</v>
      </c>
      <c r="Q110" s="167">
        <v>0</v>
      </c>
      <c r="R110" s="167">
        <v>0</v>
      </c>
      <c r="S110" s="167">
        <v>3238</v>
      </c>
      <c r="T110" s="167">
        <v>0</v>
      </c>
      <c r="U110" s="167">
        <v>250</v>
      </c>
      <c r="V110" s="167">
        <v>14000</v>
      </c>
      <c r="W110" s="167">
        <v>10000</v>
      </c>
      <c r="X110" s="167">
        <v>250</v>
      </c>
      <c r="Y110" s="167">
        <v>9000</v>
      </c>
      <c r="Z110" s="167">
        <v>14700</v>
      </c>
      <c r="AA110" s="167">
        <v>15000</v>
      </c>
      <c r="AB110" s="167">
        <v>0</v>
      </c>
      <c r="AC110" s="167">
        <v>0</v>
      </c>
      <c r="AD110" s="166">
        <v>0</v>
      </c>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row>
    <row r="111" spans="1:131" x14ac:dyDescent="0.2">
      <c r="A111" s="165" t="s">
        <v>206</v>
      </c>
      <c r="B111" s="165" t="s">
        <v>205</v>
      </c>
      <c r="C111" s="49" t="s">
        <v>1099</v>
      </c>
      <c r="D111" s="49" t="s">
        <v>800</v>
      </c>
      <c r="E111" s="166">
        <v>49105</v>
      </c>
      <c r="F111" s="167">
        <v>2000</v>
      </c>
      <c r="G111" s="167">
        <v>0</v>
      </c>
      <c r="H111" s="167">
        <v>2000</v>
      </c>
      <c r="I111" s="167">
        <v>4440</v>
      </c>
      <c r="J111" s="167">
        <v>4076</v>
      </c>
      <c r="K111" s="167">
        <v>2000</v>
      </c>
      <c r="L111" s="167">
        <v>309</v>
      </c>
      <c r="M111" s="167">
        <v>38280</v>
      </c>
      <c r="N111" s="167">
        <v>49105</v>
      </c>
      <c r="O111" s="167">
        <v>127603</v>
      </c>
      <c r="P111" s="167">
        <v>38280</v>
      </c>
      <c r="Q111" s="167">
        <v>2320</v>
      </c>
      <c r="R111" s="167">
        <v>35960</v>
      </c>
      <c r="S111" s="167">
        <v>163563</v>
      </c>
      <c r="T111" s="167">
        <v>95910</v>
      </c>
      <c r="U111" s="167">
        <v>0</v>
      </c>
      <c r="V111" s="167">
        <v>6789</v>
      </c>
      <c r="W111" s="167">
        <v>134190</v>
      </c>
      <c r="X111" s="167">
        <v>0</v>
      </c>
      <c r="Y111" s="167">
        <v>5000</v>
      </c>
      <c r="Z111" s="167">
        <v>145000</v>
      </c>
      <c r="AA111" s="167">
        <v>150000</v>
      </c>
      <c r="AB111" s="167">
        <v>0</v>
      </c>
      <c r="AC111" s="167">
        <v>0</v>
      </c>
      <c r="AD111" s="166">
        <v>0</v>
      </c>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row>
    <row r="112" spans="1:131" x14ac:dyDescent="0.2">
      <c r="A112" s="165" t="s">
        <v>228</v>
      </c>
      <c r="B112" s="165" t="s">
        <v>227</v>
      </c>
      <c r="C112" s="49" t="s">
        <v>1100</v>
      </c>
      <c r="D112" s="49" t="s">
        <v>800</v>
      </c>
      <c r="E112" s="166">
        <v>27634</v>
      </c>
      <c r="F112" s="167">
        <v>1707</v>
      </c>
      <c r="G112" s="167">
        <v>200</v>
      </c>
      <c r="H112" s="167">
        <v>0</v>
      </c>
      <c r="I112" s="167">
        <v>3580</v>
      </c>
      <c r="J112" s="167">
        <v>672</v>
      </c>
      <c r="K112" s="167">
        <v>2974</v>
      </c>
      <c r="L112" s="167">
        <v>13083</v>
      </c>
      <c r="M112" s="167">
        <v>7325</v>
      </c>
      <c r="N112" s="167">
        <v>27634</v>
      </c>
      <c r="O112" s="167">
        <v>55751</v>
      </c>
      <c r="P112" s="167">
        <v>7325</v>
      </c>
      <c r="Q112" s="167">
        <v>0</v>
      </c>
      <c r="R112" s="167">
        <v>7325</v>
      </c>
      <c r="S112" s="167">
        <v>63076</v>
      </c>
      <c r="T112" s="167">
        <v>40000</v>
      </c>
      <c r="U112" s="167">
        <v>0</v>
      </c>
      <c r="V112" s="167">
        <v>33000</v>
      </c>
      <c r="W112" s="167">
        <v>44826</v>
      </c>
      <c r="X112" s="167">
        <v>0</v>
      </c>
      <c r="Y112" s="167">
        <v>25000</v>
      </c>
      <c r="Z112" s="167">
        <v>58000</v>
      </c>
      <c r="AA112" s="167">
        <v>84000</v>
      </c>
      <c r="AB112" s="167">
        <v>0</v>
      </c>
      <c r="AC112" s="167">
        <v>0</v>
      </c>
      <c r="AD112" s="166">
        <v>0</v>
      </c>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52"/>
      <c r="CD112" s="52"/>
      <c r="CE112" s="52"/>
      <c r="CF112" s="52"/>
      <c r="CG112" s="52"/>
      <c r="CH112" s="52"/>
      <c r="CI112" s="52"/>
      <c r="CJ112" s="52"/>
      <c r="CK112" s="52"/>
      <c r="CL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52"/>
    </row>
    <row r="113" spans="1:131" x14ac:dyDescent="0.2">
      <c r="A113" s="165" t="s">
        <v>246</v>
      </c>
      <c r="B113" s="165" t="s">
        <v>245</v>
      </c>
      <c r="C113" s="49" t="s">
        <v>1101</v>
      </c>
      <c r="D113" s="49" t="s">
        <v>800</v>
      </c>
      <c r="E113" s="166">
        <v>6026</v>
      </c>
      <c r="F113" s="167">
        <v>1400</v>
      </c>
      <c r="G113" s="167">
        <v>334</v>
      </c>
      <c r="H113" s="167">
        <v>0</v>
      </c>
      <c r="I113" s="167">
        <v>282</v>
      </c>
      <c r="J113" s="167">
        <v>90</v>
      </c>
      <c r="K113" s="167">
        <v>135</v>
      </c>
      <c r="L113" s="167">
        <v>4540</v>
      </c>
      <c r="M113" s="167">
        <v>979</v>
      </c>
      <c r="N113" s="167">
        <v>6026</v>
      </c>
      <c r="O113" s="167">
        <v>81792</v>
      </c>
      <c r="P113" s="167">
        <v>979</v>
      </c>
      <c r="Q113" s="167">
        <v>696</v>
      </c>
      <c r="R113" s="167">
        <v>283</v>
      </c>
      <c r="S113" s="167">
        <v>82075</v>
      </c>
      <c r="T113" s="167">
        <v>74825</v>
      </c>
      <c r="U113" s="167">
        <v>0</v>
      </c>
      <c r="V113" s="167">
        <v>13000</v>
      </c>
      <c r="W113" s="167">
        <v>74590</v>
      </c>
      <c r="X113" s="167">
        <v>0</v>
      </c>
      <c r="Y113" s="167">
        <v>6215</v>
      </c>
      <c r="Z113" s="167">
        <v>87100</v>
      </c>
      <c r="AA113" s="167">
        <v>92400</v>
      </c>
      <c r="AB113" s="167">
        <v>0</v>
      </c>
      <c r="AC113" s="167">
        <v>0</v>
      </c>
      <c r="AD113" s="166">
        <v>0</v>
      </c>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52"/>
      <c r="CD113" s="52"/>
      <c r="CE113" s="52"/>
      <c r="CF113" s="52"/>
      <c r="CG113" s="52"/>
      <c r="CH113" s="52"/>
      <c r="CI113" s="52"/>
      <c r="CJ113" s="52"/>
      <c r="CK113" s="52"/>
      <c r="CL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row>
    <row r="114" spans="1:131" x14ac:dyDescent="0.2">
      <c r="A114" s="165" t="s">
        <v>283</v>
      </c>
      <c r="B114" s="165" t="s">
        <v>282</v>
      </c>
      <c r="C114" s="49" t="s">
        <v>1102</v>
      </c>
      <c r="D114" s="49" t="s">
        <v>800</v>
      </c>
      <c r="E114" s="166">
        <v>20235</v>
      </c>
      <c r="F114" s="167">
        <v>0</v>
      </c>
      <c r="G114" s="167">
        <v>0</v>
      </c>
      <c r="H114" s="167">
        <v>0</v>
      </c>
      <c r="I114" s="167">
        <v>325</v>
      </c>
      <c r="J114" s="167">
        <v>2433</v>
      </c>
      <c r="K114" s="167">
        <v>5477</v>
      </c>
      <c r="L114" s="167">
        <v>0</v>
      </c>
      <c r="M114" s="167">
        <v>12000</v>
      </c>
      <c r="N114" s="167">
        <v>20235</v>
      </c>
      <c r="O114" s="167">
        <v>0</v>
      </c>
      <c r="P114" s="167">
        <v>12000</v>
      </c>
      <c r="Q114" s="167">
        <v>0</v>
      </c>
      <c r="R114" s="167">
        <v>12000</v>
      </c>
      <c r="S114" s="167">
        <v>12000</v>
      </c>
      <c r="T114" s="167">
        <v>0</v>
      </c>
      <c r="U114" s="167">
        <v>0</v>
      </c>
      <c r="V114" s="167">
        <v>12000</v>
      </c>
      <c r="W114" s="167">
        <v>0</v>
      </c>
      <c r="X114" s="167">
        <v>0</v>
      </c>
      <c r="Y114" s="167">
        <v>1000</v>
      </c>
      <c r="Z114" s="167">
        <v>0</v>
      </c>
      <c r="AA114" s="167">
        <v>0</v>
      </c>
      <c r="AB114" s="167">
        <v>0</v>
      </c>
      <c r="AC114" s="167">
        <v>0</v>
      </c>
      <c r="AD114" s="166">
        <v>0</v>
      </c>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52"/>
      <c r="CD114" s="52"/>
      <c r="CE114" s="52"/>
      <c r="CF114" s="52"/>
      <c r="CG114" s="52"/>
      <c r="CH114" s="52"/>
      <c r="CI114" s="52"/>
      <c r="CJ114" s="52"/>
      <c r="CK114" s="52"/>
      <c r="CL114" s="52"/>
      <c r="CM114" s="52"/>
      <c r="CN114" s="52"/>
      <c r="CO114" s="52"/>
      <c r="CP114" s="52"/>
      <c r="CQ114" s="52"/>
      <c r="CR114" s="52"/>
      <c r="CS114" s="52"/>
      <c r="CT114" s="52"/>
      <c r="CU114" s="52"/>
      <c r="CV114" s="52"/>
      <c r="CW114" s="52"/>
      <c r="CX114" s="52"/>
      <c r="CY114" s="52"/>
      <c r="CZ114" s="52"/>
      <c r="DA114" s="52"/>
      <c r="DB114" s="52"/>
      <c r="DC114" s="52"/>
      <c r="DD114" s="52"/>
      <c r="DE114" s="52"/>
      <c r="DF114" s="52"/>
      <c r="DG114" s="52"/>
      <c r="DH114" s="52"/>
      <c r="DI114" s="52"/>
      <c r="DJ114" s="52"/>
      <c r="DK114" s="52"/>
      <c r="DL114" s="52"/>
      <c r="DM114" s="52"/>
      <c r="DN114" s="52"/>
      <c r="DO114" s="52"/>
      <c r="DP114" s="52"/>
      <c r="DQ114" s="52"/>
      <c r="DR114" s="52"/>
      <c r="DS114" s="52"/>
      <c r="DT114" s="52"/>
      <c r="DU114" s="52"/>
      <c r="DV114" s="52"/>
      <c r="DW114" s="52"/>
      <c r="DX114" s="52"/>
      <c r="DY114" s="52"/>
      <c r="DZ114" s="52"/>
      <c r="EA114" s="52"/>
    </row>
    <row r="115" spans="1:131" x14ac:dyDescent="0.2">
      <c r="A115" s="165" t="s">
        <v>289</v>
      </c>
      <c r="B115" s="165" t="s">
        <v>288</v>
      </c>
      <c r="C115" s="49" t="s">
        <v>1103</v>
      </c>
      <c r="D115" s="49" t="s">
        <v>800</v>
      </c>
      <c r="E115" s="166">
        <v>3133</v>
      </c>
      <c r="F115" s="167">
        <v>0</v>
      </c>
      <c r="G115" s="167">
        <v>0</v>
      </c>
      <c r="H115" s="167">
        <v>0</v>
      </c>
      <c r="I115" s="167">
        <v>870</v>
      </c>
      <c r="J115" s="167">
        <v>0</v>
      </c>
      <c r="K115" s="167">
        <v>0</v>
      </c>
      <c r="L115" s="167">
        <v>1508</v>
      </c>
      <c r="M115" s="167">
        <v>755</v>
      </c>
      <c r="N115" s="167">
        <v>3133</v>
      </c>
      <c r="O115" s="167">
        <v>0</v>
      </c>
      <c r="P115" s="167">
        <v>755</v>
      </c>
      <c r="Q115" s="167">
        <v>0</v>
      </c>
      <c r="R115" s="167">
        <v>755</v>
      </c>
      <c r="S115" s="167">
        <v>755</v>
      </c>
      <c r="T115" s="167">
        <v>3595</v>
      </c>
      <c r="U115" s="167">
        <v>233</v>
      </c>
      <c r="V115" s="167">
        <v>15000</v>
      </c>
      <c r="W115" s="167">
        <v>3484</v>
      </c>
      <c r="X115" s="167">
        <v>233</v>
      </c>
      <c r="Y115" s="167">
        <v>14122</v>
      </c>
      <c r="Z115" s="167">
        <v>8000</v>
      </c>
      <c r="AA115" s="167">
        <v>10000</v>
      </c>
      <c r="AB115" s="167">
        <v>0</v>
      </c>
      <c r="AC115" s="167">
        <v>0</v>
      </c>
      <c r="AD115" s="166">
        <v>0</v>
      </c>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52"/>
      <c r="CD115" s="52"/>
      <c r="CE115" s="52"/>
      <c r="CF115" s="52"/>
      <c r="CG115" s="52"/>
      <c r="CH115" s="52"/>
      <c r="CI115" s="52"/>
      <c r="CJ115" s="52"/>
      <c r="CK115" s="52"/>
      <c r="CL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52"/>
    </row>
    <row r="116" spans="1:131" x14ac:dyDescent="0.2">
      <c r="A116" s="165" t="s">
        <v>410</v>
      </c>
      <c r="B116" s="165" t="s">
        <v>409</v>
      </c>
      <c r="C116" s="49" t="s">
        <v>1104</v>
      </c>
      <c r="D116" s="49" t="s">
        <v>800</v>
      </c>
      <c r="E116" s="166">
        <v>21319</v>
      </c>
      <c r="F116" s="167">
        <v>3050</v>
      </c>
      <c r="G116" s="167">
        <v>580</v>
      </c>
      <c r="H116" s="167">
        <v>0</v>
      </c>
      <c r="I116" s="167">
        <v>721</v>
      </c>
      <c r="J116" s="167">
        <v>1752</v>
      </c>
      <c r="K116" s="167">
        <v>1276</v>
      </c>
      <c r="L116" s="167">
        <v>16162</v>
      </c>
      <c r="M116" s="167">
        <v>1408</v>
      </c>
      <c r="N116" s="167">
        <v>21319</v>
      </c>
      <c r="O116" s="167">
        <v>147872</v>
      </c>
      <c r="P116" s="167">
        <v>1408</v>
      </c>
      <c r="Q116" s="167">
        <v>1149</v>
      </c>
      <c r="R116" s="167">
        <v>259</v>
      </c>
      <c r="S116" s="167">
        <v>148131</v>
      </c>
      <c r="T116" s="167">
        <v>144310</v>
      </c>
      <c r="U116" s="167">
        <v>0</v>
      </c>
      <c r="V116" s="167">
        <v>45100</v>
      </c>
      <c r="W116" s="167">
        <v>144110</v>
      </c>
      <c r="X116" s="167">
        <v>0</v>
      </c>
      <c r="Y116" s="167">
        <v>37300</v>
      </c>
      <c r="Z116" s="167">
        <v>163100</v>
      </c>
      <c r="AA116" s="167">
        <v>178100</v>
      </c>
      <c r="AB116" s="167">
        <v>0</v>
      </c>
      <c r="AC116" s="167">
        <v>0</v>
      </c>
      <c r="AD116" s="166">
        <v>0</v>
      </c>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52"/>
      <c r="CD116" s="52"/>
      <c r="CE116" s="52"/>
      <c r="CF116" s="52"/>
      <c r="CG116" s="52"/>
      <c r="CH116" s="52"/>
      <c r="CI116" s="52"/>
      <c r="CJ116" s="52"/>
      <c r="CK116" s="52"/>
      <c r="CL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52"/>
    </row>
    <row r="117" spans="1:131" x14ac:dyDescent="0.2">
      <c r="A117" s="165" t="s">
        <v>526</v>
      </c>
      <c r="B117" s="165" t="s">
        <v>525</v>
      </c>
      <c r="C117" s="49" t="s">
        <v>1105</v>
      </c>
      <c r="D117" s="49" t="s">
        <v>800</v>
      </c>
      <c r="E117" s="166">
        <v>8822</v>
      </c>
      <c r="F117" s="167">
        <v>0</v>
      </c>
      <c r="G117" s="167">
        <v>0</v>
      </c>
      <c r="H117" s="167">
        <v>0</v>
      </c>
      <c r="I117" s="167">
        <v>425</v>
      </c>
      <c r="J117" s="167">
        <v>2150</v>
      </c>
      <c r="K117" s="167">
        <v>5497</v>
      </c>
      <c r="L117" s="167">
        <v>750</v>
      </c>
      <c r="M117" s="167">
        <v>0</v>
      </c>
      <c r="N117" s="167">
        <v>8822</v>
      </c>
      <c r="O117" s="167">
        <v>4700</v>
      </c>
      <c r="P117" s="167">
        <v>0</v>
      </c>
      <c r="Q117" s="167">
        <v>600</v>
      </c>
      <c r="R117" s="167">
        <v>-600</v>
      </c>
      <c r="S117" s="167">
        <v>4100</v>
      </c>
      <c r="T117" s="167">
        <v>4700</v>
      </c>
      <c r="U117" s="167">
        <v>0</v>
      </c>
      <c r="V117" s="167">
        <v>38772</v>
      </c>
      <c r="W117" s="167">
        <v>4100</v>
      </c>
      <c r="X117" s="167">
        <v>0</v>
      </c>
      <c r="Y117" s="167">
        <v>35000</v>
      </c>
      <c r="Z117" s="167">
        <v>5000</v>
      </c>
      <c r="AA117" s="167">
        <v>15000</v>
      </c>
      <c r="AB117" s="167">
        <v>0</v>
      </c>
      <c r="AC117" s="167">
        <v>0</v>
      </c>
      <c r="AD117" s="166">
        <v>0</v>
      </c>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2"/>
      <c r="CG117" s="52"/>
      <c r="CH117" s="52"/>
      <c r="CI117" s="52"/>
      <c r="CJ117" s="52"/>
      <c r="CK117" s="52"/>
      <c r="CL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52"/>
    </row>
    <row r="118" spans="1:131" x14ac:dyDescent="0.2">
      <c r="A118" s="165" t="s">
        <v>654</v>
      </c>
      <c r="B118" s="165" t="s">
        <v>653</v>
      </c>
      <c r="C118" s="49" t="s">
        <v>1106</v>
      </c>
      <c r="D118" s="49" t="s">
        <v>800</v>
      </c>
      <c r="E118" s="166">
        <v>6391</v>
      </c>
      <c r="F118" s="167">
        <v>0</v>
      </c>
      <c r="G118" s="167">
        <v>0</v>
      </c>
      <c r="H118" s="167">
        <v>0</v>
      </c>
      <c r="I118" s="167">
        <v>938</v>
      </c>
      <c r="J118" s="167">
        <v>1057</v>
      </c>
      <c r="K118" s="167">
        <v>2418</v>
      </c>
      <c r="L118" s="167">
        <v>1978</v>
      </c>
      <c r="M118" s="167">
        <v>0</v>
      </c>
      <c r="N118" s="167">
        <v>6391</v>
      </c>
      <c r="O118" s="167">
        <v>0</v>
      </c>
      <c r="P118" s="167">
        <v>0</v>
      </c>
      <c r="Q118" s="167">
        <v>0</v>
      </c>
      <c r="R118" s="167">
        <v>0</v>
      </c>
      <c r="S118" s="167">
        <v>0</v>
      </c>
      <c r="T118" s="167">
        <v>0</v>
      </c>
      <c r="U118" s="167">
        <v>0</v>
      </c>
      <c r="V118" s="167">
        <v>64000</v>
      </c>
      <c r="W118" s="167">
        <v>0</v>
      </c>
      <c r="X118" s="167">
        <v>0</v>
      </c>
      <c r="Y118" s="167">
        <v>56000</v>
      </c>
      <c r="Z118" s="167">
        <v>10000</v>
      </c>
      <c r="AA118" s="167">
        <v>15000</v>
      </c>
      <c r="AB118" s="167">
        <v>0</v>
      </c>
      <c r="AC118" s="167">
        <v>0</v>
      </c>
      <c r="AD118" s="166">
        <v>0</v>
      </c>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52"/>
      <c r="CD118" s="52"/>
      <c r="CE118" s="52"/>
      <c r="CF118" s="52"/>
      <c r="CG118" s="52"/>
      <c r="CH118" s="52"/>
      <c r="CI118" s="52"/>
      <c r="CJ118" s="52"/>
      <c r="CK118" s="52"/>
      <c r="CL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52"/>
    </row>
    <row r="119" spans="1:131" x14ac:dyDescent="0.2">
      <c r="A119" s="165" t="s">
        <v>741</v>
      </c>
      <c r="B119" s="165" t="s">
        <v>740</v>
      </c>
      <c r="C119" s="49" t="s">
        <v>1107</v>
      </c>
      <c r="D119" s="49" t="s">
        <v>800</v>
      </c>
      <c r="E119" s="166">
        <v>50509</v>
      </c>
      <c r="F119" s="167">
        <v>4122</v>
      </c>
      <c r="G119" s="167">
        <v>784</v>
      </c>
      <c r="H119" s="167">
        <v>0</v>
      </c>
      <c r="I119" s="167">
        <v>445</v>
      </c>
      <c r="J119" s="167">
        <v>3225</v>
      </c>
      <c r="K119" s="167">
        <v>7026</v>
      </c>
      <c r="L119" s="167">
        <v>17975</v>
      </c>
      <c r="M119" s="167">
        <v>21838</v>
      </c>
      <c r="N119" s="167">
        <v>50509</v>
      </c>
      <c r="O119" s="167">
        <v>163165</v>
      </c>
      <c r="P119" s="167">
        <v>21838</v>
      </c>
      <c r="Q119" s="167">
        <v>587</v>
      </c>
      <c r="R119" s="167">
        <v>21251</v>
      </c>
      <c r="S119" s="167">
        <v>184416</v>
      </c>
      <c r="T119" s="167">
        <v>156722</v>
      </c>
      <c r="U119" s="167">
        <v>849.80854927541156</v>
      </c>
      <c r="V119" s="167">
        <v>42297</v>
      </c>
      <c r="W119" s="167">
        <v>156722</v>
      </c>
      <c r="X119" s="167">
        <v>515.37672502562975</v>
      </c>
      <c r="Y119" s="167">
        <v>4800</v>
      </c>
      <c r="Z119" s="167">
        <v>194200</v>
      </c>
      <c r="AA119" s="167">
        <v>201700</v>
      </c>
      <c r="AB119" s="167">
        <v>0</v>
      </c>
      <c r="AC119" s="167">
        <v>0</v>
      </c>
      <c r="AD119" s="166">
        <v>0</v>
      </c>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52"/>
      <c r="CD119" s="52"/>
      <c r="CE119" s="52"/>
      <c r="CF119" s="52"/>
      <c r="CG119" s="52"/>
      <c r="CH119" s="52"/>
      <c r="CI119" s="52"/>
      <c r="CJ119" s="52"/>
      <c r="CK119" s="52"/>
      <c r="CL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52"/>
    </row>
    <row r="120" spans="1:131" x14ac:dyDescent="0.2">
      <c r="A120" s="165" t="s">
        <v>294</v>
      </c>
      <c r="B120" s="165" t="s">
        <v>900</v>
      </c>
      <c r="C120" s="49" t="s">
        <v>1108</v>
      </c>
      <c r="D120" s="49" t="s">
        <v>803</v>
      </c>
      <c r="E120" s="166">
        <v>78135</v>
      </c>
      <c r="F120" s="167">
        <v>7900</v>
      </c>
      <c r="G120" s="167">
        <v>0</v>
      </c>
      <c r="H120" s="167">
        <v>0</v>
      </c>
      <c r="I120" s="167">
        <v>25845</v>
      </c>
      <c r="J120" s="167">
        <v>1558</v>
      </c>
      <c r="K120" s="167">
        <v>7900</v>
      </c>
      <c r="L120" s="167">
        <v>0</v>
      </c>
      <c r="M120" s="167">
        <v>42832</v>
      </c>
      <c r="N120" s="167">
        <v>78135</v>
      </c>
      <c r="O120" s="167">
        <v>285109</v>
      </c>
      <c r="P120" s="167">
        <v>42832</v>
      </c>
      <c r="Q120" s="167">
        <v>11264</v>
      </c>
      <c r="R120" s="167">
        <v>31568</v>
      </c>
      <c r="S120" s="167">
        <v>316677</v>
      </c>
      <c r="T120" s="167">
        <v>149950</v>
      </c>
      <c r="U120" s="167">
        <v>26605</v>
      </c>
      <c r="V120" s="167">
        <v>0</v>
      </c>
      <c r="W120" s="167">
        <v>142572</v>
      </c>
      <c r="X120" s="167">
        <v>25576</v>
      </c>
      <c r="Y120" s="167">
        <v>0</v>
      </c>
      <c r="Z120" s="167">
        <v>325000</v>
      </c>
      <c r="AA120" s="167">
        <v>345000</v>
      </c>
      <c r="AB120" s="167">
        <v>0</v>
      </c>
      <c r="AC120" s="167">
        <v>0</v>
      </c>
      <c r="AD120" s="166">
        <v>0</v>
      </c>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52"/>
      <c r="CD120" s="52"/>
      <c r="CE120" s="52"/>
      <c r="CF120" s="52"/>
      <c r="CG120" s="52"/>
      <c r="CH120" s="52"/>
      <c r="CI120" s="52"/>
      <c r="CJ120" s="52"/>
      <c r="CK120" s="52"/>
      <c r="CL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52"/>
    </row>
    <row r="121" spans="1:131" x14ac:dyDescent="0.2">
      <c r="A121" s="165" t="s">
        <v>755</v>
      </c>
      <c r="B121" s="165" t="s">
        <v>754</v>
      </c>
      <c r="C121" s="49" t="s">
        <v>1109</v>
      </c>
      <c r="D121" s="49" t="s">
        <v>804</v>
      </c>
      <c r="E121" s="166">
        <v>141891</v>
      </c>
      <c r="F121" s="167">
        <v>8260</v>
      </c>
      <c r="G121" s="167">
        <v>0</v>
      </c>
      <c r="H121" s="167">
        <v>0</v>
      </c>
      <c r="I121" s="167">
        <v>75582</v>
      </c>
      <c r="J121" s="167">
        <v>7212</v>
      </c>
      <c r="K121" s="167">
        <v>5012</v>
      </c>
      <c r="L121" s="167">
        <v>2250</v>
      </c>
      <c r="M121" s="167">
        <v>51835</v>
      </c>
      <c r="N121" s="167">
        <v>141891</v>
      </c>
      <c r="O121" s="167">
        <v>506800</v>
      </c>
      <c r="P121" s="167">
        <v>51835</v>
      </c>
      <c r="Q121" s="167">
        <v>14033</v>
      </c>
      <c r="R121" s="167">
        <v>37802</v>
      </c>
      <c r="S121" s="167">
        <v>544602</v>
      </c>
      <c r="T121" s="167">
        <v>334492</v>
      </c>
      <c r="U121" s="167">
        <v>0</v>
      </c>
      <c r="V121" s="167">
        <v>69040</v>
      </c>
      <c r="W121" s="167">
        <v>385000</v>
      </c>
      <c r="X121" s="167">
        <v>0</v>
      </c>
      <c r="Y121" s="167">
        <v>40000</v>
      </c>
      <c r="Z121" s="167">
        <v>520000</v>
      </c>
      <c r="AA121" s="167">
        <v>543000</v>
      </c>
      <c r="AB121" s="167">
        <v>0</v>
      </c>
      <c r="AC121" s="167">
        <v>0</v>
      </c>
      <c r="AD121" s="166">
        <v>0</v>
      </c>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52"/>
      <c r="CD121" s="52"/>
      <c r="CE121" s="52"/>
      <c r="CF121" s="52"/>
      <c r="CG121" s="52"/>
      <c r="CH121" s="52"/>
      <c r="CI121" s="52"/>
      <c r="CJ121" s="52"/>
      <c r="CK121" s="52"/>
      <c r="CL121" s="52"/>
      <c r="CM121" s="52"/>
      <c r="CN121" s="52"/>
      <c r="CO121" s="52"/>
      <c r="CP121" s="52"/>
      <c r="CQ121" s="52"/>
      <c r="CR121" s="52"/>
      <c r="CS121" s="52"/>
      <c r="CT121" s="52"/>
      <c r="CU121" s="52"/>
      <c r="CV121" s="52"/>
      <c r="CW121" s="52"/>
      <c r="CX121" s="52"/>
      <c r="CY121" s="52"/>
      <c r="CZ121" s="52"/>
      <c r="DA121" s="52"/>
      <c r="DB121" s="52"/>
      <c r="DC121" s="52"/>
      <c r="DD121" s="52"/>
      <c r="DE121" s="52"/>
      <c r="DF121" s="52"/>
      <c r="DG121" s="52"/>
      <c r="DH121" s="52"/>
      <c r="DI121" s="52"/>
      <c r="DJ121" s="52"/>
      <c r="DK121" s="52"/>
      <c r="DL121" s="52"/>
      <c r="DM121" s="52"/>
      <c r="DN121" s="52"/>
      <c r="DO121" s="52"/>
      <c r="DP121" s="52"/>
      <c r="DQ121" s="52"/>
      <c r="DR121" s="52"/>
      <c r="DS121" s="52"/>
      <c r="DT121" s="52"/>
      <c r="DU121" s="52"/>
      <c r="DV121" s="52"/>
      <c r="DW121" s="52"/>
      <c r="DX121" s="52"/>
      <c r="DY121" s="52"/>
      <c r="DZ121" s="52"/>
      <c r="EA121" s="52"/>
    </row>
    <row r="122" spans="1:131" x14ac:dyDescent="0.2">
      <c r="A122" s="165" t="s">
        <v>74</v>
      </c>
      <c r="B122" s="165" t="s">
        <v>73</v>
      </c>
      <c r="C122" s="49" t="s">
        <v>1110</v>
      </c>
      <c r="D122" s="49" t="s">
        <v>800</v>
      </c>
      <c r="E122" s="166">
        <v>14526</v>
      </c>
      <c r="F122" s="167">
        <v>2700</v>
      </c>
      <c r="G122" s="167">
        <v>0</v>
      </c>
      <c r="H122" s="167">
        <v>0</v>
      </c>
      <c r="I122" s="167">
        <v>323</v>
      </c>
      <c r="J122" s="167">
        <v>0</v>
      </c>
      <c r="K122" s="167">
        <v>2700</v>
      </c>
      <c r="L122" s="167">
        <v>0</v>
      </c>
      <c r="M122" s="167">
        <v>11503</v>
      </c>
      <c r="N122" s="167">
        <v>14526</v>
      </c>
      <c r="O122" s="167">
        <v>12980</v>
      </c>
      <c r="P122" s="167">
        <v>11503</v>
      </c>
      <c r="Q122" s="167">
        <v>274</v>
      </c>
      <c r="R122" s="167">
        <v>11229</v>
      </c>
      <c r="S122" s="167">
        <v>24209</v>
      </c>
      <c r="T122" s="167">
        <v>0</v>
      </c>
      <c r="U122" s="167">
        <v>90</v>
      </c>
      <c r="V122" s="167">
        <v>0</v>
      </c>
      <c r="W122" s="167">
        <v>11503</v>
      </c>
      <c r="X122" s="167">
        <v>0</v>
      </c>
      <c r="Y122" s="167">
        <v>0</v>
      </c>
      <c r="Z122" s="167">
        <v>14000</v>
      </c>
      <c r="AA122" s="167">
        <v>15000</v>
      </c>
      <c r="AB122" s="167">
        <v>0</v>
      </c>
      <c r="AC122" s="167">
        <v>0</v>
      </c>
      <c r="AD122" s="166">
        <v>0</v>
      </c>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52"/>
      <c r="CD122" s="52"/>
      <c r="CE122" s="52"/>
      <c r="CF122" s="52"/>
      <c r="CG122" s="52"/>
      <c r="CH122" s="52"/>
      <c r="CI122" s="52"/>
      <c r="CJ122" s="52"/>
      <c r="CK122" s="52"/>
      <c r="CL122" s="52"/>
      <c r="CM122" s="52"/>
      <c r="CN122" s="52"/>
      <c r="CO122" s="52"/>
      <c r="CP122" s="52"/>
      <c r="CQ122" s="52"/>
      <c r="CR122" s="52"/>
      <c r="CS122" s="52"/>
      <c r="CT122" s="52"/>
      <c r="CU122" s="52"/>
      <c r="CV122" s="52"/>
      <c r="CW122" s="52"/>
      <c r="CX122" s="52"/>
      <c r="CY122" s="52"/>
      <c r="CZ122" s="52"/>
      <c r="DA122" s="52"/>
      <c r="DB122" s="52"/>
      <c r="DC122" s="52"/>
      <c r="DD122" s="52"/>
      <c r="DE122" s="52"/>
      <c r="DF122" s="52"/>
      <c r="DG122" s="52"/>
      <c r="DH122" s="52"/>
      <c r="DI122" s="52"/>
      <c r="DJ122" s="52"/>
      <c r="DK122" s="52"/>
      <c r="DL122" s="52"/>
      <c r="DM122" s="52"/>
      <c r="DN122" s="52"/>
      <c r="DO122" s="52"/>
      <c r="DP122" s="52"/>
      <c r="DQ122" s="52"/>
      <c r="DR122" s="52"/>
      <c r="DS122" s="52"/>
      <c r="DT122" s="52"/>
      <c r="DU122" s="52"/>
      <c r="DV122" s="52"/>
      <c r="DW122" s="52"/>
      <c r="DX122" s="52"/>
      <c r="DY122" s="52"/>
      <c r="DZ122" s="52"/>
      <c r="EA122" s="52"/>
    </row>
    <row r="123" spans="1:131" x14ac:dyDescent="0.2">
      <c r="A123" s="165" t="s">
        <v>500</v>
      </c>
      <c r="B123" s="165" t="s">
        <v>499</v>
      </c>
      <c r="C123" s="49" t="s">
        <v>1111</v>
      </c>
      <c r="D123" s="49" t="s">
        <v>800</v>
      </c>
      <c r="E123" s="166">
        <v>10479</v>
      </c>
      <c r="F123" s="167">
        <v>2500</v>
      </c>
      <c r="G123" s="167">
        <v>1300</v>
      </c>
      <c r="H123" s="167">
        <v>0</v>
      </c>
      <c r="I123" s="167">
        <v>346</v>
      </c>
      <c r="J123" s="167">
        <v>370</v>
      </c>
      <c r="K123" s="167">
        <v>500</v>
      </c>
      <c r="L123" s="167">
        <v>7840</v>
      </c>
      <c r="M123" s="167">
        <v>1423</v>
      </c>
      <c r="N123" s="167">
        <v>10479</v>
      </c>
      <c r="O123" s="167">
        <v>141540</v>
      </c>
      <c r="P123" s="167">
        <v>1423</v>
      </c>
      <c r="Q123" s="167">
        <v>659</v>
      </c>
      <c r="R123" s="167">
        <v>764</v>
      </c>
      <c r="S123" s="167">
        <v>142304</v>
      </c>
      <c r="T123" s="167">
        <v>109113</v>
      </c>
      <c r="U123" s="167">
        <v>0</v>
      </c>
      <c r="V123" s="167">
        <v>0</v>
      </c>
      <c r="W123" s="167">
        <v>108256</v>
      </c>
      <c r="X123" s="167">
        <v>0</v>
      </c>
      <c r="Y123" s="167">
        <v>0</v>
      </c>
      <c r="Z123" s="167">
        <v>120000</v>
      </c>
      <c r="AA123" s="167">
        <v>140000</v>
      </c>
      <c r="AB123" s="167">
        <v>0</v>
      </c>
      <c r="AC123" s="167">
        <v>0</v>
      </c>
      <c r="AD123" s="166">
        <v>0</v>
      </c>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52"/>
      <c r="CD123" s="52"/>
      <c r="CE123" s="52"/>
      <c r="CF123" s="52"/>
      <c r="CG123" s="52"/>
      <c r="CH123" s="52"/>
      <c r="CI123" s="52"/>
      <c r="CJ123" s="52"/>
      <c r="CK123" s="52"/>
      <c r="CL123" s="52"/>
      <c r="CM123" s="52"/>
      <c r="CN123" s="52"/>
      <c r="CO123" s="52"/>
      <c r="CP123" s="52"/>
      <c r="CQ123" s="52"/>
      <c r="CR123" s="52"/>
      <c r="CS123" s="52"/>
      <c r="CT123" s="52"/>
      <c r="CU123" s="52"/>
      <c r="CV123" s="52"/>
      <c r="CW123" s="52"/>
      <c r="CX123" s="52"/>
      <c r="CY123" s="52"/>
      <c r="CZ123" s="52"/>
      <c r="DA123" s="52"/>
      <c r="DB123" s="52"/>
      <c r="DC123" s="52"/>
      <c r="DD123" s="52"/>
      <c r="DE123" s="52"/>
      <c r="DF123" s="52"/>
      <c r="DG123" s="52"/>
      <c r="DH123" s="52"/>
      <c r="DI123" s="52"/>
      <c r="DJ123" s="52"/>
      <c r="DK123" s="52"/>
      <c r="DL123" s="52"/>
      <c r="DM123" s="52"/>
      <c r="DN123" s="52"/>
      <c r="DO123" s="52"/>
      <c r="DP123" s="52"/>
      <c r="DQ123" s="52"/>
      <c r="DR123" s="52"/>
      <c r="DS123" s="52"/>
      <c r="DT123" s="52"/>
      <c r="DU123" s="52"/>
      <c r="DV123" s="52"/>
      <c r="DW123" s="52"/>
      <c r="DX123" s="52"/>
      <c r="DY123" s="52"/>
      <c r="DZ123" s="52"/>
      <c r="EA123" s="52"/>
    </row>
    <row r="124" spans="1:131" x14ac:dyDescent="0.2">
      <c r="A124" s="165" t="s">
        <v>753</v>
      </c>
      <c r="B124" s="165" t="s">
        <v>752</v>
      </c>
      <c r="C124" s="49" t="s">
        <v>1112</v>
      </c>
      <c r="D124" s="49" t="s">
        <v>800</v>
      </c>
      <c r="E124" s="166">
        <v>12119</v>
      </c>
      <c r="F124" s="167">
        <v>0</v>
      </c>
      <c r="G124" s="167">
        <v>0</v>
      </c>
      <c r="H124" s="167">
        <v>0</v>
      </c>
      <c r="I124" s="167">
        <v>538</v>
      </c>
      <c r="J124" s="167">
        <v>2784</v>
      </c>
      <c r="K124" s="167">
        <v>2550</v>
      </c>
      <c r="L124" s="167">
        <v>1052</v>
      </c>
      <c r="M124" s="167">
        <v>5195</v>
      </c>
      <c r="N124" s="167">
        <v>12119</v>
      </c>
      <c r="O124" s="167">
        <v>7399</v>
      </c>
      <c r="P124" s="167">
        <v>5195</v>
      </c>
      <c r="Q124" s="167">
        <v>598</v>
      </c>
      <c r="R124" s="167">
        <v>4597</v>
      </c>
      <c r="S124" s="167">
        <v>11996</v>
      </c>
      <c r="T124" s="167">
        <v>8408</v>
      </c>
      <c r="U124" s="167">
        <v>0</v>
      </c>
      <c r="V124" s="167">
        <v>16400</v>
      </c>
      <c r="W124" s="167">
        <v>10867</v>
      </c>
      <c r="X124" s="167">
        <v>0</v>
      </c>
      <c r="Y124" s="167">
        <v>9000</v>
      </c>
      <c r="Z124" s="167">
        <v>18000</v>
      </c>
      <c r="AA124" s="167">
        <v>24000</v>
      </c>
      <c r="AB124" s="167">
        <v>0</v>
      </c>
      <c r="AC124" s="167">
        <v>0</v>
      </c>
      <c r="AD124" s="166">
        <v>0</v>
      </c>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52"/>
      <c r="CD124" s="52"/>
      <c r="CE124" s="52"/>
      <c r="CF124" s="52"/>
      <c r="CG124" s="52"/>
      <c r="CH124" s="52"/>
      <c r="CI124" s="52"/>
      <c r="CJ124" s="52"/>
      <c r="CK124" s="52"/>
      <c r="CL124" s="52"/>
      <c r="CM124" s="52"/>
      <c r="CN124" s="52"/>
      <c r="CO124" s="52"/>
      <c r="CP124" s="52"/>
      <c r="CQ124" s="52"/>
      <c r="CR124" s="52"/>
      <c r="CS124" s="52"/>
      <c r="CT124" s="52"/>
      <c r="CU124" s="52"/>
      <c r="CV124" s="52"/>
      <c r="CW124" s="52"/>
      <c r="CX124" s="52"/>
      <c r="CY124" s="52"/>
      <c r="CZ124" s="52"/>
      <c r="DA124" s="52"/>
      <c r="DB124" s="52"/>
      <c r="DC124" s="52"/>
      <c r="DD124" s="52"/>
      <c r="DE124" s="52"/>
      <c r="DF124" s="52"/>
      <c r="DG124" s="52"/>
      <c r="DH124" s="52"/>
      <c r="DI124" s="52"/>
      <c r="DJ124" s="52"/>
      <c r="DK124" s="52"/>
      <c r="DL124" s="52"/>
      <c r="DM124" s="52"/>
      <c r="DN124" s="52"/>
      <c r="DO124" s="52"/>
      <c r="DP124" s="52"/>
      <c r="DQ124" s="52"/>
      <c r="DR124" s="52"/>
      <c r="DS124" s="52"/>
      <c r="DT124" s="52"/>
      <c r="DU124" s="52"/>
      <c r="DV124" s="52"/>
      <c r="DW124" s="52"/>
      <c r="DX124" s="52"/>
      <c r="DY124" s="52"/>
      <c r="DZ124" s="52"/>
      <c r="EA124" s="52"/>
    </row>
    <row r="125" spans="1:131" x14ac:dyDescent="0.2">
      <c r="A125" s="165" t="s">
        <v>759</v>
      </c>
      <c r="B125" s="165" t="s">
        <v>758</v>
      </c>
      <c r="C125" s="49" t="s">
        <v>1113</v>
      </c>
      <c r="D125" s="49" t="s">
        <v>800</v>
      </c>
      <c r="E125" s="166">
        <v>8095</v>
      </c>
      <c r="F125" s="167">
        <v>2000</v>
      </c>
      <c r="G125" s="167">
        <v>0</v>
      </c>
      <c r="H125" s="167">
        <v>0</v>
      </c>
      <c r="I125" s="167">
        <v>885</v>
      </c>
      <c r="J125" s="167">
        <v>410</v>
      </c>
      <c r="K125" s="167">
        <v>4325</v>
      </c>
      <c r="L125" s="167">
        <v>475</v>
      </c>
      <c r="M125" s="167">
        <v>2000</v>
      </c>
      <c r="N125" s="167">
        <v>8095</v>
      </c>
      <c r="O125" s="167">
        <v>4554</v>
      </c>
      <c r="P125" s="167">
        <v>2000</v>
      </c>
      <c r="Q125" s="167">
        <v>0</v>
      </c>
      <c r="R125" s="167">
        <v>2000</v>
      </c>
      <c r="S125" s="167">
        <v>6554</v>
      </c>
      <c r="T125" s="167">
        <v>0</v>
      </c>
      <c r="U125" s="167">
        <v>0</v>
      </c>
      <c r="V125" s="167">
        <v>38178</v>
      </c>
      <c r="W125" s="167">
        <v>0</v>
      </c>
      <c r="X125" s="167">
        <v>0</v>
      </c>
      <c r="Y125" s="167">
        <v>39980</v>
      </c>
      <c r="Z125" s="167">
        <v>0</v>
      </c>
      <c r="AA125" s="167">
        <v>5000</v>
      </c>
      <c r="AB125" s="167">
        <v>0</v>
      </c>
      <c r="AC125" s="167">
        <v>0</v>
      </c>
      <c r="AD125" s="166">
        <v>0</v>
      </c>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52"/>
      <c r="CD125" s="52"/>
      <c r="CE125" s="52"/>
      <c r="CF125" s="52"/>
      <c r="CG125" s="52"/>
      <c r="CH125" s="52"/>
      <c r="CI125" s="52"/>
      <c r="CJ125" s="52"/>
      <c r="CK125" s="52"/>
      <c r="CL125" s="52"/>
      <c r="CM125" s="52"/>
      <c r="CN125" s="52"/>
      <c r="CO125" s="52"/>
      <c r="CP125" s="52"/>
      <c r="CQ125" s="52"/>
      <c r="CR125" s="52"/>
      <c r="CS125" s="52"/>
      <c r="CT125" s="52"/>
      <c r="CU125" s="52"/>
      <c r="CV125" s="52"/>
      <c r="CW125" s="52"/>
      <c r="CX125" s="52"/>
      <c r="CY125" s="52"/>
      <c r="CZ125" s="52"/>
      <c r="DA125" s="52"/>
      <c r="DB125" s="52"/>
      <c r="DC125" s="52"/>
      <c r="DD125" s="52"/>
      <c r="DE125" s="52"/>
      <c r="DF125" s="52"/>
      <c r="DG125" s="52"/>
      <c r="DH125" s="52"/>
      <c r="DI125" s="52"/>
      <c r="DJ125" s="52"/>
      <c r="DK125" s="52"/>
      <c r="DL125" s="52"/>
      <c r="DM125" s="52"/>
      <c r="DN125" s="52"/>
      <c r="DO125" s="52"/>
      <c r="DP125" s="52"/>
      <c r="DQ125" s="52"/>
      <c r="DR125" s="52"/>
      <c r="DS125" s="52"/>
      <c r="DT125" s="52"/>
      <c r="DU125" s="52"/>
      <c r="DV125" s="52"/>
      <c r="DW125" s="52"/>
      <c r="DX125" s="52"/>
      <c r="DY125" s="52"/>
      <c r="DZ125" s="52"/>
      <c r="EA125" s="52"/>
    </row>
    <row r="126" spans="1:131" x14ac:dyDescent="0.2">
      <c r="A126" s="165" t="s">
        <v>765</v>
      </c>
      <c r="B126" s="165" t="s">
        <v>764</v>
      </c>
      <c r="C126" s="49" t="s">
        <v>1114</v>
      </c>
      <c r="D126" s="49" t="s">
        <v>800</v>
      </c>
      <c r="E126" s="166">
        <v>8656</v>
      </c>
      <c r="F126" s="167">
        <v>2089</v>
      </c>
      <c r="G126" s="167">
        <v>0</v>
      </c>
      <c r="H126" s="167">
        <v>100</v>
      </c>
      <c r="I126" s="167">
        <v>152</v>
      </c>
      <c r="J126" s="167">
        <v>1627</v>
      </c>
      <c r="K126" s="167">
        <v>2768</v>
      </c>
      <c r="L126" s="167">
        <v>122</v>
      </c>
      <c r="M126" s="167">
        <v>3987</v>
      </c>
      <c r="N126" s="167">
        <v>8656</v>
      </c>
      <c r="O126" s="167">
        <v>14614</v>
      </c>
      <c r="P126" s="167">
        <v>3987</v>
      </c>
      <c r="Q126" s="167">
        <v>257</v>
      </c>
      <c r="R126" s="167">
        <v>3730</v>
      </c>
      <c r="S126" s="167">
        <v>18344</v>
      </c>
      <c r="T126" s="167">
        <v>16011</v>
      </c>
      <c r="U126" s="167">
        <v>0</v>
      </c>
      <c r="V126" s="167">
        <v>10076</v>
      </c>
      <c r="W126" s="167">
        <v>18008</v>
      </c>
      <c r="X126" s="167">
        <v>0</v>
      </c>
      <c r="Y126" s="167">
        <v>7000</v>
      </c>
      <c r="Z126" s="167">
        <v>27000</v>
      </c>
      <c r="AA126" s="167">
        <v>33000</v>
      </c>
      <c r="AB126" s="167">
        <v>0</v>
      </c>
      <c r="AC126" s="167">
        <v>0</v>
      </c>
      <c r="AD126" s="166">
        <v>0</v>
      </c>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52"/>
      <c r="CD126" s="52"/>
      <c r="CE126" s="52"/>
      <c r="CF126" s="52"/>
      <c r="CG126" s="52"/>
      <c r="CH126" s="52"/>
      <c r="CI126" s="52"/>
      <c r="CJ126" s="52"/>
      <c r="CK126" s="52"/>
      <c r="CL126" s="52"/>
      <c r="CM126" s="52"/>
      <c r="CN126" s="52"/>
      <c r="CO126" s="52"/>
      <c r="CP126" s="52"/>
      <c r="CQ126" s="52"/>
      <c r="CR126" s="52"/>
      <c r="CS126" s="52"/>
      <c r="CT126" s="52"/>
      <c r="CU126" s="52"/>
      <c r="CV126" s="52"/>
      <c r="CW126" s="52"/>
      <c r="CX126" s="52"/>
      <c r="CY126" s="52"/>
      <c r="CZ126" s="52"/>
      <c r="DA126" s="52"/>
      <c r="DB126" s="52"/>
      <c r="DC126" s="52"/>
      <c r="DD126" s="52"/>
      <c r="DE126" s="52"/>
      <c r="DF126" s="52"/>
      <c r="DG126" s="52"/>
      <c r="DH126" s="52"/>
      <c r="DI126" s="52"/>
      <c r="DJ126" s="52"/>
      <c r="DK126" s="52"/>
      <c r="DL126" s="52"/>
      <c r="DM126" s="52"/>
      <c r="DN126" s="52"/>
      <c r="DO126" s="52"/>
      <c r="DP126" s="52"/>
      <c r="DQ126" s="52"/>
      <c r="DR126" s="52"/>
      <c r="DS126" s="52"/>
      <c r="DT126" s="52"/>
      <c r="DU126" s="52"/>
      <c r="DV126" s="52"/>
      <c r="DW126" s="52"/>
      <c r="DX126" s="52"/>
      <c r="DY126" s="52"/>
      <c r="DZ126" s="52"/>
      <c r="EA126" s="52"/>
    </row>
    <row r="127" spans="1:131" x14ac:dyDescent="0.2">
      <c r="A127" s="165" t="s">
        <v>380</v>
      </c>
      <c r="B127" s="165" t="s">
        <v>379</v>
      </c>
      <c r="C127" s="49" t="s">
        <v>1115</v>
      </c>
      <c r="D127" s="49" t="s">
        <v>800</v>
      </c>
      <c r="E127" s="166">
        <v>1315</v>
      </c>
      <c r="F127" s="167">
        <v>0</v>
      </c>
      <c r="G127" s="167">
        <v>0</v>
      </c>
      <c r="H127" s="167">
        <v>0</v>
      </c>
      <c r="I127" s="167">
        <v>291</v>
      </c>
      <c r="J127" s="167">
        <v>0</v>
      </c>
      <c r="K127" s="167">
        <v>1024</v>
      </c>
      <c r="L127" s="167">
        <v>0</v>
      </c>
      <c r="M127" s="167">
        <v>0</v>
      </c>
      <c r="N127" s="167">
        <v>1315</v>
      </c>
      <c r="O127" s="167">
        <v>0</v>
      </c>
      <c r="P127" s="167">
        <v>0</v>
      </c>
      <c r="Q127" s="167">
        <v>0</v>
      </c>
      <c r="R127" s="167">
        <v>0</v>
      </c>
      <c r="S127" s="167">
        <v>0</v>
      </c>
      <c r="T127" s="167">
        <v>0</v>
      </c>
      <c r="U127" s="167">
        <v>0</v>
      </c>
      <c r="V127" s="167">
        <v>2000</v>
      </c>
      <c r="W127" s="167">
        <v>0</v>
      </c>
      <c r="X127" s="167">
        <v>0</v>
      </c>
      <c r="Y127" s="167">
        <v>2000</v>
      </c>
      <c r="Z127" s="167">
        <v>0</v>
      </c>
      <c r="AA127" s="167">
        <v>0</v>
      </c>
      <c r="AB127" s="167">
        <v>0</v>
      </c>
      <c r="AC127" s="167">
        <v>0</v>
      </c>
      <c r="AD127" s="166">
        <v>0</v>
      </c>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52"/>
      <c r="CD127" s="52"/>
      <c r="CE127" s="52"/>
      <c r="CF127" s="52"/>
      <c r="CG127" s="52"/>
      <c r="CH127" s="52"/>
      <c r="CI127" s="52"/>
      <c r="CJ127" s="52"/>
      <c r="CK127" s="52"/>
      <c r="CL127" s="52"/>
      <c r="CM127" s="52"/>
      <c r="CN127" s="52"/>
      <c r="CO127" s="52"/>
      <c r="CP127" s="52"/>
      <c r="CQ127" s="52"/>
      <c r="CR127" s="52"/>
      <c r="CS127" s="52"/>
      <c r="CT127" s="52"/>
      <c r="CU127" s="52"/>
      <c r="CV127" s="52"/>
      <c r="CW127" s="52"/>
      <c r="CX127" s="52"/>
      <c r="CY127" s="52"/>
      <c r="CZ127" s="52"/>
      <c r="DA127" s="52"/>
      <c r="DB127" s="52"/>
      <c r="DC127" s="52"/>
      <c r="DD127" s="52"/>
      <c r="DE127" s="52"/>
      <c r="DF127" s="52"/>
      <c r="DG127" s="52"/>
      <c r="DH127" s="52"/>
      <c r="DI127" s="52"/>
      <c r="DJ127" s="52"/>
      <c r="DK127" s="52"/>
      <c r="DL127" s="52"/>
      <c r="DM127" s="52"/>
      <c r="DN127" s="52"/>
      <c r="DO127" s="52"/>
      <c r="DP127" s="52"/>
      <c r="DQ127" s="52"/>
      <c r="DR127" s="52"/>
      <c r="DS127" s="52"/>
      <c r="DT127" s="52"/>
      <c r="DU127" s="52"/>
      <c r="DV127" s="52"/>
      <c r="DW127" s="52"/>
      <c r="DX127" s="52"/>
      <c r="DY127" s="52"/>
      <c r="DZ127" s="52"/>
      <c r="EA127" s="52"/>
    </row>
    <row r="128" spans="1:131" x14ac:dyDescent="0.2">
      <c r="A128" s="165" t="s">
        <v>296</v>
      </c>
      <c r="B128" s="165" t="s">
        <v>295</v>
      </c>
      <c r="C128" s="49" t="s">
        <v>1116</v>
      </c>
      <c r="D128" s="49" t="s">
        <v>804</v>
      </c>
      <c r="E128" s="166">
        <v>191294</v>
      </c>
      <c r="F128" s="167">
        <v>35600</v>
      </c>
      <c r="G128" s="167">
        <v>0</v>
      </c>
      <c r="H128" s="167">
        <v>0</v>
      </c>
      <c r="I128" s="167">
        <v>79905</v>
      </c>
      <c r="J128" s="167">
        <v>31690</v>
      </c>
      <c r="K128" s="167">
        <v>37158</v>
      </c>
      <c r="L128" s="167">
        <v>19171</v>
      </c>
      <c r="M128" s="167">
        <v>23370</v>
      </c>
      <c r="N128" s="167">
        <v>191294</v>
      </c>
      <c r="O128" s="167">
        <v>518232</v>
      </c>
      <c r="P128" s="167">
        <v>23370</v>
      </c>
      <c r="Q128" s="167">
        <v>22791</v>
      </c>
      <c r="R128" s="167">
        <v>579</v>
      </c>
      <c r="S128" s="167">
        <v>518811</v>
      </c>
      <c r="T128" s="167">
        <v>258779</v>
      </c>
      <c r="U128" s="167">
        <v>56100</v>
      </c>
      <c r="V128" s="167">
        <v>101000</v>
      </c>
      <c r="W128" s="167">
        <v>258779</v>
      </c>
      <c r="X128" s="167">
        <v>54600</v>
      </c>
      <c r="Y128" s="167">
        <v>68000</v>
      </c>
      <c r="Z128" s="167">
        <v>395000</v>
      </c>
      <c r="AA128" s="167">
        <v>425000</v>
      </c>
      <c r="AB128" s="167">
        <v>0</v>
      </c>
      <c r="AC128" s="167">
        <v>0</v>
      </c>
      <c r="AD128" s="166">
        <v>0</v>
      </c>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c r="CY128" s="52"/>
      <c r="CZ128" s="52"/>
      <c r="DA128" s="52"/>
      <c r="DB128" s="52"/>
      <c r="DC128" s="52"/>
      <c r="DD128" s="52"/>
      <c r="DE128" s="52"/>
      <c r="DF128" s="52"/>
      <c r="DG128" s="52"/>
      <c r="DH128" s="52"/>
      <c r="DI128" s="52"/>
      <c r="DJ128" s="52"/>
      <c r="DK128" s="52"/>
      <c r="DL128" s="52"/>
      <c r="DM128" s="52"/>
      <c r="DN128" s="52"/>
      <c r="DO128" s="52"/>
      <c r="DP128" s="52"/>
      <c r="DQ128" s="52"/>
      <c r="DR128" s="52"/>
      <c r="DS128" s="52"/>
      <c r="DT128" s="52"/>
      <c r="DU128" s="52"/>
      <c r="DV128" s="52"/>
      <c r="DW128" s="52"/>
      <c r="DX128" s="52"/>
      <c r="DY128" s="52"/>
      <c r="DZ128" s="52"/>
      <c r="EA128" s="52"/>
    </row>
    <row r="129" spans="1:131" x14ac:dyDescent="0.2">
      <c r="A129" s="165" t="s">
        <v>76</v>
      </c>
      <c r="B129" s="165" t="s">
        <v>75</v>
      </c>
      <c r="C129" s="49" t="s">
        <v>1117</v>
      </c>
      <c r="D129" s="49" t="s">
        <v>800</v>
      </c>
      <c r="E129" s="166">
        <v>23042</v>
      </c>
      <c r="F129" s="167">
        <v>0</v>
      </c>
      <c r="G129" s="167">
        <v>0</v>
      </c>
      <c r="H129" s="167">
        <v>0</v>
      </c>
      <c r="I129" s="167">
        <v>0</v>
      </c>
      <c r="J129" s="167">
        <v>2714</v>
      </c>
      <c r="K129" s="167">
        <v>17624</v>
      </c>
      <c r="L129" s="167">
        <v>2704</v>
      </c>
      <c r="M129" s="167">
        <v>0</v>
      </c>
      <c r="N129" s="167">
        <v>23042</v>
      </c>
      <c r="O129" s="167">
        <v>0</v>
      </c>
      <c r="P129" s="167">
        <v>0</v>
      </c>
      <c r="Q129" s="167">
        <v>0</v>
      </c>
      <c r="R129" s="167">
        <v>0</v>
      </c>
      <c r="S129" s="167">
        <v>0</v>
      </c>
      <c r="T129" s="167">
        <v>0</v>
      </c>
      <c r="U129" s="167">
        <v>0</v>
      </c>
      <c r="V129" s="167">
        <v>46800</v>
      </c>
      <c r="W129" s="167">
        <v>0</v>
      </c>
      <c r="X129" s="167">
        <v>0</v>
      </c>
      <c r="Y129" s="167">
        <v>26200</v>
      </c>
      <c r="Z129" s="167">
        <v>0</v>
      </c>
      <c r="AA129" s="167">
        <v>7000</v>
      </c>
      <c r="AB129" s="167">
        <v>0</v>
      </c>
      <c r="AC129" s="167">
        <v>0</v>
      </c>
      <c r="AD129" s="166">
        <v>0</v>
      </c>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52"/>
      <c r="CD129" s="52"/>
      <c r="CE129" s="52"/>
      <c r="CF129" s="52"/>
      <c r="CG129" s="52"/>
      <c r="CH129" s="52"/>
      <c r="CI129" s="52"/>
      <c r="CJ129" s="52"/>
      <c r="CK129" s="52"/>
      <c r="CL129" s="52"/>
      <c r="CM129" s="52"/>
      <c r="CN129" s="52"/>
      <c r="CO129" s="52"/>
      <c r="CP129" s="52"/>
      <c r="CQ129" s="52"/>
      <c r="CR129" s="52"/>
      <c r="CS129" s="52"/>
      <c r="CT129" s="52"/>
      <c r="CU129" s="52"/>
      <c r="CV129" s="52"/>
      <c r="CW129" s="52"/>
      <c r="CX129" s="52"/>
      <c r="CY129" s="52"/>
      <c r="CZ129" s="52"/>
      <c r="DA129" s="52"/>
      <c r="DB129" s="52"/>
      <c r="DC129" s="52"/>
      <c r="DD129" s="52"/>
      <c r="DE129" s="52"/>
      <c r="DF129" s="52"/>
      <c r="DG129" s="52"/>
      <c r="DH129" s="52"/>
      <c r="DI129" s="52"/>
      <c r="DJ129" s="52"/>
      <c r="DK129" s="52"/>
      <c r="DL129" s="52"/>
      <c r="DM129" s="52"/>
      <c r="DN129" s="52"/>
      <c r="DO129" s="52"/>
      <c r="DP129" s="52"/>
      <c r="DQ129" s="52"/>
      <c r="DR129" s="52"/>
      <c r="DS129" s="52"/>
      <c r="DT129" s="52"/>
      <c r="DU129" s="52"/>
      <c r="DV129" s="52"/>
      <c r="DW129" s="52"/>
      <c r="DX129" s="52"/>
      <c r="DY129" s="52"/>
      <c r="DZ129" s="52"/>
      <c r="EA129" s="52"/>
    </row>
    <row r="130" spans="1:131" x14ac:dyDescent="0.2">
      <c r="A130" s="165" t="s">
        <v>148</v>
      </c>
      <c r="B130" s="165" t="s">
        <v>147</v>
      </c>
      <c r="C130" s="49" t="s">
        <v>1118</v>
      </c>
      <c r="D130" s="49" t="s">
        <v>800</v>
      </c>
      <c r="E130" s="166">
        <v>50002</v>
      </c>
      <c r="F130" s="167">
        <v>11170</v>
      </c>
      <c r="G130" s="167">
        <v>1586</v>
      </c>
      <c r="H130" s="167">
        <v>0</v>
      </c>
      <c r="I130" s="167">
        <v>757</v>
      </c>
      <c r="J130" s="167">
        <v>0</v>
      </c>
      <c r="K130" s="167">
        <v>13599</v>
      </c>
      <c r="L130" s="167">
        <v>25808</v>
      </c>
      <c r="M130" s="167">
        <v>9838</v>
      </c>
      <c r="N130" s="167">
        <v>50002</v>
      </c>
      <c r="O130" s="167">
        <v>356681</v>
      </c>
      <c r="P130" s="167">
        <v>9838</v>
      </c>
      <c r="Q130" s="167">
        <v>0</v>
      </c>
      <c r="R130" s="167">
        <v>9838</v>
      </c>
      <c r="S130" s="167">
        <v>366519</v>
      </c>
      <c r="T130" s="167">
        <v>366520</v>
      </c>
      <c r="U130" s="167">
        <v>186</v>
      </c>
      <c r="V130" s="167">
        <v>77340</v>
      </c>
      <c r="W130" s="167">
        <v>366520</v>
      </c>
      <c r="X130" s="167">
        <v>186</v>
      </c>
      <c r="Y130" s="167">
        <v>41670</v>
      </c>
      <c r="Z130" s="167">
        <v>366707</v>
      </c>
      <c r="AA130" s="167">
        <v>372077</v>
      </c>
      <c r="AB130" s="167">
        <v>0</v>
      </c>
      <c r="AC130" s="167">
        <v>0</v>
      </c>
      <c r="AD130" s="166">
        <v>0</v>
      </c>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c r="CY130" s="52"/>
      <c r="CZ130" s="52"/>
      <c r="DA130" s="52"/>
      <c r="DB130" s="52"/>
      <c r="DC130" s="52"/>
      <c r="DD130" s="52"/>
      <c r="DE130" s="52"/>
      <c r="DF130" s="52"/>
      <c r="DG130" s="52"/>
      <c r="DH130" s="52"/>
      <c r="DI130" s="52"/>
      <c r="DJ130" s="52"/>
      <c r="DK130" s="52"/>
      <c r="DL130" s="52"/>
      <c r="DM130" s="52"/>
      <c r="DN130" s="52"/>
      <c r="DO130" s="52"/>
      <c r="DP130" s="52"/>
      <c r="DQ130" s="52"/>
      <c r="DR130" s="52"/>
      <c r="DS130" s="52"/>
      <c r="DT130" s="52"/>
      <c r="DU130" s="52"/>
      <c r="DV130" s="52"/>
      <c r="DW130" s="52"/>
      <c r="DX130" s="52"/>
      <c r="DY130" s="52"/>
      <c r="DZ130" s="52"/>
      <c r="EA130" s="52"/>
    </row>
    <row r="131" spans="1:131" x14ac:dyDescent="0.2">
      <c r="A131" s="165" t="s">
        <v>188</v>
      </c>
      <c r="B131" s="165" t="s">
        <v>187</v>
      </c>
      <c r="C131" s="49" t="s">
        <v>1119</v>
      </c>
      <c r="D131" s="49" t="s">
        <v>800</v>
      </c>
      <c r="E131" s="166">
        <v>4608</v>
      </c>
      <c r="F131" s="167">
        <v>1640</v>
      </c>
      <c r="G131" s="167">
        <v>0</v>
      </c>
      <c r="H131" s="167">
        <v>0</v>
      </c>
      <c r="I131" s="167">
        <v>293</v>
      </c>
      <c r="J131" s="167">
        <v>14</v>
      </c>
      <c r="K131" s="167">
        <v>1640</v>
      </c>
      <c r="L131" s="167">
        <v>25</v>
      </c>
      <c r="M131" s="167">
        <v>2636</v>
      </c>
      <c r="N131" s="167">
        <v>4608</v>
      </c>
      <c r="O131" s="167">
        <v>-23904</v>
      </c>
      <c r="P131" s="167">
        <v>2636</v>
      </c>
      <c r="Q131" s="167">
        <v>0</v>
      </c>
      <c r="R131" s="167">
        <v>2636</v>
      </c>
      <c r="S131" s="167">
        <v>-21268</v>
      </c>
      <c r="T131" s="167">
        <v>7710</v>
      </c>
      <c r="U131" s="167">
        <v>304</v>
      </c>
      <c r="V131" s="167">
        <v>54085</v>
      </c>
      <c r="W131" s="167">
        <v>7710</v>
      </c>
      <c r="X131" s="167">
        <v>300</v>
      </c>
      <c r="Y131" s="167">
        <v>54010</v>
      </c>
      <c r="Z131" s="167">
        <v>8100</v>
      </c>
      <c r="AA131" s="167">
        <v>12200</v>
      </c>
      <c r="AB131" s="167">
        <v>0</v>
      </c>
      <c r="AC131" s="167">
        <v>0</v>
      </c>
      <c r="AD131" s="166">
        <v>0</v>
      </c>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c r="CY131" s="52"/>
      <c r="CZ131" s="52"/>
      <c r="DA131" s="52"/>
      <c r="DB131" s="52"/>
      <c r="DC131" s="52"/>
      <c r="DD131" s="52"/>
      <c r="DE131" s="52"/>
      <c r="DF131" s="52"/>
      <c r="DG131" s="52"/>
      <c r="DH131" s="52"/>
      <c r="DI131" s="52"/>
      <c r="DJ131" s="52"/>
      <c r="DK131" s="52"/>
      <c r="DL131" s="52"/>
      <c r="DM131" s="52"/>
      <c r="DN131" s="52"/>
      <c r="DO131" s="52"/>
      <c r="DP131" s="52"/>
      <c r="DQ131" s="52"/>
      <c r="DR131" s="52"/>
      <c r="DS131" s="52"/>
      <c r="DT131" s="52"/>
      <c r="DU131" s="52"/>
      <c r="DV131" s="52"/>
      <c r="DW131" s="52"/>
      <c r="DX131" s="52"/>
      <c r="DY131" s="52"/>
      <c r="DZ131" s="52"/>
      <c r="EA131" s="52"/>
    </row>
    <row r="132" spans="1:131" x14ac:dyDescent="0.2">
      <c r="A132" s="165" t="s">
        <v>298</v>
      </c>
      <c r="B132" s="165" t="s">
        <v>297</v>
      </c>
      <c r="C132" s="49" t="s">
        <v>1120</v>
      </c>
      <c r="D132" s="49" t="s">
        <v>800</v>
      </c>
      <c r="E132" s="166">
        <v>2954</v>
      </c>
      <c r="F132" s="167">
        <v>0</v>
      </c>
      <c r="G132" s="167">
        <v>0</v>
      </c>
      <c r="H132" s="167">
        <v>0</v>
      </c>
      <c r="I132" s="167">
        <v>290</v>
      </c>
      <c r="J132" s="167">
        <v>25</v>
      </c>
      <c r="K132" s="167">
        <v>1440</v>
      </c>
      <c r="L132" s="167">
        <v>1199</v>
      </c>
      <c r="M132" s="167">
        <v>0</v>
      </c>
      <c r="N132" s="167">
        <v>2954</v>
      </c>
      <c r="O132" s="167">
        <v>5932</v>
      </c>
      <c r="P132" s="167">
        <v>0</v>
      </c>
      <c r="Q132" s="167">
        <v>282</v>
      </c>
      <c r="R132" s="167">
        <v>-282</v>
      </c>
      <c r="S132" s="167">
        <v>5650</v>
      </c>
      <c r="T132" s="167">
        <v>792</v>
      </c>
      <c r="U132" s="167">
        <v>0</v>
      </c>
      <c r="V132" s="167">
        <v>37000</v>
      </c>
      <c r="W132" s="167">
        <v>17385</v>
      </c>
      <c r="X132" s="167">
        <v>0</v>
      </c>
      <c r="Y132" s="167">
        <v>28300</v>
      </c>
      <c r="Z132" s="167">
        <v>28000</v>
      </c>
      <c r="AA132" s="167">
        <v>30000</v>
      </c>
      <c r="AB132" s="167">
        <v>0</v>
      </c>
      <c r="AC132" s="167">
        <v>0</v>
      </c>
      <c r="AD132" s="166">
        <v>0</v>
      </c>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52"/>
      <c r="CD132" s="52"/>
      <c r="CE132" s="52"/>
      <c r="CF132" s="52"/>
      <c r="CG132" s="52"/>
      <c r="CH132" s="52"/>
      <c r="CI132" s="52"/>
      <c r="CJ132" s="52"/>
      <c r="CK132" s="52"/>
      <c r="CL132" s="52"/>
      <c r="CM132" s="52"/>
      <c r="CN132" s="52"/>
      <c r="CO132" s="52"/>
      <c r="CP132" s="52"/>
      <c r="CQ132" s="52"/>
      <c r="CR132" s="52"/>
      <c r="CS132" s="52"/>
      <c r="CT132" s="52"/>
      <c r="CU132" s="52"/>
      <c r="CV132" s="52"/>
      <c r="CW132" s="52"/>
      <c r="CX132" s="52"/>
      <c r="CY132" s="52"/>
      <c r="CZ132" s="52"/>
      <c r="DA132" s="52"/>
      <c r="DB132" s="52"/>
      <c r="DC132" s="52"/>
      <c r="DD132" s="52"/>
      <c r="DE132" s="52"/>
      <c r="DF132" s="52"/>
      <c r="DG132" s="52"/>
      <c r="DH132" s="52"/>
      <c r="DI132" s="52"/>
      <c r="DJ132" s="52"/>
      <c r="DK132" s="52"/>
      <c r="DL132" s="52"/>
      <c r="DM132" s="52"/>
      <c r="DN132" s="52"/>
      <c r="DO132" s="52"/>
      <c r="DP132" s="52"/>
      <c r="DQ132" s="52"/>
      <c r="DR132" s="52"/>
      <c r="DS132" s="52"/>
      <c r="DT132" s="52"/>
      <c r="DU132" s="52"/>
      <c r="DV132" s="52"/>
      <c r="DW132" s="52"/>
      <c r="DX132" s="52"/>
      <c r="DY132" s="52"/>
      <c r="DZ132" s="52"/>
      <c r="EA132" s="52"/>
    </row>
    <row r="133" spans="1:131" x14ac:dyDescent="0.2">
      <c r="A133" s="165" t="s">
        <v>430</v>
      </c>
      <c r="B133" s="165" t="s">
        <v>429</v>
      </c>
      <c r="C133" s="49" t="s">
        <v>1121</v>
      </c>
      <c r="D133" s="49" t="s">
        <v>800</v>
      </c>
      <c r="E133" s="166">
        <v>8619</v>
      </c>
      <c r="F133" s="167">
        <v>750</v>
      </c>
      <c r="G133" s="167">
        <v>0</v>
      </c>
      <c r="H133" s="167">
        <v>0</v>
      </c>
      <c r="I133" s="167">
        <v>381</v>
      </c>
      <c r="J133" s="167">
        <v>764</v>
      </c>
      <c r="K133" s="167">
        <v>7386</v>
      </c>
      <c r="L133" s="167">
        <v>88</v>
      </c>
      <c r="M133" s="167">
        <v>0</v>
      </c>
      <c r="N133" s="167">
        <v>8619</v>
      </c>
      <c r="O133" s="167">
        <v>-20194</v>
      </c>
      <c r="P133" s="167">
        <v>0</v>
      </c>
      <c r="Q133" s="167">
        <v>0</v>
      </c>
      <c r="R133" s="167">
        <v>0</v>
      </c>
      <c r="S133" s="167">
        <v>-20194</v>
      </c>
      <c r="T133" s="167">
        <v>1515</v>
      </c>
      <c r="U133" s="167">
        <v>0</v>
      </c>
      <c r="V133" s="167">
        <v>38250</v>
      </c>
      <c r="W133" s="167">
        <v>480</v>
      </c>
      <c r="X133" s="167">
        <v>0</v>
      </c>
      <c r="Y133" s="167">
        <v>28000</v>
      </c>
      <c r="Z133" s="167">
        <v>5000</v>
      </c>
      <c r="AA133" s="167">
        <v>7000</v>
      </c>
      <c r="AB133" s="167">
        <v>0</v>
      </c>
      <c r="AC133" s="167">
        <v>0</v>
      </c>
      <c r="AD133" s="166">
        <v>0</v>
      </c>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52"/>
      <c r="CD133" s="52"/>
      <c r="CE133" s="52"/>
      <c r="CF133" s="52"/>
      <c r="CG133" s="52"/>
      <c r="CH133" s="52"/>
      <c r="CI133" s="52"/>
      <c r="CJ133" s="52"/>
      <c r="CK133" s="52"/>
      <c r="CL133" s="52"/>
      <c r="CM133" s="52"/>
      <c r="CN133" s="52"/>
      <c r="CO133" s="52"/>
      <c r="CP133" s="52"/>
      <c r="CQ133" s="52"/>
      <c r="CR133" s="52"/>
      <c r="CS133" s="52"/>
      <c r="CT133" s="52"/>
      <c r="CU133" s="52"/>
      <c r="CV133" s="52"/>
      <c r="CW133" s="52"/>
      <c r="CX133" s="52"/>
      <c r="CY133" s="52"/>
      <c r="CZ133" s="52"/>
      <c r="DA133" s="52"/>
      <c r="DB133" s="52"/>
      <c r="DC133" s="52"/>
      <c r="DD133" s="52"/>
      <c r="DE133" s="52"/>
      <c r="DF133" s="52"/>
      <c r="DG133" s="52"/>
      <c r="DH133" s="52"/>
      <c r="DI133" s="52"/>
      <c r="DJ133" s="52"/>
      <c r="DK133" s="52"/>
      <c r="DL133" s="52"/>
      <c r="DM133" s="52"/>
      <c r="DN133" s="52"/>
      <c r="DO133" s="52"/>
      <c r="DP133" s="52"/>
      <c r="DQ133" s="52"/>
      <c r="DR133" s="52"/>
      <c r="DS133" s="52"/>
      <c r="DT133" s="52"/>
      <c r="DU133" s="52"/>
      <c r="DV133" s="52"/>
      <c r="DW133" s="52"/>
      <c r="DX133" s="52"/>
      <c r="DY133" s="52"/>
      <c r="DZ133" s="52"/>
      <c r="EA133" s="52"/>
    </row>
    <row r="134" spans="1:131" x14ac:dyDescent="0.2">
      <c r="A134" s="165" t="s">
        <v>598</v>
      </c>
      <c r="B134" s="165" t="s">
        <v>597</v>
      </c>
      <c r="C134" s="49" t="s">
        <v>1122</v>
      </c>
      <c r="D134" s="49" t="s">
        <v>800</v>
      </c>
      <c r="E134" s="166">
        <v>37676</v>
      </c>
      <c r="F134" s="167">
        <v>4000</v>
      </c>
      <c r="G134" s="167">
        <v>1120</v>
      </c>
      <c r="H134" s="167">
        <v>0</v>
      </c>
      <c r="I134" s="167">
        <v>0</v>
      </c>
      <c r="J134" s="167">
        <v>3822</v>
      </c>
      <c r="K134" s="167">
        <v>9759</v>
      </c>
      <c r="L134" s="167">
        <v>10802</v>
      </c>
      <c r="M134" s="167">
        <v>13293</v>
      </c>
      <c r="N134" s="167">
        <v>37676</v>
      </c>
      <c r="O134" s="167">
        <v>211200</v>
      </c>
      <c r="P134" s="167">
        <v>13293</v>
      </c>
      <c r="Q134" s="167">
        <v>5100</v>
      </c>
      <c r="R134" s="167">
        <v>8193</v>
      </c>
      <c r="S134" s="167">
        <v>219393</v>
      </c>
      <c r="T134" s="167">
        <v>184576</v>
      </c>
      <c r="U134" s="167">
        <v>2505</v>
      </c>
      <c r="V134" s="167">
        <v>19446</v>
      </c>
      <c r="W134" s="167">
        <v>192400</v>
      </c>
      <c r="X134" s="167">
        <v>2505</v>
      </c>
      <c r="Y134" s="167">
        <v>0</v>
      </c>
      <c r="Z134" s="167">
        <v>217000</v>
      </c>
      <c r="AA134" s="167">
        <v>220000</v>
      </c>
      <c r="AB134" s="167">
        <v>0</v>
      </c>
      <c r="AC134" s="167">
        <v>0</v>
      </c>
      <c r="AD134" s="166">
        <v>0</v>
      </c>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52"/>
      <c r="CD134" s="52"/>
      <c r="CE134" s="52"/>
      <c r="CF134" s="52"/>
      <c r="CG134" s="52"/>
      <c r="CH134" s="52"/>
      <c r="CI134" s="52"/>
      <c r="CJ134" s="52"/>
      <c r="CK134" s="52"/>
      <c r="CL134" s="52"/>
      <c r="CM134" s="52"/>
      <c r="CN134" s="52"/>
      <c r="CO134" s="52"/>
      <c r="CP134" s="52"/>
      <c r="CQ134" s="52"/>
      <c r="CR134" s="52"/>
      <c r="CS134" s="52"/>
      <c r="CT134" s="52"/>
      <c r="CU134" s="52"/>
      <c r="CV134" s="52"/>
      <c r="CW134" s="52"/>
      <c r="CX134" s="52"/>
      <c r="CY134" s="52"/>
      <c r="CZ134" s="52"/>
      <c r="DA134" s="52"/>
      <c r="DB134" s="52"/>
      <c r="DC134" s="52"/>
      <c r="DD134" s="52"/>
      <c r="DE134" s="52"/>
      <c r="DF134" s="52"/>
      <c r="DG134" s="52"/>
      <c r="DH134" s="52"/>
      <c r="DI134" s="52"/>
      <c r="DJ134" s="52"/>
      <c r="DK134" s="52"/>
      <c r="DL134" s="52"/>
      <c r="DM134" s="52"/>
      <c r="DN134" s="52"/>
      <c r="DO134" s="52"/>
      <c r="DP134" s="52"/>
      <c r="DQ134" s="52"/>
      <c r="DR134" s="52"/>
      <c r="DS134" s="52"/>
      <c r="DT134" s="52"/>
      <c r="DU134" s="52"/>
      <c r="DV134" s="52"/>
      <c r="DW134" s="52"/>
      <c r="DX134" s="52"/>
      <c r="DY134" s="52"/>
      <c r="DZ134" s="52"/>
      <c r="EA134" s="52"/>
    </row>
    <row r="135" spans="1:131" x14ac:dyDescent="0.2">
      <c r="A135" s="165" t="s">
        <v>612</v>
      </c>
      <c r="B135" s="165" t="s">
        <v>611</v>
      </c>
      <c r="C135" s="49" t="s">
        <v>1123</v>
      </c>
      <c r="D135" s="49" t="s">
        <v>800</v>
      </c>
      <c r="E135" s="166">
        <v>32417</v>
      </c>
      <c r="F135" s="167">
        <v>11414</v>
      </c>
      <c r="G135" s="167">
        <v>871</v>
      </c>
      <c r="H135" s="167">
        <v>0</v>
      </c>
      <c r="I135" s="167">
        <v>490</v>
      </c>
      <c r="J135" s="167">
        <v>225</v>
      </c>
      <c r="K135" s="167">
        <v>9273</v>
      </c>
      <c r="L135" s="167">
        <v>22429</v>
      </c>
      <c r="M135" s="167">
        <v>0</v>
      </c>
      <c r="N135" s="167">
        <v>32417</v>
      </c>
      <c r="O135" s="167">
        <v>223929</v>
      </c>
      <c r="P135" s="167">
        <v>0</v>
      </c>
      <c r="Q135" s="167">
        <v>654</v>
      </c>
      <c r="R135" s="167">
        <v>-654</v>
      </c>
      <c r="S135" s="167">
        <v>223275</v>
      </c>
      <c r="T135" s="167">
        <v>209757</v>
      </c>
      <c r="U135" s="167">
        <v>0</v>
      </c>
      <c r="V135" s="167">
        <v>51060</v>
      </c>
      <c r="W135" s="167">
        <v>209494</v>
      </c>
      <c r="X135" s="167">
        <v>0</v>
      </c>
      <c r="Y135" s="167">
        <v>35808</v>
      </c>
      <c r="Z135" s="167">
        <v>219086</v>
      </c>
      <c r="AA135" s="167">
        <v>228086</v>
      </c>
      <c r="AB135" s="167">
        <v>0</v>
      </c>
      <c r="AC135" s="167">
        <v>0</v>
      </c>
      <c r="AD135" s="166">
        <v>0</v>
      </c>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52"/>
      <c r="CD135" s="52"/>
      <c r="CE135" s="52"/>
      <c r="CF135" s="52"/>
      <c r="CG135" s="52"/>
      <c r="CH135" s="52"/>
      <c r="CI135" s="52"/>
      <c r="CJ135" s="52"/>
      <c r="CK135" s="52"/>
      <c r="CL135" s="52"/>
      <c r="CM135" s="52"/>
      <c r="CN135" s="52"/>
      <c r="CO135" s="52"/>
      <c r="CP135" s="52"/>
      <c r="CQ135" s="52"/>
      <c r="CR135" s="52"/>
      <c r="CS135" s="52"/>
      <c r="CT135" s="52"/>
      <c r="CU135" s="52"/>
      <c r="CV135" s="52"/>
      <c r="CW135" s="52"/>
      <c r="CX135" s="52"/>
      <c r="CY135" s="52"/>
      <c r="CZ135" s="52"/>
      <c r="DA135" s="52"/>
      <c r="DB135" s="52"/>
      <c r="DC135" s="52"/>
      <c r="DD135" s="52"/>
      <c r="DE135" s="52"/>
      <c r="DF135" s="52"/>
      <c r="DG135" s="52"/>
      <c r="DH135" s="52"/>
      <c r="DI135" s="52"/>
      <c r="DJ135" s="52"/>
      <c r="DK135" s="52"/>
      <c r="DL135" s="52"/>
      <c r="DM135" s="52"/>
      <c r="DN135" s="52"/>
      <c r="DO135" s="52"/>
      <c r="DP135" s="52"/>
      <c r="DQ135" s="52"/>
      <c r="DR135" s="52"/>
      <c r="DS135" s="52"/>
      <c r="DT135" s="52"/>
      <c r="DU135" s="52"/>
      <c r="DV135" s="52"/>
      <c r="DW135" s="52"/>
      <c r="DX135" s="52"/>
      <c r="DY135" s="52"/>
      <c r="DZ135" s="52"/>
      <c r="EA135" s="52"/>
    </row>
    <row r="136" spans="1:131" x14ac:dyDescent="0.2">
      <c r="A136" s="165" t="s">
        <v>662</v>
      </c>
      <c r="B136" s="165" t="s">
        <v>661</v>
      </c>
      <c r="C136" s="49" t="s">
        <v>1124</v>
      </c>
      <c r="D136" s="49" t="s">
        <v>800</v>
      </c>
      <c r="E136" s="166">
        <v>7138</v>
      </c>
      <c r="F136" s="167">
        <v>1600</v>
      </c>
      <c r="G136" s="167">
        <v>0</v>
      </c>
      <c r="H136" s="167">
        <v>0</v>
      </c>
      <c r="I136" s="167">
        <v>250</v>
      </c>
      <c r="J136" s="167">
        <v>270</v>
      </c>
      <c r="K136" s="167">
        <v>6618</v>
      </c>
      <c r="L136" s="167">
        <v>0</v>
      </c>
      <c r="M136" s="167">
        <v>0</v>
      </c>
      <c r="N136" s="167">
        <v>7138</v>
      </c>
      <c r="O136" s="167">
        <v>0</v>
      </c>
      <c r="P136" s="167">
        <v>0</v>
      </c>
      <c r="Q136" s="167">
        <v>0</v>
      </c>
      <c r="R136" s="167">
        <v>0</v>
      </c>
      <c r="S136" s="167">
        <v>0</v>
      </c>
      <c r="T136" s="167">
        <v>0</v>
      </c>
      <c r="U136" s="167">
        <v>0</v>
      </c>
      <c r="V136" s="167">
        <v>24500</v>
      </c>
      <c r="W136" s="167">
        <v>0</v>
      </c>
      <c r="X136" s="167">
        <v>0</v>
      </c>
      <c r="Y136" s="167">
        <v>22000</v>
      </c>
      <c r="Z136" s="167">
        <v>10000</v>
      </c>
      <c r="AA136" s="167">
        <v>12000</v>
      </c>
      <c r="AB136" s="167">
        <v>0</v>
      </c>
      <c r="AC136" s="167">
        <v>0</v>
      </c>
      <c r="AD136" s="166">
        <v>0</v>
      </c>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2"/>
      <c r="CR136" s="52"/>
      <c r="CS136" s="52"/>
      <c r="CT136" s="52"/>
      <c r="CU136" s="52"/>
      <c r="CV136" s="52"/>
      <c r="CW136" s="52"/>
      <c r="CX136" s="52"/>
      <c r="CY136" s="52"/>
      <c r="CZ136" s="52"/>
      <c r="DA136" s="52"/>
      <c r="DB136" s="52"/>
      <c r="DC136" s="52"/>
      <c r="DD136" s="52"/>
      <c r="DE136" s="52"/>
      <c r="DF136" s="52"/>
      <c r="DG136" s="52"/>
      <c r="DH136" s="52"/>
      <c r="DI136" s="52"/>
      <c r="DJ136" s="52"/>
      <c r="DK136" s="52"/>
      <c r="DL136" s="52"/>
      <c r="DM136" s="52"/>
      <c r="DN136" s="52"/>
      <c r="DO136" s="52"/>
      <c r="DP136" s="52"/>
      <c r="DQ136" s="52"/>
      <c r="DR136" s="52"/>
      <c r="DS136" s="52"/>
      <c r="DT136" s="52"/>
      <c r="DU136" s="52"/>
      <c r="DV136" s="52"/>
      <c r="DW136" s="52"/>
      <c r="DX136" s="52"/>
      <c r="DY136" s="52"/>
      <c r="DZ136" s="52"/>
      <c r="EA136" s="52"/>
    </row>
    <row r="137" spans="1:131" x14ac:dyDescent="0.2">
      <c r="A137" s="165" t="s">
        <v>698</v>
      </c>
      <c r="B137" s="165" t="s">
        <v>697</v>
      </c>
      <c r="C137" s="49" t="s">
        <v>1125</v>
      </c>
      <c r="D137" s="49" t="s">
        <v>800</v>
      </c>
      <c r="E137" s="166">
        <v>21706</v>
      </c>
      <c r="F137" s="167">
        <v>3115</v>
      </c>
      <c r="G137" s="167">
        <v>0</v>
      </c>
      <c r="H137" s="167">
        <v>0</v>
      </c>
      <c r="I137" s="167">
        <v>239</v>
      </c>
      <c r="J137" s="167">
        <v>5248</v>
      </c>
      <c r="K137" s="167">
        <v>16103</v>
      </c>
      <c r="L137" s="167">
        <v>0</v>
      </c>
      <c r="M137" s="167">
        <v>116</v>
      </c>
      <c r="N137" s="167">
        <v>21706</v>
      </c>
      <c r="O137" s="167">
        <v>2400</v>
      </c>
      <c r="P137" s="167">
        <v>116</v>
      </c>
      <c r="Q137" s="167">
        <v>20</v>
      </c>
      <c r="R137" s="167">
        <v>96</v>
      </c>
      <c r="S137" s="167">
        <v>2496</v>
      </c>
      <c r="T137" s="167">
        <v>7500</v>
      </c>
      <c r="U137" s="167">
        <v>0</v>
      </c>
      <c r="V137" s="167">
        <v>44990</v>
      </c>
      <c r="W137" s="167">
        <v>7500</v>
      </c>
      <c r="X137" s="167">
        <v>0</v>
      </c>
      <c r="Y137" s="167">
        <v>21000</v>
      </c>
      <c r="Z137" s="167">
        <v>15000</v>
      </c>
      <c r="AA137" s="167">
        <v>20000</v>
      </c>
      <c r="AB137" s="167">
        <v>0</v>
      </c>
      <c r="AC137" s="167">
        <v>0</v>
      </c>
      <c r="AD137" s="166">
        <v>0</v>
      </c>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52"/>
      <c r="CD137" s="52"/>
      <c r="CE137" s="52"/>
      <c r="CF137" s="52"/>
      <c r="CG137" s="52"/>
      <c r="CH137" s="52"/>
      <c r="CI137" s="52"/>
      <c r="CJ137" s="52"/>
      <c r="CK137" s="52"/>
      <c r="CL137" s="52"/>
      <c r="CM137" s="52"/>
      <c r="CN137" s="52"/>
      <c r="CO137" s="52"/>
      <c r="CP137" s="52"/>
      <c r="CQ137" s="52"/>
      <c r="CR137" s="52"/>
      <c r="CS137" s="52"/>
      <c r="CT137" s="52"/>
      <c r="CU137" s="52"/>
      <c r="CV137" s="52"/>
      <c r="CW137" s="52"/>
      <c r="CX137" s="52"/>
      <c r="CY137" s="52"/>
      <c r="CZ137" s="52"/>
      <c r="DA137" s="52"/>
      <c r="DB137" s="52"/>
      <c r="DC137" s="52"/>
      <c r="DD137" s="52"/>
      <c r="DE137" s="52"/>
      <c r="DF137" s="52"/>
      <c r="DG137" s="52"/>
      <c r="DH137" s="52"/>
      <c r="DI137" s="52"/>
      <c r="DJ137" s="52"/>
      <c r="DK137" s="52"/>
      <c r="DL137" s="52"/>
      <c r="DM137" s="52"/>
      <c r="DN137" s="52"/>
      <c r="DO137" s="52"/>
      <c r="DP137" s="52"/>
      <c r="DQ137" s="52"/>
      <c r="DR137" s="52"/>
      <c r="DS137" s="52"/>
      <c r="DT137" s="52"/>
      <c r="DU137" s="52"/>
      <c r="DV137" s="52"/>
      <c r="DW137" s="52"/>
      <c r="DX137" s="52"/>
      <c r="DY137" s="52"/>
      <c r="DZ137" s="52"/>
      <c r="EA137" s="52"/>
    </row>
    <row r="138" spans="1:131" x14ac:dyDescent="0.2">
      <c r="A138" s="165" t="s">
        <v>708</v>
      </c>
      <c r="B138" s="165" t="s">
        <v>707</v>
      </c>
      <c r="C138" s="49" t="s">
        <v>1126</v>
      </c>
      <c r="D138" s="49" t="s">
        <v>800</v>
      </c>
      <c r="E138" s="166">
        <v>29672</v>
      </c>
      <c r="F138" s="167">
        <v>8858</v>
      </c>
      <c r="G138" s="167">
        <v>1507</v>
      </c>
      <c r="H138" s="167">
        <v>0</v>
      </c>
      <c r="I138" s="167">
        <v>265</v>
      </c>
      <c r="J138" s="167">
        <v>0</v>
      </c>
      <c r="K138" s="167">
        <v>12532</v>
      </c>
      <c r="L138" s="167">
        <v>14927</v>
      </c>
      <c r="M138" s="167">
        <v>1948</v>
      </c>
      <c r="N138" s="167">
        <v>29672</v>
      </c>
      <c r="O138" s="167">
        <v>289308</v>
      </c>
      <c r="P138" s="167">
        <v>1948</v>
      </c>
      <c r="Q138" s="167">
        <v>12126</v>
      </c>
      <c r="R138" s="167">
        <v>-10178</v>
      </c>
      <c r="S138" s="167">
        <v>279130</v>
      </c>
      <c r="T138" s="167">
        <v>262844</v>
      </c>
      <c r="U138" s="167">
        <v>2103</v>
      </c>
      <c r="V138" s="167">
        <v>56000</v>
      </c>
      <c r="W138" s="167">
        <v>249344</v>
      </c>
      <c r="X138" s="167">
        <v>2103</v>
      </c>
      <c r="Y138" s="167">
        <v>52300</v>
      </c>
      <c r="Z138" s="167">
        <v>273503</v>
      </c>
      <c r="AA138" s="167">
        <v>314902</v>
      </c>
      <c r="AB138" s="167">
        <v>0</v>
      </c>
      <c r="AC138" s="167">
        <v>0</v>
      </c>
      <c r="AD138" s="166">
        <v>0</v>
      </c>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52"/>
      <c r="CD138" s="52"/>
      <c r="CE138" s="52"/>
      <c r="CF138" s="52"/>
      <c r="CG138" s="52"/>
      <c r="CH138" s="52"/>
      <c r="CI138" s="52"/>
      <c r="CJ138" s="52"/>
      <c r="CK138" s="52"/>
      <c r="CL138" s="52"/>
      <c r="CM138" s="52"/>
      <c r="CN138" s="52"/>
      <c r="CO138" s="52"/>
      <c r="CP138" s="52"/>
      <c r="CQ138" s="52"/>
      <c r="CR138" s="52"/>
      <c r="CS138" s="52"/>
      <c r="CT138" s="52"/>
      <c r="CU138" s="52"/>
      <c r="CV138" s="52"/>
      <c r="CW138" s="52"/>
      <c r="CX138" s="52"/>
      <c r="CY138" s="52"/>
      <c r="CZ138" s="52"/>
      <c r="DA138" s="52"/>
      <c r="DB138" s="52"/>
      <c r="DC138" s="52"/>
      <c r="DD138" s="52"/>
      <c r="DE138" s="52"/>
      <c r="DF138" s="52"/>
      <c r="DG138" s="52"/>
      <c r="DH138" s="52"/>
      <c r="DI138" s="52"/>
      <c r="DJ138" s="52"/>
      <c r="DK138" s="52"/>
      <c r="DL138" s="52"/>
      <c r="DM138" s="52"/>
      <c r="DN138" s="52"/>
      <c r="DO138" s="52"/>
      <c r="DP138" s="52"/>
      <c r="DQ138" s="52"/>
      <c r="DR138" s="52"/>
      <c r="DS138" s="52"/>
      <c r="DT138" s="52"/>
      <c r="DU138" s="52"/>
      <c r="DV138" s="52"/>
      <c r="DW138" s="52"/>
      <c r="DX138" s="52"/>
      <c r="DY138" s="52"/>
      <c r="DZ138" s="52"/>
      <c r="EA138" s="52"/>
    </row>
    <row r="139" spans="1:131" x14ac:dyDescent="0.2">
      <c r="A139" s="165" t="s">
        <v>196</v>
      </c>
      <c r="B139" s="165" t="s">
        <v>195</v>
      </c>
      <c r="C139" s="49" t="s">
        <v>1127</v>
      </c>
      <c r="D139" s="49" t="s">
        <v>803</v>
      </c>
      <c r="E139" s="166">
        <v>152870</v>
      </c>
      <c r="F139" s="167">
        <v>25917</v>
      </c>
      <c r="G139" s="167">
        <v>1426</v>
      </c>
      <c r="H139" s="167">
        <v>0</v>
      </c>
      <c r="I139" s="167">
        <v>66733</v>
      </c>
      <c r="J139" s="167">
        <v>8591</v>
      </c>
      <c r="K139" s="167">
        <v>9827</v>
      </c>
      <c r="L139" s="167">
        <v>45900</v>
      </c>
      <c r="M139" s="167">
        <v>21819</v>
      </c>
      <c r="N139" s="167">
        <v>152870</v>
      </c>
      <c r="O139" s="167">
        <v>495494</v>
      </c>
      <c r="P139" s="167">
        <v>21819</v>
      </c>
      <c r="Q139" s="167">
        <v>11778</v>
      </c>
      <c r="R139" s="167">
        <v>10041</v>
      </c>
      <c r="S139" s="167">
        <v>505535</v>
      </c>
      <c r="T139" s="167">
        <v>363185</v>
      </c>
      <c r="U139" s="167">
        <v>15391</v>
      </c>
      <c r="V139" s="167">
        <v>164291</v>
      </c>
      <c r="W139" s="167">
        <v>418092</v>
      </c>
      <c r="X139" s="167">
        <v>14606</v>
      </c>
      <c r="Y139" s="167">
        <v>217000</v>
      </c>
      <c r="Z139" s="167">
        <v>440404</v>
      </c>
      <c r="AA139" s="167">
        <v>592150</v>
      </c>
      <c r="AB139" s="167">
        <v>0</v>
      </c>
      <c r="AC139" s="167">
        <v>0</v>
      </c>
      <c r="AD139" s="166">
        <v>0</v>
      </c>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52"/>
      <c r="CD139" s="52"/>
      <c r="CE139" s="52"/>
      <c r="CF139" s="52"/>
      <c r="CG139" s="52"/>
      <c r="CH139" s="52"/>
      <c r="CI139" s="52"/>
      <c r="CJ139" s="52"/>
      <c r="CK139" s="52"/>
      <c r="CL139" s="52"/>
      <c r="CM139" s="52"/>
      <c r="CN139" s="52"/>
      <c r="CO139" s="52"/>
      <c r="CP139" s="52"/>
      <c r="CQ139" s="52"/>
      <c r="CR139" s="52"/>
      <c r="CS139" s="52"/>
      <c r="CT139" s="52"/>
      <c r="CU139" s="52"/>
      <c r="CV139" s="52"/>
      <c r="CW139" s="52"/>
      <c r="CX139" s="52"/>
      <c r="CY139" s="52"/>
      <c r="CZ139" s="52"/>
      <c r="DA139" s="52"/>
      <c r="DB139" s="52"/>
      <c r="DC139" s="52"/>
      <c r="DD139" s="52"/>
      <c r="DE139" s="52"/>
      <c r="DF139" s="52"/>
      <c r="DG139" s="52"/>
      <c r="DH139" s="52"/>
      <c r="DI139" s="52"/>
      <c r="DJ139" s="52"/>
      <c r="DK139" s="52"/>
      <c r="DL139" s="52"/>
      <c r="DM139" s="52"/>
      <c r="DN139" s="52"/>
      <c r="DO139" s="52"/>
      <c r="DP139" s="52"/>
      <c r="DQ139" s="52"/>
      <c r="DR139" s="52"/>
      <c r="DS139" s="52"/>
      <c r="DT139" s="52"/>
      <c r="DU139" s="52"/>
      <c r="DV139" s="52"/>
      <c r="DW139" s="52"/>
      <c r="DX139" s="52"/>
      <c r="DY139" s="52"/>
      <c r="DZ139" s="52"/>
      <c r="EA139" s="52"/>
    </row>
    <row r="140" spans="1:131" x14ac:dyDescent="0.2">
      <c r="A140" s="165" t="s">
        <v>334</v>
      </c>
      <c r="B140" s="165" t="s">
        <v>333</v>
      </c>
      <c r="C140" s="49" t="s">
        <v>1128</v>
      </c>
      <c r="D140" s="49" t="s">
        <v>803</v>
      </c>
      <c r="E140" s="166">
        <v>145838</v>
      </c>
      <c r="F140" s="167">
        <v>8447</v>
      </c>
      <c r="G140" s="167">
        <v>1590</v>
      </c>
      <c r="H140" s="167">
        <v>3000</v>
      </c>
      <c r="I140" s="167">
        <v>37486</v>
      </c>
      <c r="J140" s="167">
        <v>0</v>
      </c>
      <c r="K140" s="167">
        <v>6417</v>
      </c>
      <c r="L140" s="167">
        <v>37777</v>
      </c>
      <c r="M140" s="167">
        <v>64158</v>
      </c>
      <c r="N140" s="167">
        <v>145838</v>
      </c>
      <c r="O140" s="167">
        <v>708941</v>
      </c>
      <c r="P140" s="167">
        <v>64158</v>
      </c>
      <c r="Q140" s="167">
        <v>26919</v>
      </c>
      <c r="R140" s="167">
        <v>37239</v>
      </c>
      <c r="S140" s="167">
        <v>746180</v>
      </c>
      <c r="T140" s="167">
        <v>512878</v>
      </c>
      <c r="U140" s="167">
        <v>116587</v>
      </c>
      <c r="V140" s="167">
        <v>50000</v>
      </c>
      <c r="W140" s="167">
        <v>577036</v>
      </c>
      <c r="X140" s="167">
        <v>113275</v>
      </c>
      <c r="Y140" s="167">
        <v>50000</v>
      </c>
      <c r="Z140" s="167">
        <v>725790</v>
      </c>
      <c r="AA140" s="167">
        <v>769693</v>
      </c>
      <c r="AB140" s="167">
        <v>0</v>
      </c>
      <c r="AC140" s="167">
        <v>0</v>
      </c>
      <c r="AD140" s="166">
        <v>0</v>
      </c>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52"/>
      <c r="CD140" s="52"/>
      <c r="CE140" s="52"/>
      <c r="CF140" s="52"/>
      <c r="CG140" s="52"/>
      <c r="CH140" s="52"/>
      <c r="CI140" s="52"/>
      <c r="CJ140" s="52"/>
      <c r="CK140" s="52"/>
      <c r="CL140" s="52"/>
      <c r="CM140" s="52"/>
      <c r="CN140" s="52"/>
      <c r="CO140" s="52"/>
      <c r="CP140" s="52"/>
      <c r="CQ140" s="52"/>
      <c r="CR140" s="52"/>
      <c r="CS140" s="52"/>
      <c r="CT140" s="52"/>
      <c r="CU140" s="52"/>
      <c r="CV140" s="52"/>
      <c r="CW140" s="52"/>
      <c r="CX140" s="52"/>
      <c r="CY140" s="52"/>
      <c r="CZ140" s="52"/>
      <c r="DA140" s="52"/>
      <c r="DB140" s="52"/>
      <c r="DC140" s="52"/>
      <c r="DD140" s="52"/>
      <c r="DE140" s="52"/>
      <c r="DF140" s="52"/>
      <c r="DG140" s="52"/>
      <c r="DH140" s="52"/>
      <c r="DI140" s="52"/>
      <c r="DJ140" s="52"/>
      <c r="DK140" s="52"/>
      <c r="DL140" s="52"/>
      <c r="DM140" s="52"/>
      <c r="DN140" s="52"/>
      <c r="DO140" s="52"/>
      <c r="DP140" s="52"/>
      <c r="DQ140" s="52"/>
      <c r="DR140" s="52"/>
      <c r="DS140" s="52"/>
      <c r="DT140" s="52"/>
      <c r="DU140" s="52"/>
      <c r="DV140" s="52"/>
      <c r="DW140" s="52"/>
      <c r="DX140" s="52"/>
      <c r="DY140" s="52"/>
      <c r="DZ140" s="52"/>
      <c r="EA140" s="52"/>
    </row>
    <row r="141" spans="1:131" x14ac:dyDescent="0.2">
      <c r="A141" s="165" t="s">
        <v>428</v>
      </c>
      <c r="B141" s="165" t="s">
        <v>427</v>
      </c>
      <c r="C141" s="49" t="s">
        <v>1129</v>
      </c>
      <c r="D141" s="49" t="s">
        <v>803</v>
      </c>
      <c r="E141" s="166">
        <v>37548</v>
      </c>
      <c r="F141" s="167">
        <v>5043</v>
      </c>
      <c r="G141" s="167">
        <v>0</v>
      </c>
      <c r="H141" s="167">
        <v>0</v>
      </c>
      <c r="I141" s="167">
        <v>14632</v>
      </c>
      <c r="J141" s="167">
        <v>8060</v>
      </c>
      <c r="K141" s="167">
        <v>5043</v>
      </c>
      <c r="L141" s="167">
        <v>0</v>
      </c>
      <c r="M141" s="167">
        <v>9813</v>
      </c>
      <c r="N141" s="167">
        <v>37548</v>
      </c>
      <c r="O141" s="167">
        <v>155487</v>
      </c>
      <c r="P141" s="167">
        <v>9813</v>
      </c>
      <c r="Q141" s="167">
        <v>5909</v>
      </c>
      <c r="R141" s="167">
        <v>3904</v>
      </c>
      <c r="S141" s="167">
        <v>159391</v>
      </c>
      <c r="T141" s="167">
        <v>94494</v>
      </c>
      <c r="U141" s="167">
        <v>0</v>
      </c>
      <c r="V141" s="167">
        <v>10000</v>
      </c>
      <c r="W141" s="167">
        <v>115000</v>
      </c>
      <c r="X141" s="167">
        <v>0</v>
      </c>
      <c r="Y141" s="167">
        <v>6000</v>
      </c>
      <c r="Z141" s="167">
        <v>170000</v>
      </c>
      <c r="AA141" s="167">
        <v>200000</v>
      </c>
      <c r="AB141" s="167">
        <v>0</v>
      </c>
      <c r="AC141" s="167">
        <v>0</v>
      </c>
      <c r="AD141" s="166">
        <v>0</v>
      </c>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52"/>
      <c r="CD141" s="52"/>
      <c r="CE141" s="52"/>
      <c r="CF141" s="52"/>
      <c r="CG141" s="52"/>
      <c r="CH141" s="52"/>
      <c r="CI141" s="52"/>
      <c r="CJ141" s="52"/>
      <c r="CK141" s="52"/>
      <c r="CL141" s="52"/>
      <c r="CM141" s="52"/>
      <c r="CN141" s="52"/>
      <c r="CO141" s="52"/>
      <c r="CP141" s="52"/>
      <c r="CQ141" s="52"/>
      <c r="CR141" s="52"/>
      <c r="CS141" s="52"/>
      <c r="CT141" s="52"/>
      <c r="CU141" s="52"/>
      <c r="CV141" s="52"/>
      <c r="CW141" s="52"/>
      <c r="CX141" s="52"/>
      <c r="CY141" s="52"/>
      <c r="CZ141" s="52"/>
      <c r="DA141" s="52"/>
      <c r="DB141" s="52"/>
      <c r="DC141" s="52"/>
      <c r="DD141" s="52"/>
      <c r="DE141" s="52"/>
      <c r="DF141" s="52"/>
      <c r="DG141" s="52"/>
      <c r="DH141" s="52"/>
      <c r="DI141" s="52"/>
      <c r="DJ141" s="52"/>
      <c r="DK141" s="52"/>
      <c r="DL141" s="52"/>
      <c r="DM141" s="52"/>
      <c r="DN141" s="52"/>
      <c r="DO141" s="52"/>
      <c r="DP141" s="52"/>
      <c r="DQ141" s="52"/>
      <c r="DR141" s="52"/>
      <c r="DS141" s="52"/>
      <c r="DT141" s="52"/>
      <c r="DU141" s="52"/>
      <c r="DV141" s="52"/>
      <c r="DW141" s="52"/>
      <c r="DX141" s="52"/>
      <c r="DY141" s="52"/>
      <c r="DZ141" s="52"/>
      <c r="EA141" s="52"/>
    </row>
    <row r="142" spans="1:131" x14ac:dyDescent="0.2">
      <c r="A142" s="165" t="s">
        <v>434</v>
      </c>
      <c r="B142" s="165" t="s">
        <v>433</v>
      </c>
      <c r="C142" s="49" t="s">
        <v>1130</v>
      </c>
      <c r="D142" s="49" t="s">
        <v>803</v>
      </c>
      <c r="E142" s="166">
        <v>63363</v>
      </c>
      <c r="F142" s="167">
        <v>5050</v>
      </c>
      <c r="G142" s="167">
        <v>0</v>
      </c>
      <c r="H142" s="167">
        <v>0</v>
      </c>
      <c r="I142" s="167">
        <v>32945</v>
      </c>
      <c r="J142" s="167">
        <v>2516</v>
      </c>
      <c r="K142" s="167">
        <v>5250</v>
      </c>
      <c r="L142" s="167">
        <v>5028</v>
      </c>
      <c r="M142" s="167">
        <v>17624</v>
      </c>
      <c r="N142" s="167">
        <v>63363</v>
      </c>
      <c r="O142" s="167">
        <v>190579</v>
      </c>
      <c r="P142" s="167">
        <v>17624</v>
      </c>
      <c r="Q142" s="167">
        <v>7400</v>
      </c>
      <c r="R142" s="167">
        <v>10224</v>
      </c>
      <c r="S142" s="167">
        <v>200803</v>
      </c>
      <c r="T142" s="167">
        <v>123367</v>
      </c>
      <c r="U142" s="167">
        <v>0</v>
      </c>
      <c r="V142" s="167">
        <v>0</v>
      </c>
      <c r="W142" s="167">
        <v>119492</v>
      </c>
      <c r="X142" s="167">
        <v>0</v>
      </c>
      <c r="Y142" s="167">
        <v>0</v>
      </c>
      <c r="Z142" s="167">
        <v>211000</v>
      </c>
      <c r="AA142" s="167">
        <v>266000</v>
      </c>
      <c r="AB142" s="167">
        <v>0</v>
      </c>
      <c r="AC142" s="167">
        <v>0</v>
      </c>
      <c r="AD142" s="166">
        <v>0</v>
      </c>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52"/>
      <c r="CD142" s="52"/>
      <c r="CE142" s="52"/>
      <c r="CF142" s="52"/>
      <c r="CG142" s="52"/>
      <c r="CH142" s="52"/>
      <c r="CI142" s="52"/>
      <c r="CJ142" s="52"/>
      <c r="CK142" s="52"/>
      <c r="CL142" s="52"/>
      <c r="CM142" s="52"/>
      <c r="CN142" s="52"/>
      <c r="CO142" s="52"/>
      <c r="CP142" s="52"/>
      <c r="CQ142" s="52"/>
      <c r="CR142" s="52"/>
      <c r="CS142" s="52"/>
      <c r="CT142" s="52"/>
      <c r="CU142" s="52"/>
      <c r="CV142" s="52"/>
      <c r="CW142" s="52"/>
      <c r="CX142" s="52"/>
      <c r="CY142" s="52"/>
      <c r="CZ142" s="52"/>
      <c r="DA142" s="52"/>
      <c r="DB142" s="52"/>
      <c r="DC142" s="52"/>
      <c r="DD142" s="52"/>
      <c r="DE142" s="52"/>
      <c r="DF142" s="52"/>
      <c r="DG142" s="52"/>
      <c r="DH142" s="52"/>
      <c r="DI142" s="52"/>
      <c r="DJ142" s="52"/>
      <c r="DK142" s="52"/>
      <c r="DL142" s="52"/>
      <c r="DM142" s="52"/>
      <c r="DN142" s="52"/>
      <c r="DO142" s="52"/>
      <c r="DP142" s="52"/>
      <c r="DQ142" s="52"/>
      <c r="DR142" s="52"/>
      <c r="DS142" s="52"/>
      <c r="DT142" s="52"/>
      <c r="DU142" s="52"/>
      <c r="DV142" s="52"/>
      <c r="DW142" s="52"/>
      <c r="DX142" s="52"/>
      <c r="DY142" s="52"/>
      <c r="DZ142" s="52"/>
      <c r="EA142" s="52"/>
    </row>
    <row r="143" spans="1:131" x14ac:dyDescent="0.2">
      <c r="A143" s="165" t="s">
        <v>318</v>
      </c>
      <c r="B143" s="165" t="s">
        <v>317</v>
      </c>
      <c r="C143" s="49" t="s">
        <v>1131</v>
      </c>
      <c r="D143" s="49" t="s">
        <v>803</v>
      </c>
      <c r="E143" s="166">
        <v>56948</v>
      </c>
      <c r="F143" s="167">
        <v>3910</v>
      </c>
      <c r="G143" s="167">
        <v>0</v>
      </c>
      <c r="H143" s="167">
        <v>0</v>
      </c>
      <c r="I143" s="167">
        <v>4405</v>
      </c>
      <c r="J143" s="167">
        <v>1245</v>
      </c>
      <c r="K143" s="167">
        <v>3910</v>
      </c>
      <c r="L143" s="167">
        <v>69</v>
      </c>
      <c r="M143" s="167">
        <v>47319</v>
      </c>
      <c r="N143" s="167">
        <v>56948</v>
      </c>
      <c r="O143" s="167">
        <v>246441</v>
      </c>
      <c r="P143" s="167">
        <v>47319</v>
      </c>
      <c r="Q143" s="167">
        <v>8318</v>
      </c>
      <c r="R143" s="167">
        <v>39001</v>
      </c>
      <c r="S143" s="167">
        <v>285442</v>
      </c>
      <c r="T143" s="167">
        <v>140000</v>
      </c>
      <c r="U143" s="167">
        <v>47732</v>
      </c>
      <c r="V143" s="167">
        <v>0</v>
      </c>
      <c r="W143" s="167">
        <v>125000</v>
      </c>
      <c r="X143" s="167">
        <v>68687</v>
      </c>
      <c r="Y143" s="167">
        <v>0</v>
      </c>
      <c r="Z143" s="167">
        <v>253000</v>
      </c>
      <c r="AA143" s="167">
        <v>280000</v>
      </c>
      <c r="AB143" s="167">
        <v>0</v>
      </c>
      <c r="AC143" s="167">
        <v>0</v>
      </c>
      <c r="AD143" s="166">
        <v>0</v>
      </c>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52"/>
      <c r="CD143" s="52"/>
      <c r="CE143" s="52"/>
      <c r="CF143" s="52"/>
      <c r="CG143" s="52"/>
      <c r="CH143" s="52"/>
      <c r="CI143" s="52"/>
      <c r="CJ143" s="52"/>
      <c r="CK143" s="52"/>
      <c r="CL143" s="52"/>
      <c r="CM143" s="52"/>
      <c r="CN143" s="52"/>
      <c r="CO143" s="52"/>
      <c r="CP143" s="52"/>
      <c r="CQ143" s="52"/>
      <c r="CR143" s="52"/>
      <c r="CS143" s="52"/>
      <c r="CT143" s="52"/>
      <c r="CU143" s="52"/>
      <c r="CV143" s="52"/>
      <c r="CW143" s="52"/>
      <c r="CX143" s="52"/>
      <c r="CY143" s="52"/>
      <c r="CZ143" s="52"/>
      <c r="DA143" s="52"/>
      <c r="DB143" s="52"/>
      <c r="DC143" s="52"/>
      <c r="DD143" s="52"/>
      <c r="DE143" s="52"/>
      <c r="DF143" s="52"/>
      <c r="DG143" s="52"/>
      <c r="DH143" s="52"/>
      <c r="DI143" s="52"/>
      <c r="DJ143" s="52"/>
      <c r="DK143" s="52"/>
      <c r="DL143" s="52"/>
      <c r="DM143" s="52"/>
      <c r="DN143" s="52"/>
      <c r="DO143" s="52"/>
      <c r="DP143" s="52"/>
      <c r="DQ143" s="52"/>
      <c r="DR143" s="52"/>
      <c r="DS143" s="52"/>
      <c r="DT143" s="52"/>
      <c r="DU143" s="52"/>
      <c r="DV143" s="52"/>
      <c r="DW143" s="52"/>
      <c r="DX143" s="52"/>
      <c r="DY143" s="52"/>
      <c r="DZ143" s="52"/>
      <c r="EA143" s="52"/>
    </row>
    <row r="144" spans="1:131" x14ac:dyDescent="0.2">
      <c r="A144" s="165" t="s">
        <v>386</v>
      </c>
      <c r="B144" s="165" t="s">
        <v>385</v>
      </c>
      <c r="C144" s="49" t="s">
        <v>1132</v>
      </c>
      <c r="D144" s="49" t="s">
        <v>803</v>
      </c>
      <c r="E144" s="166">
        <v>48422</v>
      </c>
      <c r="F144" s="167">
        <v>1358</v>
      </c>
      <c r="G144" s="167">
        <v>266</v>
      </c>
      <c r="H144" s="167">
        <v>0</v>
      </c>
      <c r="I144" s="167">
        <v>24071</v>
      </c>
      <c r="J144" s="167">
        <v>3657</v>
      </c>
      <c r="K144" s="167">
        <v>3206</v>
      </c>
      <c r="L144" s="167">
        <v>10612</v>
      </c>
      <c r="M144" s="167">
        <v>6876</v>
      </c>
      <c r="N144" s="167">
        <v>48422</v>
      </c>
      <c r="O144" s="167">
        <v>247819</v>
      </c>
      <c r="P144" s="167">
        <v>6876</v>
      </c>
      <c r="Q144" s="167">
        <v>3004</v>
      </c>
      <c r="R144" s="167">
        <v>3872</v>
      </c>
      <c r="S144" s="167">
        <v>251691</v>
      </c>
      <c r="T144" s="167">
        <v>170379</v>
      </c>
      <c r="U144" s="167">
        <v>496</v>
      </c>
      <c r="V144" s="167">
        <v>24028</v>
      </c>
      <c r="W144" s="167">
        <v>173416</v>
      </c>
      <c r="X144" s="167">
        <v>243</v>
      </c>
      <c r="Y144" s="167">
        <v>22475</v>
      </c>
      <c r="Z144" s="167">
        <v>372178</v>
      </c>
      <c r="AA144" s="167">
        <v>409396</v>
      </c>
      <c r="AB144" s="167">
        <v>0</v>
      </c>
      <c r="AC144" s="167">
        <v>0</v>
      </c>
      <c r="AD144" s="166">
        <v>0</v>
      </c>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52"/>
      <c r="CD144" s="52"/>
      <c r="CE144" s="52"/>
      <c r="CF144" s="52"/>
      <c r="CG144" s="52"/>
      <c r="CH144" s="52"/>
      <c r="CI144" s="52"/>
      <c r="CJ144" s="52"/>
      <c r="CK144" s="52"/>
      <c r="CL144" s="52"/>
      <c r="CM144" s="52"/>
      <c r="CN144" s="52"/>
      <c r="CO144" s="52"/>
      <c r="CP144" s="52"/>
      <c r="CQ144" s="52"/>
      <c r="CR144" s="52"/>
      <c r="CS144" s="52"/>
      <c r="CT144" s="52"/>
      <c r="CU144" s="52"/>
      <c r="CV144" s="52"/>
      <c r="CW144" s="52"/>
      <c r="CX144" s="52"/>
      <c r="CY144" s="52"/>
      <c r="CZ144" s="52"/>
      <c r="DA144" s="52"/>
      <c r="DB144" s="52"/>
      <c r="DC144" s="52"/>
      <c r="DD144" s="52"/>
      <c r="DE144" s="52"/>
      <c r="DF144" s="52"/>
      <c r="DG144" s="52"/>
      <c r="DH144" s="52"/>
      <c r="DI144" s="52"/>
      <c r="DJ144" s="52"/>
      <c r="DK144" s="52"/>
      <c r="DL144" s="52"/>
      <c r="DM144" s="52"/>
      <c r="DN144" s="52"/>
      <c r="DO144" s="52"/>
      <c r="DP144" s="52"/>
      <c r="DQ144" s="52"/>
      <c r="DR144" s="52"/>
      <c r="DS144" s="52"/>
      <c r="DT144" s="52"/>
      <c r="DU144" s="52"/>
      <c r="DV144" s="52"/>
      <c r="DW144" s="52"/>
      <c r="DX144" s="52"/>
      <c r="DY144" s="52"/>
      <c r="DZ144" s="52"/>
      <c r="EA144" s="52"/>
    </row>
    <row r="145" spans="1:131" x14ac:dyDescent="0.2">
      <c r="A145" s="165" t="s">
        <v>326</v>
      </c>
      <c r="B145" s="165" t="s">
        <v>325</v>
      </c>
      <c r="C145" s="49" t="s">
        <v>1133</v>
      </c>
      <c r="D145" s="49" t="s">
        <v>804</v>
      </c>
      <c r="E145" s="166">
        <v>322980</v>
      </c>
      <c r="F145" s="167">
        <v>60949</v>
      </c>
      <c r="G145" s="167">
        <v>0</v>
      </c>
      <c r="H145" s="167">
        <v>0</v>
      </c>
      <c r="I145" s="167">
        <v>127535</v>
      </c>
      <c r="J145" s="167">
        <v>52128</v>
      </c>
      <c r="K145" s="167">
        <v>51281</v>
      </c>
      <c r="L145" s="167">
        <v>9568</v>
      </c>
      <c r="M145" s="167">
        <v>82468</v>
      </c>
      <c r="N145" s="167">
        <v>322980</v>
      </c>
      <c r="O145" s="167">
        <v>1352990</v>
      </c>
      <c r="P145" s="167">
        <v>82468</v>
      </c>
      <c r="Q145" s="167">
        <v>62961</v>
      </c>
      <c r="R145" s="167">
        <v>19507</v>
      </c>
      <c r="S145" s="167">
        <v>1372497</v>
      </c>
      <c r="T145" s="167">
        <v>979580</v>
      </c>
      <c r="U145" s="167">
        <v>248000</v>
      </c>
      <c r="V145" s="167">
        <v>332500</v>
      </c>
      <c r="W145" s="167">
        <v>974380</v>
      </c>
      <c r="X145" s="167">
        <v>248000</v>
      </c>
      <c r="Y145" s="167">
        <v>290200</v>
      </c>
      <c r="Z145" s="167">
        <v>1263000</v>
      </c>
      <c r="AA145" s="167">
        <v>1303000</v>
      </c>
      <c r="AB145" s="167">
        <v>0</v>
      </c>
      <c r="AC145" s="167">
        <v>0</v>
      </c>
      <c r="AD145" s="166">
        <v>0</v>
      </c>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52"/>
      <c r="CD145" s="52"/>
      <c r="CE145" s="52"/>
      <c r="CF145" s="52"/>
      <c r="CG145" s="52"/>
      <c r="CH145" s="52"/>
      <c r="CI145" s="52"/>
      <c r="CJ145" s="52"/>
      <c r="CK145" s="52"/>
      <c r="CL145" s="52"/>
      <c r="CM145" s="52"/>
      <c r="CN145" s="52"/>
      <c r="CO145" s="52"/>
      <c r="CP145" s="52"/>
      <c r="CQ145" s="52"/>
      <c r="CR145" s="52"/>
      <c r="CS145" s="52"/>
      <c r="CT145" s="52"/>
      <c r="CU145" s="52"/>
      <c r="CV145" s="52"/>
      <c r="CW145" s="52"/>
      <c r="CX145" s="52"/>
      <c r="CY145" s="52"/>
      <c r="CZ145" s="52"/>
      <c r="DA145" s="52"/>
      <c r="DB145" s="52"/>
      <c r="DC145" s="52"/>
      <c r="DD145" s="52"/>
      <c r="DE145" s="52"/>
      <c r="DF145" s="52"/>
      <c r="DG145" s="52"/>
      <c r="DH145" s="52"/>
      <c r="DI145" s="52"/>
      <c r="DJ145" s="52"/>
      <c r="DK145" s="52"/>
      <c r="DL145" s="52"/>
      <c r="DM145" s="52"/>
      <c r="DN145" s="52"/>
      <c r="DO145" s="52"/>
      <c r="DP145" s="52"/>
      <c r="DQ145" s="52"/>
      <c r="DR145" s="52"/>
      <c r="DS145" s="52"/>
      <c r="DT145" s="52"/>
      <c r="DU145" s="52"/>
      <c r="DV145" s="52"/>
      <c r="DW145" s="52"/>
      <c r="DX145" s="52"/>
      <c r="DY145" s="52"/>
      <c r="DZ145" s="52"/>
      <c r="EA145" s="52"/>
    </row>
    <row r="146" spans="1:131" x14ac:dyDescent="0.2">
      <c r="A146" s="165" t="s">
        <v>12</v>
      </c>
      <c r="B146" s="165" t="s">
        <v>11</v>
      </c>
      <c r="C146" s="49" t="s">
        <v>1134</v>
      </c>
      <c r="D146" s="49" t="s">
        <v>800</v>
      </c>
      <c r="E146" s="166">
        <v>21015</v>
      </c>
      <c r="F146" s="167">
        <v>0</v>
      </c>
      <c r="G146" s="167">
        <v>0</v>
      </c>
      <c r="H146" s="167">
        <v>0</v>
      </c>
      <c r="I146" s="167">
        <v>0</v>
      </c>
      <c r="J146" s="167">
        <v>2762</v>
      </c>
      <c r="K146" s="167">
        <v>165</v>
      </c>
      <c r="L146" s="167">
        <v>10993</v>
      </c>
      <c r="M146" s="167">
        <v>7095</v>
      </c>
      <c r="N146" s="167">
        <v>21015</v>
      </c>
      <c r="O146" s="167">
        <v>156021</v>
      </c>
      <c r="P146" s="167">
        <v>7095</v>
      </c>
      <c r="Q146" s="167">
        <v>410</v>
      </c>
      <c r="R146" s="167">
        <v>6685</v>
      </c>
      <c r="S146" s="167">
        <v>162706</v>
      </c>
      <c r="T146" s="167">
        <v>119664</v>
      </c>
      <c r="U146" s="167">
        <v>27159</v>
      </c>
      <c r="V146" s="167">
        <v>22223</v>
      </c>
      <c r="W146" s="167">
        <v>132864</v>
      </c>
      <c r="X146" s="167">
        <v>26719</v>
      </c>
      <c r="Y146" s="167">
        <v>19785</v>
      </c>
      <c r="Z146" s="167">
        <v>163000</v>
      </c>
      <c r="AA146" s="167">
        <v>369000</v>
      </c>
      <c r="AB146" s="167">
        <v>3066</v>
      </c>
      <c r="AC146" s="167">
        <v>5124</v>
      </c>
      <c r="AD146" s="166">
        <v>0</v>
      </c>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52"/>
      <c r="CD146" s="52"/>
      <c r="CE146" s="52"/>
      <c r="CF146" s="52"/>
      <c r="CG146" s="52"/>
      <c r="CH146" s="52"/>
      <c r="CI146" s="52"/>
      <c r="CJ146" s="52"/>
      <c r="CK146" s="52"/>
      <c r="CL146" s="52"/>
      <c r="CM146" s="52"/>
      <c r="CN146" s="52"/>
      <c r="CO146" s="52"/>
      <c r="CP146" s="52"/>
      <c r="CQ146" s="52"/>
      <c r="CR146" s="52"/>
      <c r="CS146" s="52"/>
      <c r="CT146" s="52"/>
      <c r="CU146" s="52"/>
      <c r="CV146" s="52"/>
      <c r="CW146" s="52"/>
      <c r="CX146" s="52"/>
      <c r="CY146" s="52"/>
      <c r="CZ146" s="52"/>
      <c r="DA146" s="52"/>
      <c r="DB146" s="52"/>
      <c r="DC146" s="52"/>
      <c r="DD146" s="52"/>
      <c r="DE146" s="52"/>
      <c r="DF146" s="52"/>
      <c r="DG146" s="52"/>
      <c r="DH146" s="52"/>
      <c r="DI146" s="52"/>
      <c r="DJ146" s="52"/>
      <c r="DK146" s="52"/>
      <c r="DL146" s="52"/>
      <c r="DM146" s="52"/>
      <c r="DN146" s="52"/>
      <c r="DO146" s="52"/>
      <c r="DP146" s="52"/>
      <c r="DQ146" s="52"/>
      <c r="DR146" s="52"/>
      <c r="DS146" s="52"/>
      <c r="DT146" s="52"/>
      <c r="DU146" s="52"/>
      <c r="DV146" s="52"/>
      <c r="DW146" s="52"/>
      <c r="DX146" s="52"/>
      <c r="DY146" s="52"/>
      <c r="DZ146" s="52"/>
      <c r="EA146" s="52"/>
    </row>
    <row r="147" spans="1:131" x14ac:dyDescent="0.2">
      <c r="A147" s="165" t="s">
        <v>100</v>
      </c>
      <c r="B147" s="165" t="s">
        <v>99</v>
      </c>
      <c r="C147" s="49" t="s">
        <v>1135</v>
      </c>
      <c r="D147" s="49" t="s">
        <v>800</v>
      </c>
      <c r="E147" s="166">
        <v>22555</v>
      </c>
      <c r="F147" s="167">
        <v>12320</v>
      </c>
      <c r="G147" s="167">
        <v>0</v>
      </c>
      <c r="H147" s="167">
        <v>0</v>
      </c>
      <c r="I147" s="167">
        <v>680</v>
      </c>
      <c r="J147" s="167">
        <v>0</v>
      </c>
      <c r="K147" s="167">
        <v>3237</v>
      </c>
      <c r="L147" s="167">
        <v>9091</v>
      </c>
      <c r="M147" s="167">
        <v>9547</v>
      </c>
      <c r="N147" s="167">
        <v>22555</v>
      </c>
      <c r="O147" s="167">
        <v>58487</v>
      </c>
      <c r="P147" s="167">
        <v>9547</v>
      </c>
      <c r="Q147" s="167">
        <v>6813</v>
      </c>
      <c r="R147" s="167">
        <v>2734</v>
      </c>
      <c r="S147" s="167">
        <v>61221</v>
      </c>
      <c r="T147" s="167">
        <v>39002</v>
      </c>
      <c r="U147" s="167">
        <v>1300</v>
      </c>
      <c r="V147" s="167">
        <v>25800</v>
      </c>
      <c r="W147" s="167">
        <v>38708</v>
      </c>
      <c r="X147" s="167">
        <v>1300</v>
      </c>
      <c r="Y147" s="167">
        <v>25800</v>
      </c>
      <c r="Z147" s="167">
        <v>127460</v>
      </c>
      <c r="AA147" s="167">
        <v>128560</v>
      </c>
      <c r="AB147" s="167">
        <v>0</v>
      </c>
      <c r="AC147" s="167">
        <v>0</v>
      </c>
      <c r="AD147" s="166">
        <v>0</v>
      </c>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52"/>
      <c r="CD147" s="52"/>
      <c r="CE147" s="52"/>
      <c r="CF147" s="52"/>
      <c r="CG147" s="52"/>
      <c r="CH147" s="52"/>
      <c r="CI147" s="52"/>
      <c r="CJ147" s="52"/>
      <c r="CK147" s="52"/>
      <c r="CL147" s="52"/>
      <c r="CM147" s="52"/>
      <c r="CN147" s="52"/>
      <c r="CO147" s="52"/>
      <c r="CP147" s="52"/>
      <c r="CQ147" s="52"/>
      <c r="CR147" s="52"/>
      <c r="CS147" s="52"/>
      <c r="CT147" s="52"/>
      <c r="CU147" s="52"/>
      <c r="CV147" s="52"/>
      <c r="CW147" s="52"/>
      <c r="CX147" s="52"/>
      <c r="CY147" s="52"/>
      <c r="CZ147" s="52"/>
      <c r="DA147" s="52"/>
      <c r="DB147" s="52"/>
      <c r="DC147" s="52"/>
      <c r="DD147" s="52"/>
      <c r="DE147" s="52"/>
      <c r="DF147" s="52"/>
      <c r="DG147" s="52"/>
      <c r="DH147" s="52"/>
      <c r="DI147" s="52"/>
      <c r="DJ147" s="52"/>
      <c r="DK147" s="52"/>
      <c r="DL147" s="52"/>
      <c r="DM147" s="52"/>
      <c r="DN147" s="52"/>
      <c r="DO147" s="52"/>
      <c r="DP147" s="52"/>
      <c r="DQ147" s="52"/>
      <c r="DR147" s="52"/>
      <c r="DS147" s="52"/>
      <c r="DT147" s="52"/>
      <c r="DU147" s="52"/>
      <c r="DV147" s="52"/>
      <c r="DW147" s="52"/>
      <c r="DX147" s="52"/>
      <c r="DY147" s="52"/>
      <c r="DZ147" s="52"/>
      <c r="EA147" s="52"/>
    </row>
    <row r="148" spans="1:131" x14ac:dyDescent="0.2">
      <c r="A148" s="165" t="s">
        <v>152</v>
      </c>
      <c r="B148" s="165" t="s">
        <v>151</v>
      </c>
      <c r="C148" s="49" t="s">
        <v>1136</v>
      </c>
      <c r="D148" s="49" t="s">
        <v>800</v>
      </c>
      <c r="E148" s="166">
        <v>11857</v>
      </c>
      <c r="F148" s="167">
        <v>500</v>
      </c>
      <c r="G148" s="167">
        <v>0</v>
      </c>
      <c r="H148" s="167">
        <v>0</v>
      </c>
      <c r="I148" s="167">
        <v>343</v>
      </c>
      <c r="J148" s="167">
        <v>1167</v>
      </c>
      <c r="K148" s="167">
        <v>1154</v>
      </c>
      <c r="L148" s="167">
        <v>8126</v>
      </c>
      <c r="M148" s="167">
        <v>1067</v>
      </c>
      <c r="N148" s="167">
        <v>11857</v>
      </c>
      <c r="O148" s="167">
        <v>70368</v>
      </c>
      <c r="P148" s="167">
        <v>1067</v>
      </c>
      <c r="Q148" s="167">
        <v>0</v>
      </c>
      <c r="R148" s="167">
        <v>1067</v>
      </c>
      <c r="S148" s="167">
        <v>71435</v>
      </c>
      <c r="T148" s="167">
        <v>69179</v>
      </c>
      <c r="U148" s="167">
        <v>0</v>
      </c>
      <c r="V148" s="167">
        <v>77500</v>
      </c>
      <c r="W148" s="167">
        <v>64736</v>
      </c>
      <c r="X148" s="167">
        <v>0</v>
      </c>
      <c r="Y148" s="167">
        <v>53000</v>
      </c>
      <c r="Z148" s="167">
        <v>100000</v>
      </c>
      <c r="AA148" s="167">
        <v>120000</v>
      </c>
      <c r="AB148" s="167">
        <v>0</v>
      </c>
      <c r="AC148" s="167">
        <v>0</v>
      </c>
      <c r="AD148" s="166">
        <v>0</v>
      </c>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52"/>
      <c r="CD148" s="52"/>
      <c r="CE148" s="52"/>
      <c r="CF148" s="52"/>
      <c r="CG148" s="52"/>
      <c r="CH148" s="52"/>
      <c r="CI148" s="52"/>
      <c r="CJ148" s="52"/>
      <c r="CK148" s="52"/>
      <c r="CL148" s="52"/>
      <c r="CM148" s="52"/>
      <c r="CN148" s="52"/>
      <c r="CO148" s="52"/>
      <c r="CP148" s="52"/>
      <c r="CQ148" s="52"/>
      <c r="CR148" s="52"/>
      <c r="CS148" s="52"/>
      <c r="CT148" s="52"/>
      <c r="CU148" s="52"/>
      <c r="CV148" s="52"/>
      <c r="CW148" s="52"/>
      <c r="CX148" s="52"/>
      <c r="CY148" s="52"/>
      <c r="CZ148" s="52"/>
      <c r="DA148" s="52"/>
      <c r="DB148" s="52"/>
      <c r="DC148" s="52"/>
      <c r="DD148" s="52"/>
      <c r="DE148" s="52"/>
      <c r="DF148" s="52"/>
      <c r="DG148" s="52"/>
      <c r="DH148" s="52"/>
      <c r="DI148" s="52"/>
      <c r="DJ148" s="52"/>
      <c r="DK148" s="52"/>
      <c r="DL148" s="52"/>
      <c r="DM148" s="52"/>
      <c r="DN148" s="52"/>
      <c r="DO148" s="52"/>
      <c r="DP148" s="52"/>
      <c r="DQ148" s="52"/>
      <c r="DR148" s="52"/>
      <c r="DS148" s="52"/>
      <c r="DT148" s="52"/>
      <c r="DU148" s="52"/>
      <c r="DV148" s="52"/>
      <c r="DW148" s="52"/>
      <c r="DX148" s="52"/>
      <c r="DY148" s="52"/>
      <c r="DZ148" s="52"/>
      <c r="EA148" s="52"/>
    </row>
    <row r="149" spans="1:131" x14ac:dyDescent="0.2">
      <c r="A149" s="165" t="s">
        <v>172</v>
      </c>
      <c r="B149" s="165" t="s">
        <v>171</v>
      </c>
      <c r="C149" s="49" t="s">
        <v>1137</v>
      </c>
      <c r="D149" s="49" t="s">
        <v>800</v>
      </c>
      <c r="E149" s="166">
        <v>16810</v>
      </c>
      <c r="F149" s="167">
        <v>416</v>
      </c>
      <c r="G149" s="167">
        <v>0</v>
      </c>
      <c r="H149" s="167">
        <v>0</v>
      </c>
      <c r="I149" s="167">
        <v>1749</v>
      </c>
      <c r="J149" s="167">
        <v>757</v>
      </c>
      <c r="K149" s="167">
        <v>3329</v>
      </c>
      <c r="L149" s="167">
        <v>10975</v>
      </c>
      <c r="M149" s="167">
        <v>0</v>
      </c>
      <c r="N149" s="167">
        <v>16810</v>
      </c>
      <c r="O149" s="167">
        <v>90059</v>
      </c>
      <c r="P149" s="167">
        <v>0</v>
      </c>
      <c r="Q149" s="167">
        <v>2096</v>
      </c>
      <c r="R149" s="167">
        <v>-2096</v>
      </c>
      <c r="S149" s="167">
        <v>87963</v>
      </c>
      <c r="T149" s="167">
        <v>89952</v>
      </c>
      <c r="U149" s="167">
        <v>0</v>
      </c>
      <c r="V149" s="167">
        <v>45433</v>
      </c>
      <c r="W149" s="167">
        <v>87856</v>
      </c>
      <c r="X149" s="167">
        <v>0</v>
      </c>
      <c r="Y149" s="167">
        <v>45887</v>
      </c>
      <c r="Z149" s="167">
        <v>108000</v>
      </c>
      <c r="AA149" s="167">
        <v>113500</v>
      </c>
      <c r="AB149" s="167">
        <v>0</v>
      </c>
      <c r="AC149" s="167">
        <v>0</v>
      </c>
      <c r="AD149" s="166">
        <v>0</v>
      </c>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52"/>
      <c r="CD149" s="52"/>
      <c r="CE149" s="52"/>
      <c r="CF149" s="52"/>
      <c r="CG149" s="52"/>
      <c r="CH149" s="52"/>
      <c r="CI149" s="52"/>
      <c r="CJ149" s="52"/>
      <c r="CK149" s="52"/>
      <c r="CL149" s="52"/>
      <c r="CM149" s="52"/>
      <c r="CN149" s="52"/>
      <c r="CO149" s="52"/>
      <c r="CP149" s="52"/>
      <c r="CQ149" s="52"/>
      <c r="CR149" s="52"/>
      <c r="CS149" s="52"/>
      <c r="CT149" s="52"/>
      <c r="CU149" s="52"/>
      <c r="CV149" s="52"/>
      <c r="CW149" s="52"/>
      <c r="CX149" s="52"/>
      <c r="CY149" s="52"/>
      <c r="CZ149" s="52"/>
      <c r="DA149" s="52"/>
      <c r="DB149" s="52"/>
      <c r="DC149" s="52"/>
      <c r="DD149" s="52"/>
      <c r="DE149" s="52"/>
      <c r="DF149" s="52"/>
      <c r="DG149" s="52"/>
      <c r="DH149" s="52"/>
      <c r="DI149" s="52"/>
      <c r="DJ149" s="52"/>
      <c r="DK149" s="52"/>
      <c r="DL149" s="52"/>
      <c r="DM149" s="52"/>
      <c r="DN149" s="52"/>
      <c r="DO149" s="52"/>
      <c r="DP149" s="52"/>
      <c r="DQ149" s="52"/>
      <c r="DR149" s="52"/>
      <c r="DS149" s="52"/>
      <c r="DT149" s="52"/>
      <c r="DU149" s="52"/>
      <c r="DV149" s="52"/>
      <c r="DW149" s="52"/>
      <c r="DX149" s="52"/>
      <c r="DY149" s="52"/>
      <c r="DZ149" s="52"/>
      <c r="EA149" s="52"/>
    </row>
    <row r="150" spans="1:131" x14ac:dyDescent="0.2">
      <c r="A150" s="165" t="s">
        <v>248</v>
      </c>
      <c r="B150" s="165" t="s">
        <v>247</v>
      </c>
      <c r="C150" s="49" t="s">
        <v>1138</v>
      </c>
      <c r="D150" s="49" t="s">
        <v>800</v>
      </c>
      <c r="E150" s="166">
        <v>15758</v>
      </c>
      <c r="F150" s="167">
        <v>3000</v>
      </c>
      <c r="G150" s="167">
        <v>0</v>
      </c>
      <c r="H150" s="167">
        <v>0</v>
      </c>
      <c r="I150" s="167">
        <v>3133</v>
      </c>
      <c r="J150" s="167">
        <v>0</v>
      </c>
      <c r="K150" s="167">
        <v>1334</v>
      </c>
      <c r="L150" s="167">
        <v>8991</v>
      </c>
      <c r="M150" s="167">
        <v>2300</v>
      </c>
      <c r="N150" s="167">
        <v>15758</v>
      </c>
      <c r="O150" s="167">
        <v>0</v>
      </c>
      <c r="P150" s="167">
        <v>2300</v>
      </c>
      <c r="Q150" s="167">
        <v>0</v>
      </c>
      <c r="R150" s="167">
        <v>2300</v>
      </c>
      <c r="S150" s="167">
        <v>2300</v>
      </c>
      <c r="T150" s="167">
        <v>104780</v>
      </c>
      <c r="U150" s="167">
        <v>0</v>
      </c>
      <c r="V150" s="167">
        <v>35000</v>
      </c>
      <c r="W150" s="167">
        <v>104275</v>
      </c>
      <c r="X150" s="167">
        <v>0</v>
      </c>
      <c r="Y150" s="167">
        <v>24330</v>
      </c>
      <c r="Z150" s="167">
        <v>126500</v>
      </c>
      <c r="AA150" s="167">
        <v>128100</v>
      </c>
      <c r="AB150" s="167">
        <v>0</v>
      </c>
      <c r="AC150" s="167">
        <v>0</v>
      </c>
      <c r="AD150" s="166">
        <v>0</v>
      </c>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52"/>
      <c r="CD150" s="52"/>
      <c r="CE150" s="52"/>
      <c r="CF150" s="52"/>
      <c r="CG150" s="52"/>
      <c r="CH150" s="52"/>
      <c r="CI150" s="52"/>
      <c r="CJ150" s="52"/>
      <c r="CK150" s="52"/>
      <c r="CL150" s="52"/>
      <c r="CM150" s="52"/>
      <c r="CN150" s="52"/>
      <c r="CO150" s="52"/>
      <c r="CP150" s="52"/>
      <c r="CQ150" s="52"/>
      <c r="CR150" s="52"/>
      <c r="CS150" s="52"/>
      <c r="CT150" s="52"/>
      <c r="CU150" s="52"/>
      <c r="CV150" s="52"/>
      <c r="CW150" s="52"/>
      <c r="CX150" s="52"/>
      <c r="CY150" s="52"/>
      <c r="CZ150" s="52"/>
      <c r="DA150" s="52"/>
      <c r="DB150" s="52"/>
      <c r="DC150" s="52"/>
      <c r="DD150" s="52"/>
      <c r="DE150" s="52"/>
      <c r="DF150" s="52"/>
      <c r="DG150" s="52"/>
      <c r="DH150" s="52"/>
      <c r="DI150" s="52"/>
      <c r="DJ150" s="52"/>
      <c r="DK150" s="52"/>
      <c r="DL150" s="52"/>
      <c r="DM150" s="52"/>
      <c r="DN150" s="52"/>
      <c r="DO150" s="52"/>
      <c r="DP150" s="52"/>
      <c r="DQ150" s="52"/>
      <c r="DR150" s="52"/>
      <c r="DS150" s="52"/>
      <c r="DT150" s="52"/>
      <c r="DU150" s="52"/>
      <c r="DV150" s="52"/>
      <c r="DW150" s="52"/>
      <c r="DX150" s="52"/>
      <c r="DY150" s="52"/>
      <c r="DZ150" s="52"/>
      <c r="EA150" s="52"/>
    </row>
    <row r="151" spans="1:131" x14ac:dyDescent="0.2">
      <c r="A151" s="165" t="s">
        <v>376</v>
      </c>
      <c r="B151" s="165" t="s">
        <v>375</v>
      </c>
      <c r="C151" s="49" t="s">
        <v>1139</v>
      </c>
      <c r="D151" s="49" t="s">
        <v>800</v>
      </c>
      <c r="E151" s="166">
        <v>20830</v>
      </c>
      <c r="F151" s="167">
        <v>0</v>
      </c>
      <c r="G151" s="167">
        <v>0</v>
      </c>
      <c r="H151" s="167">
        <v>0</v>
      </c>
      <c r="I151" s="167">
        <v>450</v>
      </c>
      <c r="J151" s="167">
        <v>1000</v>
      </c>
      <c r="K151" s="167">
        <v>0</v>
      </c>
      <c r="L151" s="167">
        <v>4306</v>
      </c>
      <c r="M151" s="167">
        <v>15074</v>
      </c>
      <c r="N151" s="167">
        <v>20830</v>
      </c>
      <c r="O151" s="167">
        <v>-4945</v>
      </c>
      <c r="P151" s="167">
        <v>15074</v>
      </c>
      <c r="Q151" s="167">
        <v>11276</v>
      </c>
      <c r="R151" s="167">
        <v>3798</v>
      </c>
      <c r="S151" s="167">
        <v>-1147</v>
      </c>
      <c r="T151" s="167">
        <v>0</v>
      </c>
      <c r="U151" s="167">
        <v>4971</v>
      </c>
      <c r="V151" s="167">
        <v>18680</v>
      </c>
      <c r="W151" s="167">
        <v>11950</v>
      </c>
      <c r="X151" s="167">
        <v>4514</v>
      </c>
      <c r="Y151" s="167">
        <v>14000</v>
      </c>
      <c r="Z151" s="167">
        <v>16464</v>
      </c>
      <c r="AA151" s="167">
        <v>15950</v>
      </c>
      <c r="AB151" s="167">
        <v>0</v>
      </c>
      <c r="AC151" s="167">
        <v>0</v>
      </c>
      <c r="AD151" s="166">
        <v>0</v>
      </c>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52"/>
      <c r="CD151" s="52"/>
      <c r="CE151" s="52"/>
      <c r="CF151" s="52"/>
      <c r="CG151" s="52"/>
      <c r="CH151" s="52"/>
      <c r="CI151" s="52"/>
      <c r="CJ151" s="52"/>
      <c r="CK151" s="52"/>
      <c r="CL151" s="52"/>
      <c r="CM151" s="52"/>
      <c r="CN151" s="52"/>
      <c r="CO151" s="52"/>
      <c r="CP151" s="52"/>
      <c r="CQ151" s="52"/>
      <c r="CR151" s="52"/>
      <c r="CS151" s="52"/>
      <c r="CT151" s="52"/>
      <c r="CU151" s="52"/>
      <c r="CV151" s="52"/>
      <c r="CW151" s="52"/>
      <c r="CX151" s="52"/>
      <c r="CY151" s="52"/>
      <c r="CZ151" s="52"/>
      <c r="DA151" s="52"/>
      <c r="DB151" s="52"/>
      <c r="DC151" s="52"/>
      <c r="DD151" s="52"/>
      <c r="DE151" s="52"/>
      <c r="DF151" s="52"/>
      <c r="DG151" s="52"/>
      <c r="DH151" s="52"/>
      <c r="DI151" s="52"/>
      <c r="DJ151" s="52"/>
      <c r="DK151" s="52"/>
      <c r="DL151" s="52"/>
      <c r="DM151" s="52"/>
      <c r="DN151" s="52"/>
      <c r="DO151" s="52"/>
      <c r="DP151" s="52"/>
      <c r="DQ151" s="52"/>
      <c r="DR151" s="52"/>
      <c r="DS151" s="52"/>
      <c r="DT151" s="52"/>
      <c r="DU151" s="52"/>
      <c r="DV151" s="52"/>
      <c r="DW151" s="52"/>
      <c r="DX151" s="52"/>
      <c r="DY151" s="52"/>
      <c r="DZ151" s="52"/>
      <c r="EA151" s="52"/>
    </row>
    <row r="152" spans="1:131" x14ac:dyDescent="0.2">
      <c r="A152" s="165" t="s">
        <v>544</v>
      </c>
      <c r="B152" s="165" t="s">
        <v>543</v>
      </c>
      <c r="C152" s="49" t="s">
        <v>1140</v>
      </c>
      <c r="D152" s="49" t="s">
        <v>800</v>
      </c>
      <c r="E152" s="166">
        <v>21868</v>
      </c>
      <c r="F152" s="167">
        <v>859</v>
      </c>
      <c r="G152" s="167">
        <v>0</v>
      </c>
      <c r="H152" s="167">
        <v>0</v>
      </c>
      <c r="I152" s="167">
        <v>477</v>
      </c>
      <c r="J152" s="167">
        <v>0</v>
      </c>
      <c r="K152" s="167">
        <v>1520</v>
      </c>
      <c r="L152" s="167">
        <v>15871</v>
      </c>
      <c r="M152" s="167">
        <v>4000</v>
      </c>
      <c r="N152" s="167">
        <v>21868</v>
      </c>
      <c r="O152" s="167">
        <v>0</v>
      </c>
      <c r="P152" s="167">
        <v>4000</v>
      </c>
      <c r="Q152" s="167">
        <v>0</v>
      </c>
      <c r="R152" s="167">
        <v>4000</v>
      </c>
      <c r="S152" s="167">
        <v>4000</v>
      </c>
      <c r="T152" s="167">
        <v>4000</v>
      </c>
      <c r="U152" s="167">
        <v>0</v>
      </c>
      <c r="V152" s="167">
        <v>30072</v>
      </c>
      <c r="W152" s="167">
        <v>0</v>
      </c>
      <c r="X152" s="167">
        <v>0</v>
      </c>
      <c r="Y152" s="167">
        <v>30582</v>
      </c>
      <c r="Z152" s="167">
        <v>5000</v>
      </c>
      <c r="AA152" s="167">
        <v>5000</v>
      </c>
      <c r="AB152" s="167">
        <v>0</v>
      </c>
      <c r="AC152" s="167">
        <v>0</v>
      </c>
      <c r="AD152" s="166">
        <v>0</v>
      </c>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52"/>
      <c r="CD152" s="52"/>
      <c r="CE152" s="52"/>
      <c r="CF152" s="52"/>
      <c r="CG152" s="52"/>
      <c r="CH152" s="52"/>
      <c r="CI152" s="52"/>
      <c r="CJ152" s="52"/>
      <c r="CK152" s="52"/>
      <c r="CL152" s="52"/>
      <c r="CM152" s="52"/>
      <c r="CN152" s="52"/>
      <c r="CO152" s="52"/>
      <c r="CP152" s="52"/>
      <c r="CQ152" s="52"/>
      <c r="CR152" s="52"/>
      <c r="CS152" s="52"/>
      <c r="CT152" s="52"/>
      <c r="CU152" s="52"/>
      <c r="CV152" s="52"/>
      <c r="CW152" s="52"/>
      <c r="CX152" s="52"/>
      <c r="CY152" s="52"/>
      <c r="CZ152" s="52"/>
      <c r="DA152" s="52"/>
      <c r="DB152" s="52"/>
      <c r="DC152" s="52"/>
      <c r="DD152" s="52"/>
      <c r="DE152" s="52"/>
      <c r="DF152" s="52"/>
      <c r="DG152" s="52"/>
      <c r="DH152" s="52"/>
      <c r="DI152" s="52"/>
      <c r="DJ152" s="52"/>
      <c r="DK152" s="52"/>
      <c r="DL152" s="52"/>
      <c r="DM152" s="52"/>
      <c r="DN152" s="52"/>
      <c r="DO152" s="52"/>
      <c r="DP152" s="52"/>
      <c r="DQ152" s="52"/>
      <c r="DR152" s="52"/>
      <c r="DS152" s="52"/>
      <c r="DT152" s="52"/>
      <c r="DU152" s="52"/>
      <c r="DV152" s="52"/>
      <c r="DW152" s="52"/>
      <c r="DX152" s="52"/>
      <c r="DY152" s="52"/>
      <c r="DZ152" s="52"/>
      <c r="EA152" s="52"/>
    </row>
    <row r="153" spans="1:131" x14ac:dyDescent="0.2">
      <c r="A153" s="165" t="s">
        <v>548</v>
      </c>
      <c r="B153" s="165" t="s">
        <v>547</v>
      </c>
      <c r="C153" s="49" t="s">
        <v>1141</v>
      </c>
      <c r="D153" s="49" t="s">
        <v>800</v>
      </c>
      <c r="E153" s="166">
        <v>15689</v>
      </c>
      <c r="F153" s="167">
        <v>3900</v>
      </c>
      <c r="G153" s="167">
        <v>0</v>
      </c>
      <c r="H153" s="167">
        <v>0</v>
      </c>
      <c r="I153" s="167">
        <v>765</v>
      </c>
      <c r="J153" s="167">
        <v>65</v>
      </c>
      <c r="K153" s="167">
        <v>2324</v>
      </c>
      <c r="L153" s="167">
        <v>12535</v>
      </c>
      <c r="M153" s="167">
        <v>0</v>
      </c>
      <c r="N153" s="167">
        <v>15689</v>
      </c>
      <c r="O153" s="167">
        <v>64262</v>
      </c>
      <c r="P153" s="167">
        <v>0</v>
      </c>
      <c r="Q153" s="167">
        <v>1305</v>
      </c>
      <c r="R153" s="167">
        <v>-1305</v>
      </c>
      <c r="S153" s="167">
        <v>62957</v>
      </c>
      <c r="T153" s="167">
        <v>59504</v>
      </c>
      <c r="U153" s="167">
        <v>0</v>
      </c>
      <c r="V153" s="167">
        <v>30000</v>
      </c>
      <c r="W153" s="167">
        <v>59447</v>
      </c>
      <c r="X153" s="167">
        <v>0</v>
      </c>
      <c r="Y153" s="167">
        <v>23200</v>
      </c>
      <c r="Z153" s="167">
        <v>64014</v>
      </c>
      <c r="AA153" s="167">
        <v>66514</v>
      </c>
      <c r="AB153" s="167">
        <v>1292</v>
      </c>
      <c r="AC153" s="167">
        <v>2669</v>
      </c>
      <c r="AD153" s="166">
        <v>0</v>
      </c>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52"/>
      <c r="CD153" s="52"/>
      <c r="CE153" s="52"/>
      <c r="CF153" s="52"/>
      <c r="CG153" s="52"/>
      <c r="CH153" s="52"/>
      <c r="CI153" s="52"/>
      <c r="CJ153" s="52"/>
      <c r="CK153" s="52"/>
      <c r="CL153" s="52"/>
      <c r="CM153" s="52"/>
      <c r="CN153" s="52"/>
      <c r="CO153" s="52"/>
      <c r="CP153" s="52"/>
      <c r="CQ153" s="52"/>
      <c r="CR153" s="52"/>
      <c r="CS153" s="52"/>
      <c r="CT153" s="52"/>
      <c r="CU153" s="52"/>
      <c r="CV153" s="52"/>
      <c r="CW153" s="52"/>
      <c r="CX153" s="52"/>
      <c r="CY153" s="52"/>
      <c r="CZ153" s="52"/>
      <c r="DA153" s="52"/>
      <c r="DB153" s="52"/>
      <c r="DC153" s="52"/>
      <c r="DD153" s="52"/>
      <c r="DE153" s="52"/>
      <c r="DF153" s="52"/>
      <c r="DG153" s="52"/>
      <c r="DH153" s="52"/>
      <c r="DI153" s="52"/>
      <c r="DJ153" s="52"/>
      <c r="DK153" s="52"/>
      <c r="DL153" s="52"/>
      <c r="DM153" s="52"/>
      <c r="DN153" s="52"/>
      <c r="DO153" s="52"/>
      <c r="DP153" s="52"/>
      <c r="DQ153" s="52"/>
      <c r="DR153" s="52"/>
      <c r="DS153" s="52"/>
      <c r="DT153" s="52"/>
      <c r="DU153" s="52"/>
      <c r="DV153" s="52"/>
      <c r="DW153" s="52"/>
      <c r="DX153" s="52"/>
      <c r="DY153" s="52"/>
      <c r="DZ153" s="52"/>
      <c r="EA153" s="52"/>
    </row>
    <row r="154" spans="1:131" x14ac:dyDescent="0.2">
      <c r="A154" s="165" t="s">
        <v>636</v>
      </c>
      <c r="B154" s="165" t="s">
        <v>635</v>
      </c>
      <c r="C154" s="49" t="s">
        <v>1142</v>
      </c>
      <c r="D154" s="49" t="s">
        <v>800</v>
      </c>
      <c r="E154" s="166">
        <v>32917</v>
      </c>
      <c r="F154" s="167">
        <v>0</v>
      </c>
      <c r="G154" s="167">
        <v>0</v>
      </c>
      <c r="H154" s="167">
        <v>0</v>
      </c>
      <c r="I154" s="167">
        <v>1140</v>
      </c>
      <c r="J154" s="167">
        <v>964</v>
      </c>
      <c r="K154" s="167">
        <v>605</v>
      </c>
      <c r="L154" s="167">
        <v>30</v>
      </c>
      <c r="M154" s="167">
        <v>30178</v>
      </c>
      <c r="N154" s="167">
        <v>32917</v>
      </c>
      <c r="O154" s="167">
        <v>4374</v>
      </c>
      <c r="P154" s="167">
        <v>30178</v>
      </c>
      <c r="Q154" s="167">
        <v>309</v>
      </c>
      <c r="R154" s="167">
        <v>29869</v>
      </c>
      <c r="S154" s="167">
        <v>34243</v>
      </c>
      <c r="T154" s="167">
        <v>0</v>
      </c>
      <c r="U154" s="167">
        <v>382</v>
      </c>
      <c r="V154" s="167">
        <v>26000</v>
      </c>
      <c r="W154" s="167">
        <v>30000</v>
      </c>
      <c r="X154" s="167">
        <v>181</v>
      </c>
      <c r="Y154" s="167">
        <v>26000</v>
      </c>
      <c r="Z154" s="167">
        <v>36382</v>
      </c>
      <c r="AA154" s="167">
        <v>39000</v>
      </c>
      <c r="AB154" s="167">
        <v>0</v>
      </c>
      <c r="AC154" s="167">
        <v>0</v>
      </c>
      <c r="AD154" s="166">
        <v>0</v>
      </c>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52"/>
      <c r="CD154" s="52"/>
      <c r="CE154" s="52"/>
      <c r="CF154" s="52"/>
      <c r="CG154" s="52"/>
      <c r="CH154" s="52"/>
      <c r="CI154" s="52"/>
      <c r="CJ154" s="52"/>
      <c r="CK154" s="52"/>
      <c r="CL154" s="52"/>
      <c r="CM154" s="52"/>
      <c r="CN154" s="52"/>
      <c r="CO154" s="52"/>
      <c r="CP154" s="52"/>
      <c r="CQ154" s="52"/>
      <c r="CR154" s="52"/>
      <c r="CS154" s="52"/>
      <c r="CT154" s="52"/>
      <c r="CU154" s="52"/>
      <c r="CV154" s="52"/>
      <c r="CW154" s="52"/>
      <c r="CX154" s="52"/>
      <c r="CY154" s="52"/>
      <c r="CZ154" s="52"/>
      <c r="DA154" s="52"/>
      <c r="DB154" s="52"/>
      <c r="DC154" s="52"/>
      <c r="DD154" s="52"/>
      <c r="DE154" s="52"/>
      <c r="DF154" s="52"/>
      <c r="DG154" s="52"/>
      <c r="DH154" s="52"/>
      <c r="DI154" s="52"/>
      <c r="DJ154" s="52"/>
      <c r="DK154" s="52"/>
      <c r="DL154" s="52"/>
      <c r="DM154" s="52"/>
      <c r="DN154" s="52"/>
      <c r="DO154" s="52"/>
      <c r="DP154" s="52"/>
      <c r="DQ154" s="52"/>
      <c r="DR154" s="52"/>
      <c r="DS154" s="52"/>
      <c r="DT154" s="52"/>
      <c r="DU154" s="52"/>
      <c r="DV154" s="52"/>
      <c r="DW154" s="52"/>
      <c r="DX154" s="52"/>
      <c r="DY154" s="52"/>
      <c r="DZ154" s="52"/>
      <c r="EA154" s="52"/>
    </row>
    <row r="155" spans="1:131" x14ac:dyDescent="0.2">
      <c r="A155" s="165" t="s">
        <v>658</v>
      </c>
      <c r="B155" s="165" t="s">
        <v>657</v>
      </c>
      <c r="C155" s="49" t="s">
        <v>1143</v>
      </c>
      <c r="D155" s="49" t="s">
        <v>800</v>
      </c>
      <c r="E155" s="166">
        <v>16012</v>
      </c>
      <c r="F155" s="167">
        <v>2195</v>
      </c>
      <c r="G155" s="167">
        <v>200</v>
      </c>
      <c r="H155" s="167">
        <v>0</v>
      </c>
      <c r="I155" s="167">
        <v>0</v>
      </c>
      <c r="J155" s="167">
        <v>2012</v>
      </c>
      <c r="K155" s="167">
        <v>1995</v>
      </c>
      <c r="L155" s="167">
        <v>6491</v>
      </c>
      <c r="M155" s="167">
        <v>5514</v>
      </c>
      <c r="N155" s="167">
        <v>16012</v>
      </c>
      <c r="O155" s="167">
        <v>51913</v>
      </c>
      <c r="P155" s="167">
        <v>5514</v>
      </c>
      <c r="Q155" s="167">
        <v>1289</v>
      </c>
      <c r="R155" s="167">
        <v>4225</v>
      </c>
      <c r="S155" s="167">
        <v>56138</v>
      </c>
      <c r="T155" s="167">
        <v>35710</v>
      </c>
      <c r="U155" s="167">
        <v>3919</v>
      </c>
      <c r="V155" s="167">
        <v>20000</v>
      </c>
      <c r="W155" s="167">
        <v>40602</v>
      </c>
      <c r="X155" s="167">
        <v>3579</v>
      </c>
      <c r="Y155" s="167">
        <v>20000</v>
      </c>
      <c r="Z155" s="167">
        <v>58000</v>
      </c>
      <c r="AA155" s="167">
        <v>66000</v>
      </c>
      <c r="AB155" s="167">
        <v>0</v>
      </c>
      <c r="AC155" s="167">
        <v>0</v>
      </c>
      <c r="AD155" s="166">
        <v>0</v>
      </c>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c r="CI155" s="52"/>
      <c r="CJ155" s="52"/>
      <c r="CK155" s="52"/>
      <c r="CL155" s="52"/>
      <c r="CM155" s="52"/>
      <c r="CN155" s="52"/>
      <c r="CO155" s="52"/>
      <c r="CP155" s="52"/>
      <c r="CQ155" s="52"/>
      <c r="CR155" s="52"/>
      <c r="CS155" s="52"/>
      <c r="CT155" s="52"/>
      <c r="CU155" s="52"/>
      <c r="CV155" s="52"/>
      <c r="CW155" s="52"/>
      <c r="CX155" s="52"/>
      <c r="CY155" s="52"/>
      <c r="CZ155" s="52"/>
      <c r="DA155" s="52"/>
      <c r="DB155" s="52"/>
      <c r="DC155" s="52"/>
      <c r="DD155" s="52"/>
      <c r="DE155" s="52"/>
      <c r="DF155" s="52"/>
      <c r="DG155" s="52"/>
      <c r="DH155" s="52"/>
      <c r="DI155" s="52"/>
      <c r="DJ155" s="52"/>
      <c r="DK155" s="52"/>
      <c r="DL155" s="52"/>
      <c r="DM155" s="52"/>
      <c r="DN155" s="52"/>
      <c r="DO155" s="52"/>
      <c r="DP155" s="52"/>
      <c r="DQ155" s="52"/>
      <c r="DR155" s="52"/>
      <c r="DS155" s="52"/>
      <c r="DT155" s="52"/>
      <c r="DU155" s="52"/>
      <c r="DV155" s="52"/>
      <c r="DW155" s="52"/>
      <c r="DX155" s="52"/>
      <c r="DY155" s="52"/>
      <c r="DZ155" s="52"/>
      <c r="EA155" s="52"/>
    </row>
    <row r="156" spans="1:131" x14ac:dyDescent="0.2">
      <c r="A156" s="165" t="s">
        <v>666</v>
      </c>
      <c r="B156" s="165" t="s">
        <v>665</v>
      </c>
      <c r="C156" s="49" t="s">
        <v>1144</v>
      </c>
      <c r="D156" s="49" t="s">
        <v>800</v>
      </c>
      <c r="E156" s="166">
        <v>3314</v>
      </c>
      <c r="F156" s="167">
        <v>2</v>
      </c>
      <c r="G156" s="167">
        <v>1</v>
      </c>
      <c r="H156" s="167">
        <v>0</v>
      </c>
      <c r="I156" s="167">
        <v>640</v>
      </c>
      <c r="J156" s="167">
        <v>91</v>
      </c>
      <c r="K156" s="167">
        <v>1</v>
      </c>
      <c r="L156" s="167">
        <v>2582</v>
      </c>
      <c r="M156" s="167">
        <v>0</v>
      </c>
      <c r="N156" s="167">
        <v>3314</v>
      </c>
      <c r="O156" s="167">
        <v>0</v>
      </c>
      <c r="P156" s="167">
        <v>0</v>
      </c>
      <c r="Q156" s="167">
        <v>0</v>
      </c>
      <c r="R156" s="167">
        <v>0</v>
      </c>
      <c r="S156" s="167">
        <v>0</v>
      </c>
      <c r="T156" s="167">
        <v>0</v>
      </c>
      <c r="U156" s="167">
        <v>0</v>
      </c>
      <c r="V156" s="167">
        <v>24200</v>
      </c>
      <c r="W156" s="167">
        <v>0</v>
      </c>
      <c r="X156" s="167">
        <v>0</v>
      </c>
      <c r="Y156" s="167">
        <v>18800</v>
      </c>
      <c r="Z156" s="167">
        <v>2000</v>
      </c>
      <c r="AA156" s="167">
        <v>5000</v>
      </c>
      <c r="AB156" s="167">
        <v>0</v>
      </c>
      <c r="AC156" s="167">
        <v>0</v>
      </c>
      <c r="AD156" s="166">
        <v>0</v>
      </c>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52"/>
      <c r="CD156" s="52"/>
      <c r="CE156" s="52"/>
      <c r="CF156" s="52"/>
      <c r="CG156" s="52"/>
      <c r="CH156" s="52"/>
      <c r="CI156" s="52"/>
      <c r="CJ156" s="52"/>
      <c r="CK156" s="52"/>
      <c r="CL156" s="52"/>
      <c r="CM156" s="52"/>
      <c r="CN156" s="52"/>
      <c r="CO156" s="52"/>
      <c r="CP156" s="52"/>
      <c r="CQ156" s="52"/>
      <c r="CR156" s="52"/>
      <c r="CS156" s="52"/>
      <c r="CT156" s="52"/>
      <c r="CU156" s="52"/>
      <c r="CV156" s="52"/>
      <c r="CW156" s="52"/>
      <c r="CX156" s="52"/>
      <c r="CY156" s="52"/>
      <c r="CZ156" s="52"/>
      <c r="DA156" s="52"/>
      <c r="DB156" s="52"/>
      <c r="DC156" s="52"/>
      <c r="DD156" s="52"/>
      <c r="DE156" s="52"/>
      <c r="DF156" s="52"/>
      <c r="DG156" s="52"/>
      <c r="DH156" s="52"/>
      <c r="DI156" s="52"/>
      <c r="DJ156" s="52"/>
      <c r="DK156" s="52"/>
      <c r="DL156" s="52"/>
      <c r="DM156" s="52"/>
      <c r="DN156" s="52"/>
      <c r="DO156" s="52"/>
      <c r="DP156" s="52"/>
      <c r="DQ156" s="52"/>
      <c r="DR156" s="52"/>
      <c r="DS156" s="52"/>
      <c r="DT156" s="52"/>
      <c r="DU156" s="52"/>
      <c r="DV156" s="52"/>
      <c r="DW156" s="52"/>
      <c r="DX156" s="52"/>
      <c r="DY156" s="52"/>
      <c r="DZ156" s="52"/>
      <c r="EA156" s="52"/>
    </row>
    <row r="157" spans="1:131" x14ac:dyDescent="0.2">
      <c r="A157" s="165" t="s">
        <v>676</v>
      </c>
      <c r="B157" s="165" t="s">
        <v>675</v>
      </c>
      <c r="C157" s="49" t="s">
        <v>1145</v>
      </c>
      <c r="D157" s="49" t="s">
        <v>800</v>
      </c>
      <c r="E157" s="166">
        <v>16000</v>
      </c>
      <c r="F157" s="167">
        <v>0</v>
      </c>
      <c r="G157" s="167">
        <v>0</v>
      </c>
      <c r="H157" s="167">
        <v>0</v>
      </c>
      <c r="I157" s="167">
        <v>519</v>
      </c>
      <c r="J157" s="167">
        <v>746</v>
      </c>
      <c r="K157" s="167">
        <v>0</v>
      </c>
      <c r="L157" s="167">
        <v>5735</v>
      </c>
      <c r="M157" s="167">
        <v>9000</v>
      </c>
      <c r="N157" s="167">
        <v>16000</v>
      </c>
      <c r="O157" s="167">
        <v>0</v>
      </c>
      <c r="P157" s="167">
        <v>9000</v>
      </c>
      <c r="Q157" s="167">
        <v>0</v>
      </c>
      <c r="R157" s="167">
        <v>9000</v>
      </c>
      <c r="S157" s="167">
        <v>9000</v>
      </c>
      <c r="T157" s="167">
        <v>9000</v>
      </c>
      <c r="U157" s="167">
        <v>0</v>
      </c>
      <c r="V157" s="167">
        <v>34000</v>
      </c>
      <c r="W157" s="167">
        <v>7000</v>
      </c>
      <c r="X157" s="167">
        <v>0</v>
      </c>
      <c r="Y157" s="167">
        <v>27000</v>
      </c>
      <c r="Z157" s="167">
        <v>20000</v>
      </c>
      <c r="AA157" s="167">
        <v>20000</v>
      </c>
      <c r="AB157" s="167">
        <v>0</v>
      </c>
      <c r="AC157" s="167">
        <v>0</v>
      </c>
      <c r="AD157" s="166">
        <v>0</v>
      </c>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J157" s="52"/>
      <c r="CK157" s="52"/>
      <c r="CL157" s="52"/>
      <c r="CM157" s="52"/>
      <c r="CN157" s="52"/>
      <c r="CO157" s="52"/>
      <c r="CP157" s="52"/>
      <c r="CQ157" s="52"/>
      <c r="CR157" s="52"/>
      <c r="CS157" s="52"/>
      <c r="CT157" s="52"/>
      <c r="CU157" s="52"/>
      <c r="CV157" s="52"/>
      <c r="CW157" s="52"/>
      <c r="CX157" s="52"/>
      <c r="CY157" s="52"/>
      <c r="CZ157" s="52"/>
      <c r="DA157" s="52"/>
      <c r="DB157" s="52"/>
      <c r="DC157" s="52"/>
      <c r="DD157" s="52"/>
      <c r="DE157" s="52"/>
      <c r="DF157" s="52"/>
      <c r="DG157" s="52"/>
      <c r="DH157" s="52"/>
      <c r="DI157" s="52"/>
      <c r="DJ157" s="52"/>
      <c r="DK157" s="52"/>
      <c r="DL157" s="52"/>
      <c r="DM157" s="52"/>
      <c r="DN157" s="52"/>
      <c r="DO157" s="52"/>
      <c r="DP157" s="52"/>
      <c r="DQ157" s="52"/>
      <c r="DR157" s="52"/>
      <c r="DS157" s="52"/>
      <c r="DT157" s="52"/>
      <c r="DU157" s="52"/>
      <c r="DV157" s="52"/>
      <c r="DW157" s="52"/>
      <c r="DX157" s="52"/>
      <c r="DY157" s="52"/>
      <c r="DZ157" s="52"/>
      <c r="EA157" s="52"/>
    </row>
    <row r="158" spans="1:131" x14ac:dyDescent="0.2">
      <c r="A158" s="165" t="s">
        <v>44</v>
      </c>
      <c r="B158" s="165" t="s">
        <v>43</v>
      </c>
      <c r="C158" s="49" t="s">
        <v>1146</v>
      </c>
      <c r="D158" s="49" t="s">
        <v>803</v>
      </c>
      <c r="E158" s="166">
        <v>26720</v>
      </c>
      <c r="F158" s="167">
        <v>2100</v>
      </c>
      <c r="G158" s="167">
        <v>0</v>
      </c>
      <c r="H158" s="167">
        <v>0</v>
      </c>
      <c r="I158" s="167">
        <v>11374</v>
      </c>
      <c r="J158" s="167">
        <v>73</v>
      </c>
      <c r="K158" s="167">
        <v>2100</v>
      </c>
      <c r="L158" s="167">
        <v>145</v>
      </c>
      <c r="M158" s="167">
        <v>13028</v>
      </c>
      <c r="N158" s="167">
        <v>26720</v>
      </c>
      <c r="O158" s="167">
        <v>302409</v>
      </c>
      <c r="P158" s="167">
        <v>13028</v>
      </c>
      <c r="Q158" s="167">
        <v>9954</v>
      </c>
      <c r="R158" s="167">
        <v>3074</v>
      </c>
      <c r="S158" s="167">
        <v>305483</v>
      </c>
      <c r="T158" s="167">
        <v>134697</v>
      </c>
      <c r="U158" s="167">
        <v>86753</v>
      </c>
      <c r="V158" s="167">
        <v>10550</v>
      </c>
      <c r="W158" s="167">
        <v>175000</v>
      </c>
      <c r="X158" s="167">
        <v>84543</v>
      </c>
      <c r="Y158" s="167">
        <v>10000</v>
      </c>
      <c r="Z158" s="167">
        <v>314100</v>
      </c>
      <c r="AA158" s="167">
        <v>324100</v>
      </c>
      <c r="AB158" s="167">
        <v>0</v>
      </c>
      <c r="AC158" s="167">
        <v>0</v>
      </c>
      <c r="AD158" s="166">
        <v>0</v>
      </c>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52"/>
      <c r="CD158" s="52"/>
      <c r="CE158" s="52"/>
      <c r="CF158" s="52"/>
      <c r="CG158" s="52"/>
      <c r="CH158" s="52"/>
      <c r="CI158" s="52"/>
      <c r="CJ158" s="52"/>
      <c r="CK158" s="52"/>
      <c r="CL158" s="52"/>
      <c r="CM158" s="52"/>
      <c r="CN158" s="52"/>
      <c r="CO158" s="52"/>
      <c r="CP158" s="52"/>
      <c r="CQ158" s="52"/>
      <c r="CR158" s="52"/>
      <c r="CS158" s="52"/>
      <c r="CT158" s="52"/>
      <c r="CU158" s="52"/>
      <c r="CV158" s="52"/>
      <c r="CW158" s="52"/>
      <c r="CX158" s="52"/>
      <c r="CY158" s="52"/>
      <c r="CZ158" s="52"/>
      <c r="DA158" s="52"/>
      <c r="DB158" s="52"/>
      <c r="DC158" s="52"/>
      <c r="DD158" s="52"/>
      <c r="DE158" s="52"/>
      <c r="DF158" s="52"/>
      <c r="DG158" s="52"/>
      <c r="DH158" s="52"/>
      <c r="DI158" s="52"/>
      <c r="DJ158" s="52"/>
      <c r="DK158" s="52"/>
      <c r="DL158" s="52"/>
      <c r="DM158" s="52"/>
      <c r="DN158" s="52"/>
      <c r="DO158" s="52"/>
      <c r="DP158" s="52"/>
      <c r="DQ158" s="52"/>
      <c r="DR158" s="52"/>
      <c r="DS158" s="52"/>
      <c r="DT158" s="52"/>
      <c r="DU158" s="52"/>
      <c r="DV158" s="52"/>
      <c r="DW158" s="52"/>
      <c r="DX158" s="52"/>
      <c r="DY158" s="52"/>
      <c r="DZ158" s="52"/>
      <c r="EA158" s="52"/>
    </row>
    <row r="159" spans="1:131" x14ac:dyDescent="0.2">
      <c r="A159" s="165" t="s">
        <v>46</v>
      </c>
      <c r="B159" s="165" t="s">
        <v>45</v>
      </c>
      <c r="C159" s="49" t="s">
        <v>1147</v>
      </c>
      <c r="D159" s="49" t="s">
        <v>803</v>
      </c>
      <c r="E159" s="166">
        <v>33186</v>
      </c>
      <c r="F159" s="167">
        <v>400</v>
      </c>
      <c r="G159" s="167">
        <v>300</v>
      </c>
      <c r="H159" s="167">
        <v>0</v>
      </c>
      <c r="I159" s="167">
        <v>17589</v>
      </c>
      <c r="J159" s="167">
        <v>395</v>
      </c>
      <c r="K159" s="167">
        <v>1150</v>
      </c>
      <c r="L159" s="167">
        <v>6267</v>
      </c>
      <c r="M159" s="167">
        <v>7785</v>
      </c>
      <c r="N159" s="167">
        <v>33186</v>
      </c>
      <c r="O159" s="167">
        <v>287174</v>
      </c>
      <c r="P159" s="167">
        <v>7785</v>
      </c>
      <c r="Q159" s="167">
        <v>8800</v>
      </c>
      <c r="R159" s="167">
        <v>-1015</v>
      </c>
      <c r="S159" s="167">
        <v>286159</v>
      </c>
      <c r="T159" s="167">
        <v>89000</v>
      </c>
      <c r="U159" s="167">
        <v>73085</v>
      </c>
      <c r="V159" s="167">
        <v>3405</v>
      </c>
      <c r="W159" s="167">
        <v>80100</v>
      </c>
      <c r="X159" s="167">
        <v>49000</v>
      </c>
      <c r="Y159" s="167">
        <v>7000</v>
      </c>
      <c r="Z159" s="167">
        <v>269000</v>
      </c>
      <c r="AA159" s="167">
        <v>271000</v>
      </c>
      <c r="AB159" s="167">
        <v>1000</v>
      </c>
      <c r="AC159" s="167">
        <v>1000</v>
      </c>
      <c r="AD159" s="166">
        <v>0</v>
      </c>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52"/>
      <c r="CD159" s="52"/>
      <c r="CE159" s="52"/>
      <c r="CF159" s="52"/>
      <c r="CG159" s="52"/>
      <c r="CH159" s="52"/>
      <c r="CI159" s="52"/>
      <c r="CJ159" s="52"/>
      <c r="CK159" s="52"/>
      <c r="CL159" s="52"/>
      <c r="CM159" s="52"/>
      <c r="CN159" s="52"/>
      <c r="CO159" s="52"/>
      <c r="CP159" s="52"/>
      <c r="CQ159" s="52"/>
      <c r="CR159" s="52"/>
      <c r="CS159" s="52"/>
      <c r="CT159" s="52"/>
      <c r="CU159" s="52"/>
      <c r="CV159" s="52"/>
      <c r="CW159" s="52"/>
      <c r="CX159" s="52"/>
      <c r="CY159" s="52"/>
      <c r="CZ159" s="52"/>
      <c r="DA159" s="52"/>
      <c r="DB159" s="52"/>
      <c r="DC159" s="52"/>
      <c r="DD159" s="52"/>
      <c r="DE159" s="52"/>
      <c r="DF159" s="52"/>
      <c r="DG159" s="52"/>
      <c r="DH159" s="52"/>
      <c r="DI159" s="52"/>
      <c r="DJ159" s="52"/>
      <c r="DK159" s="52"/>
      <c r="DL159" s="52"/>
      <c r="DM159" s="52"/>
      <c r="DN159" s="52"/>
      <c r="DO159" s="52"/>
      <c r="DP159" s="52"/>
      <c r="DQ159" s="52"/>
      <c r="DR159" s="52"/>
      <c r="DS159" s="52"/>
      <c r="DT159" s="52"/>
      <c r="DU159" s="52"/>
      <c r="DV159" s="52"/>
      <c r="DW159" s="52"/>
      <c r="DX159" s="52"/>
      <c r="DY159" s="52"/>
      <c r="DZ159" s="52"/>
      <c r="EA159" s="52"/>
    </row>
    <row r="160" spans="1:131" x14ac:dyDescent="0.2">
      <c r="A160" s="165" t="s">
        <v>346</v>
      </c>
      <c r="B160" s="165" t="s">
        <v>345</v>
      </c>
      <c r="C160" s="49" t="s">
        <v>1148</v>
      </c>
      <c r="D160" s="49" t="s">
        <v>804</v>
      </c>
      <c r="E160" s="166">
        <v>105861</v>
      </c>
      <c r="F160" s="167">
        <v>1036</v>
      </c>
      <c r="G160" s="167">
        <v>0</v>
      </c>
      <c r="H160" s="167">
        <v>0</v>
      </c>
      <c r="I160" s="167">
        <v>58450</v>
      </c>
      <c r="J160" s="167">
        <v>0</v>
      </c>
      <c r="K160" s="167">
        <v>1036</v>
      </c>
      <c r="L160" s="167">
        <v>4000</v>
      </c>
      <c r="M160" s="167">
        <v>42375</v>
      </c>
      <c r="N160" s="167">
        <v>105861</v>
      </c>
      <c r="O160" s="167">
        <v>1043000</v>
      </c>
      <c r="P160" s="167">
        <v>42375</v>
      </c>
      <c r="Q160" s="167">
        <v>20749</v>
      </c>
      <c r="R160" s="167">
        <v>21626</v>
      </c>
      <c r="S160" s="167">
        <v>1064626</v>
      </c>
      <c r="T160" s="167">
        <v>1075000</v>
      </c>
      <c r="U160" s="167">
        <v>167700</v>
      </c>
      <c r="V160" s="167">
        <v>578500</v>
      </c>
      <c r="W160" s="167">
        <v>1140000</v>
      </c>
      <c r="X160" s="167">
        <v>163000</v>
      </c>
      <c r="Y160" s="167">
        <v>550000</v>
      </c>
      <c r="Z160" s="167">
        <v>1320000</v>
      </c>
      <c r="AA160" s="167">
        <v>1390000</v>
      </c>
      <c r="AB160" s="167">
        <v>0</v>
      </c>
      <c r="AC160" s="167">
        <v>0</v>
      </c>
      <c r="AD160" s="166">
        <v>0</v>
      </c>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52"/>
      <c r="CD160" s="52"/>
      <c r="CE160" s="52"/>
      <c r="CF160" s="52"/>
      <c r="CG160" s="52"/>
      <c r="CH160" s="52"/>
      <c r="CI160" s="52"/>
      <c r="CJ160" s="52"/>
      <c r="CK160" s="52"/>
      <c r="CL160" s="52"/>
      <c r="CM160" s="52"/>
      <c r="CN160" s="52"/>
      <c r="CO160" s="52"/>
      <c r="CP160" s="52"/>
      <c r="CQ160" s="52"/>
      <c r="CR160" s="52"/>
      <c r="CS160" s="52"/>
      <c r="CT160" s="52"/>
      <c r="CU160" s="52"/>
      <c r="CV160" s="52"/>
      <c r="CW160" s="52"/>
      <c r="CX160" s="52"/>
      <c r="CY160" s="52"/>
      <c r="CZ160" s="52"/>
      <c r="DA160" s="52"/>
      <c r="DB160" s="52"/>
      <c r="DC160" s="52"/>
      <c r="DD160" s="52"/>
      <c r="DE160" s="52"/>
      <c r="DF160" s="52"/>
      <c r="DG160" s="52"/>
      <c r="DH160" s="52"/>
      <c r="DI160" s="52"/>
      <c r="DJ160" s="52"/>
      <c r="DK160" s="52"/>
      <c r="DL160" s="52"/>
      <c r="DM160" s="52"/>
      <c r="DN160" s="52"/>
      <c r="DO160" s="52"/>
      <c r="DP160" s="52"/>
      <c r="DQ160" s="52"/>
      <c r="DR160" s="52"/>
      <c r="DS160" s="52"/>
      <c r="DT160" s="52"/>
      <c r="DU160" s="52"/>
      <c r="DV160" s="52"/>
      <c r="DW160" s="52"/>
      <c r="DX160" s="52"/>
      <c r="DY160" s="52"/>
      <c r="DZ160" s="52"/>
      <c r="EA160" s="52"/>
    </row>
    <row r="161" spans="1:131" x14ac:dyDescent="0.2">
      <c r="A161" s="165" t="s">
        <v>84</v>
      </c>
      <c r="B161" s="165" t="s">
        <v>83</v>
      </c>
      <c r="C161" s="49" t="s">
        <v>1149</v>
      </c>
      <c r="D161" s="49" t="s">
        <v>800</v>
      </c>
      <c r="E161" s="166">
        <v>6931</v>
      </c>
      <c r="F161" s="167">
        <v>2388</v>
      </c>
      <c r="G161" s="167">
        <v>0</v>
      </c>
      <c r="H161" s="167">
        <v>0</v>
      </c>
      <c r="I161" s="167">
        <v>1373</v>
      </c>
      <c r="J161" s="167">
        <v>91</v>
      </c>
      <c r="K161" s="167">
        <v>2388</v>
      </c>
      <c r="L161" s="167">
        <v>726</v>
      </c>
      <c r="M161" s="167">
        <v>2353</v>
      </c>
      <c r="N161" s="167">
        <v>6931</v>
      </c>
      <c r="O161" s="167">
        <v>27996</v>
      </c>
      <c r="P161" s="167">
        <v>2353</v>
      </c>
      <c r="Q161" s="167">
        <v>810</v>
      </c>
      <c r="R161" s="167">
        <v>1543</v>
      </c>
      <c r="S161" s="167">
        <v>29539</v>
      </c>
      <c r="T161" s="167">
        <v>18813</v>
      </c>
      <c r="U161" s="167">
        <v>0</v>
      </c>
      <c r="V161" s="167">
        <v>14161</v>
      </c>
      <c r="W161" s="167">
        <v>21167</v>
      </c>
      <c r="X161" s="167">
        <v>0</v>
      </c>
      <c r="Y161" s="167">
        <v>0</v>
      </c>
      <c r="Z161" s="167">
        <v>31016</v>
      </c>
      <c r="AA161" s="167">
        <v>32566</v>
      </c>
      <c r="AB161" s="167">
        <v>0</v>
      </c>
      <c r="AC161" s="167">
        <v>0</v>
      </c>
      <c r="AD161" s="166">
        <v>0</v>
      </c>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52"/>
      <c r="CD161" s="52"/>
      <c r="CE161" s="52"/>
      <c r="CF161" s="52"/>
      <c r="CG161" s="52"/>
      <c r="CH161" s="52"/>
      <c r="CI161" s="52"/>
      <c r="CJ161" s="52"/>
      <c r="CK161" s="52"/>
      <c r="CL161" s="52"/>
      <c r="CM161" s="52"/>
      <c r="CN161" s="52"/>
      <c r="CO161" s="52"/>
      <c r="CP161" s="52"/>
      <c r="CQ161" s="52"/>
      <c r="CR161" s="52"/>
      <c r="CS161" s="52"/>
      <c r="CT161" s="52"/>
      <c r="CU161" s="52"/>
      <c r="CV161" s="52"/>
      <c r="CW161" s="52"/>
      <c r="CX161" s="52"/>
      <c r="CY161" s="52"/>
      <c r="CZ161" s="52"/>
      <c r="DA161" s="52"/>
      <c r="DB161" s="52"/>
      <c r="DC161" s="52"/>
      <c r="DD161" s="52"/>
      <c r="DE161" s="52"/>
      <c r="DF161" s="52"/>
      <c r="DG161" s="52"/>
      <c r="DH161" s="52"/>
      <c r="DI161" s="52"/>
      <c r="DJ161" s="52"/>
      <c r="DK161" s="52"/>
      <c r="DL161" s="52"/>
      <c r="DM161" s="52"/>
      <c r="DN161" s="52"/>
      <c r="DO161" s="52"/>
      <c r="DP161" s="52"/>
      <c r="DQ161" s="52"/>
      <c r="DR161" s="52"/>
      <c r="DS161" s="52"/>
      <c r="DT161" s="52"/>
      <c r="DU161" s="52"/>
      <c r="DV161" s="52"/>
      <c r="DW161" s="52"/>
      <c r="DX161" s="52"/>
      <c r="DY161" s="52"/>
      <c r="DZ161" s="52"/>
      <c r="EA161" s="52"/>
    </row>
    <row r="162" spans="1:131" x14ac:dyDescent="0.2">
      <c r="A162" s="165" t="s">
        <v>122</v>
      </c>
      <c r="B162" s="165" t="s">
        <v>121</v>
      </c>
      <c r="C162" s="49" t="s">
        <v>1150</v>
      </c>
      <c r="D162" s="49" t="s">
        <v>800</v>
      </c>
      <c r="E162" s="166">
        <v>23790</v>
      </c>
      <c r="F162" s="167">
        <v>2810</v>
      </c>
      <c r="G162" s="167">
        <v>0</v>
      </c>
      <c r="H162" s="167">
        <v>0</v>
      </c>
      <c r="I162" s="167">
        <v>0</v>
      </c>
      <c r="J162" s="167">
        <v>7999</v>
      </c>
      <c r="K162" s="167">
        <v>2984</v>
      </c>
      <c r="L162" s="167">
        <v>2091</v>
      </c>
      <c r="M162" s="167">
        <v>10716</v>
      </c>
      <c r="N162" s="167">
        <v>23790</v>
      </c>
      <c r="O162" s="167">
        <v>34885</v>
      </c>
      <c r="P162" s="167">
        <v>10716</v>
      </c>
      <c r="Q162" s="167">
        <v>529</v>
      </c>
      <c r="R162" s="167">
        <v>10187</v>
      </c>
      <c r="S162" s="167">
        <v>45072</v>
      </c>
      <c r="T162" s="167">
        <v>20022</v>
      </c>
      <c r="U162" s="167">
        <v>15</v>
      </c>
      <c r="V162" s="167">
        <v>5000</v>
      </c>
      <c r="W162" s="167">
        <v>39185</v>
      </c>
      <c r="X162" s="167">
        <v>15</v>
      </c>
      <c r="Y162" s="167">
        <v>10000</v>
      </c>
      <c r="Z162" s="167">
        <v>39200</v>
      </c>
      <c r="AA162" s="167">
        <v>42200</v>
      </c>
      <c r="AB162" s="167">
        <v>0</v>
      </c>
      <c r="AC162" s="167">
        <v>0</v>
      </c>
      <c r="AD162" s="166">
        <v>0</v>
      </c>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52"/>
      <c r="CD162" s="52"/>
      <c r="CE162" s="52"/>
      <c r="CF162" s="52"/>
      <c r="CG162" s="52"/>
      <c r="CH162" s="52"/>
      <c r="CI162" s="52"/>
      <c r="CJ162" s="52"/>
      <c r="CK162" s="52"/>
      <c r="CL162" s="52"/>
      <c r="CM162" s="52"/>
      <c r="CN162" s="52"/>
      <c r="CO162" s="52"/>
      <c r="CP162" s="52"/>
      <c r="CQ162" s="52"/>
      <c r="CR162" s="52"/>
      <c r="CS162" s="52"/>
      <c r="CT162" s="52"/>
      <c r="CU162" s="52"/>
      <c r="CV162" s="52"/>
      <c r="CW162" s="52"/>
      <c r="CX162" s="52"/>
      <c r="CY162" s="52"/>
      <c r="CZ162" s="52"/>
      <c r="DA162" s="52"/>
      <c r="DB162" s="52"/>
      <c r="DC162" s="52"/>
      <c r="DD162" s="52"/>
      <c r="DE162" s="52"/>
      <c r="DF162" s="52"/>
      <c r="DG162" s="52"/>
      <c r="DH162" s="52"/>
      <c r="DI162" s="52"/>
      <c r="DJ162" s="52"/>
      <c r="DK162" s="52"/>
      <c r="DL162" s="52"/>
      <c r="DM162" s="52"/>
      <c r="DN162" s="52"/>
      <c r="DO162" s="52"/>
      <c r="DP162" s="52"/>
      <c r="DQ162" s="52"/>
      <c r="DR162" s="52"/>
      <c r="DS162" s="52"/>
      <c r="DT162" s="52"/>
      <c r="DU162" s="52"/>
      <c r="DV162" s="52"/>
      <c r="DW162" s="52"/>
      <c r="DX162" s="52"/>
      <c r="DY162" s="52"/>
      <c r="DZ162" s="52"/>
      <c r="EA162" s="52"/>
    </row>
    <row r="163" spans="1:131" x14ac:dyDescent="0.2">
      <c r="A163" s="165" t="s">
        <v>236</v>
      </c>
      <c r="B163" s="165" t="s">
        <v>235</v>
      </c>
      <c r="C163" s="49" t="s">
        <v>1151</v>
      </c>
      <c r="D163" s="49" t="s">
        <v>800</v>
      </c>
      <c r="E163" s="166">
        <v>7098</v>
      </c>
      <c r="F163" s="167">
        <v>1057</v>
      </c>
      <c r="G163" s="167">
        <v>0</v>
      </c>
      <c r="H163" s="167">
        <v>0</v>
      </c>
      <c r="I163" s="167">
        <v>3758</v>
      </c>
      <c r="J163" s="167">
        <v>404</v>
      </c>
      <c r="K163" s="167">
        <v>1057</v>
      </c>
      <c r="L163" s="167">
        <v>1737</v>
      </c>
      <c r="M163" s="167">
        <v>142</v>
      </c>
      <c r="N163" s="167">
        <v>7098</v>
      </c>
      <c r="O163" s="167">
        <v>6110</v>
      </c>
      <c r="P163" s="167">
        <v>142</v>
      </c>
      <c r="Q163" s="167">
        <v>679</v>
      </c>
      <c r="R163" s="167">
        <v>-537</v>
      </c>
      <c r="S163" s="167">
        <v>5573</v>
      </c>
      <c r="T163" s="167">
        <v>2300</v>
      </c>
      <c r="U163" s="167">
        <v>0</v>
      </c>
      <c r="V163" s="167">
        <v>12300</v>
      </c>
      <c r="W163" s="167">
        <v>5600</v>
      </c>
      <c r="X163" s="167">
        <v>0</v>
      </c>
      <c r="Y163" s="167">
        <v>9400</v>
      </c>
      <c r="Z163" s="167">
        <v>5600</v>
      </c>
      <c r="AA163" s="167">
        <v>11600</v>
      </c>
      <c r="AB163" s="167">
        <v>0</v>
      </c>
      <c r="AC163" s="167">
        <v>0</v>
      </c>
      <c r="AD163" s="166">
        <v>0</v>
      </c>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52"/>
      <c r="CD163" s="52"/>
      <c r="CE163" s="52"/>
      <c r="CF163" s="52"/>
      <c r="CG163" s="52"/>
      <c r="CH163" s="52"/>
      <c r="CI163" s="52"/>
      <c r="CJ163" s="52"/>
      <c r="CK163" s="52"/>
      <c r="CL163" s="52"/>
      <c r="CM163" s="52"/>
      <c r="CN163" s="52"/>
      <c r="CO163" s="52"/>
      <c r="CP163" s="52"/>
      <c r="CQ163" s="52"/>
      <c r="CR163" s="52"/>
      <c r="CS163" s="52"/>
      <c r="CT163" s="52"/>
      <c r="CU163" s="52"/>
      <c r="CV163" s="52"/>
      <c r="CW163" s="52"/>
      <c r="CX163" s="52"/>
      <c r="CY163" s="52"/>
      <c r="CZ163" s="52"/>
      <c r="DA163" s="52"/>
      <c r="DB163" s="52"/>
      <c r="DC163" s="52"/>
      <c r="DD163" s="52"/>
      <c r="DE163" s="52"/>
      <c r="DF163" s="52"/>
      <c r="DG163" s="52"/>
      <c r="DH163" s="52"/>
      <c r="DI163" s="52"/>
      <c r="DJ163" s="52"/>
      <c r="DK163" s="52"/>
      <c r="DL163" s="52"/>
      <c r="DM163" s="52"/>
      <c r="DN163" s="52"/>
      <c r="DO163" s="52"/>
      <c r="DP163" s="52"/>
      <c r="DQ163" s="52"/>
      <c r="DR163" s="52"/>
      <c r="DS163" s="52"/>
      <c r="DT163" s="52"/>
      <c r="DU163" s="52"/>
      <c r="DV163" s="52"/>
      <c r="DW163" s="52"/>
      <c r="DX163" s="52"/>
      <c r="DY163" s="52"/>
      <c r="DZ163" s="52"/>
      <c r="EA163" s="52"/>
    </row>
    <row r="164" spans="1:131" x14ac:dyDescent="0.2">
      <c r="A164" s="165" t="s">
        <v>314</v>
      </c>
      <c r="B164" s="165" t="s">
        <v>313</v>
      </c>
      <c r="C164" s="49" t="s">
        <v>1152</v>
      </c>
      <c r="D164" s="49" t="s">
        <v>800</v>
      </c>
      <c r="E164" s="166">
        <v>5504</v>
      </c>
      <c r="F164" s="167">
        <v>72</v>
      </c>
      <c r="G164" s="167">
        <v>0</v>
      </c>
      <c r="H164" s="167">
        <v>0</v>
      </c>
      <c r="I164" s="167">
        <v>449</v>
      </c>
      <c r="J164" s="167">
        <v>2844</v>
      </c>
      <c r="K164" s="167">
        <v>1580</v>
      </c>
      <c r="L164" s="167">
        <v>631</v>
      </c>
      <c r="M164" s="167">
        <v>0</v>
      </c>
      <c r="N164" s="167">
        <v>5504</v>
      </c>
      <c r="O164" s="167">
        <v>10702</v>
      </c>
      <c r="P164" s="167">
        <v>0</v>
      </c>
      <c r="Q164" s="167">
        <v>399</v>
      </c>
      <c r="R164" s="167">
        <v>-399</v>
      </c>
      <c r="S164" s="167">
        <v>10303</v>
      </c>
      <c r="T164" s="167">
        <v>9590</v>
      </c>
      <c r="U164" s="167">
        <v>252</v>
      </c>
      <c r="V164" s="167">
        <v>0</v>
      </c>
      <c r="W164" s="167">
        <v>9590</v>
      </c>
      <c r="X164" s="167">
        <v>271</v>
      </c>
      <c r="Y164" s="167">
        <v>0</v>
      </c>
      <c r="Z164" s="167">
        <v>20000</v>
      </c>
      <c r="AA164" s="167">
        <v>35000</v>
      </c>
      <c r="AB164" s="167">
        <v>0</v>
      </c>
      <c r="AC164" s="167">
        <v>0</v>
      </c>
      <c r="AD164" s="166">
        <v>0</v>
      </c>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52"/>
      <c r="CD164" s="52"/>
      <c r="CE164" s="52"/>
      <c r="CF164" s="52"/>
      <c r="CG164" s="52"/>
      <c r="CH164" s="52"/>
      <c r="CI164" s="52"/>
      <c r="CJ164" s="52"/>
      <c r="CK164" s="52"/>
      <c r="CL164" s="52"/>
      <c r="CM164" s="52"/>
      <c r="CN164" s="52"/>
      <c r="CO164" s="52"/>
      <c r="CP164" s="52"/>
      <c r="CQ164" s="52"/>
      <c r="CR164" s="52"/>
      <c r="CS164" s="52"/>
      <c r="CT164" s="52"/>
      <c r="CU164" s="52"/>
      <c r="CV164" s="52"/>
      <c r="CW164" s="52"/>
      <c r="CX164" s="52"/>
      <c r="CY164" s="52"/>
      <c r="CZ164" s="52"/>
      <c r="DA164" s="52"/>
      <c r="DB164" s="52"/>
      <c r="DC164" s="52"/>
      <c r="DD164" s="52"/>
      <c r="DE164" s="52"/>
      <c r="DF164" s="52"/>
      <c r="DG164" s="52"/>
      <c r="DH164" s="52"/>
      <c r="DI164" s="52"/>
      <c r="DJ164" s="52"/>
      <c r="DK164" s="52"/>
      <c r="DL164" s="52"/>
      <c r="DM164" s="52"/>
      <c r="DN164" s="52"/>
      <c r="DO164" s="52"/>
      <c r="DP164" s="52"/>
      <c r="DQ164" s="52"/>
      <c r="DR164" s="52"/>
      <c r="DS164" s="52"/>
      <c r="DT164" s="52"/>
      <c r="DU164" s="52"/>
      <c r="DV164" s="52"/>
      <c r="DW164" s="52"/>
      <c r="DX164" s="52"/>
      <c r="DY164" s="52"/>
      <c r="DZ164" s="52"/>
      <c r="EA164" s="52"/>
    </row>
    <row r="165" spans="1:131" x14ac:dyDescent="0.2">
      <c r="A165" s="165" t="s">
        <v>350</v>
      </c>
      <c r="B165" s="165" t="s">
        <v>349</v>
      </c>
      <c r="C165" s="49" t="s">
        <v>1153</v>
      </c>
      <c r="D165" s="49" t="s">
        <v>800</v>
      </c>
      <c r="E165" s="166">
        <v>21290</v>
      </c>
      <c r="F165" s="167">
        <v>986</v>
      </c>
      <c r="G165" s="167">
        <v>0</v>
      </c>
      <c r="H165" s="167">
        <v>0</v>
      </c>
      <c r="I165" s="167">
        <v>1848</v>
      </c>
      <c r="J165" s="167">
        <v>4574</v>
      </c>
      <c r="K165" s="167">
        <v>524</v>
      </c>
      <c r="L165" s="167">
        <v>5867</v>
      </c>
      <c r="M165" s="167">
        <v>8477</v>
      </c>
      <c r="N165" s="167">
        <v>21290</v>
      </c>
      <c r="O165" s="167">
        <v>77927</v>
      </c>
      <c r="P165" s="167">
        <v>8477</v>
      </c>
      <c r="Q165" s="167">
        <v>2654</v>
      </c>
      <c r="R165" s="167">
        <v>5823</v>
      </c>
      <c r="S165" s="167">
        <v>83750</v>
      </c>
      <c r="T165" s="167">
        <v>66291</v>
      </c>
      <c r="U165" s="167">
        <v>300</v>
      </c>
      <c r="V165" s="167">
        <v>39000</v>
      </c>
      <c r="W165" s="167">
        <v>65249</v>
      </c>
      <c r="X165" s="167">
        <v>300</v>
      </c>
      <c r="Y165" s="167">
        <v>30000</v>
      </c>
      <c r="Z165" s="167">
        <v>83530</v>
      </c>
      <c r="AA165" s="167">
        <v>1000000</v>
      </c>
      <c r="AB165" s="167">
        <v>0</v>
      </c>
      <c r="AC165" s="167">
        <v>0</v>
      </c>
      <c r="AD165" s="166">
        <v>0</v>
      </c>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52"/>
      <c r="CD165" s="52"/>
      <c r="CE165" s="52"/>
      <c r="CF165" s="52"/>
      <c r="CG165" s="52"/>
      <c r="CH165" s="52"/>
      <c r="CI165" s="52"/>
      <c r="CJ165" s="52"/>
      <c r="CK165" s="52"/>
      <c r="CL165" s="52"/>
      <c r="CM165" s="52"/>
      <c r="CN165" s="52"/>
      <c r="CO165" s="52"/>
      <c r="CP165" s="52"/>
      <c r="CQ165" s="52"/>
      <c r="CR165" s="52"/>
      <c r="CS165" s="52"/>
      <c r="CT165" s="52"/>
      <c r="CU165" s="52"/>
      <c r="CV165" s="52"/>
      <c r="CW165" s="52"/>
      <c r="CX165" s="52"/>
      <c r="CY165" s="52"/>
      <c r="CZ165" s="52"/>
      <c r="DA165" s="52"/>
      <c r="DB165" s="52"/>
      <c r="DC165" s="52"/>
      <c r="DD165" s="52"/>
      <c r="DE165" s="52"/>
      <c r="DF165" s="52"/>
      <c r="DG165" s="52"/>
      <c r="DH165" s="52"/>
      <c r="DI165" s="52"/>
      <c r="DJ165" s="52"/>
      <c r="DK165" s="52"/>
      <c r="DL165" s="52"/>
      <c r="DM165" s="52"/>
      <c r="DN165" s="52"/>
      <c r="DO165" s="52"/>
      <c r="DP165" s="52"/>
      <c r="DQ165" s="52"/>
      <c r="DR165" s="52"/>
      <c r="DS165" s="52"/>
      <c r="DT165" s="52"/>
      <c r="DU165" s="52"/>
      <c r="DV165" s="52"/>
      <c r="DW165" s="52"/>
      <c r="DX165" s="52"/>
      <c r="DY165" s="52"/>
      <c r="DZ165" s="52"/>
      <c r="EA165" s="52"/>
    </row>
    <row r="166" spans="1:131" x14ac:dyDescent="0.2">
      <c r="A166" s="165" t="s">
        <v>480</v>
      </c>
      <c r="B166" s="165" t="s">
        <v>479</v>
      </c>
      <c r="C166" s="49" t="s">
        <v>1154</v>
      </c>
      <c r="D166" s="49" t="s">
        <v>800</v>
      </c>
      <c r="E166" s="166">
        <v>7947</v>
      </c>
      <c r="F166" s="167">
        <v>300</v>
      </c>
      <c r="G166" s="167">
        <v>0</v>
      </c>
      <c r="H166" s="167">
        <v>0</v>
      </c>
      <c r="I166" s="167">
        <v>370</v>
      </c>
      <c r="J166" s="167">
        <v>61</v>
      </c>
      <c r="K166" s="167">
        <v>300</v>
      </c>
      <c r="L166" s="167">
        <v>100</v>
      </c>
      <c r="M166" s="167">
        <v>7116</v>
      </c>
      <c r="N166" s="167">
        <v>7947</v>
      </c>
      <c r="O166" s="167">
        <v>14852</v>
      </c>
      <c r="P166" s="167">
        <v>7116</v>
      </c>
      <c r="Q166" s="167">
        <v>542</v>
      </c>
      <c r="R166" s="167">
        <v>6574</v>
      </c>
      <c r="S166" s="167">
        <v>21426</v>
      </c>
      <c r="T166" s="167">
        <v>15359</v>
      </c>
      <c r="U166" s="167">
        <v>140</v>
      </c>
      <c r="V166" s="167">
        <v>17800</v>
      </c>
      <c r="W166" s="167">
        <v>18859</v>
      </c>
      <c r="X166" s="167">
        <v>134</v>
      </c>
      <c r="Y166" s="167">
        <v>14300</v>
      </c>
      <c r="Z166" s="167">
        <v>22500</v>
      </c>
      <c r="AA166" s="167">
        <v>23500</v>
      </c>
      <c r="AB166" s="167">
        <v>0</v>
      </c>
      <c r="AC166" s="167">
        <v>0</v>
      </c>
      <c r="AD166" s="166">
        <v>0</v>
      </c>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52"/>
      <c r="CP166" s="52"/>
      <c r="CQ166" s="52"/>
      <c r="CR166" s="52"/>
      <c r="CS166" s="52"/>
      <c r="CT166" s="52"/>
      <c r="CU166" s="52"/>
      <c r="CV166" s="52"/>
      <c r="CW166" s="52"/>
      <c r="CX166" s="52"/>
      <c r="CY166" s="52"/>
      <c r="CZ166" s="52"/>
      <c r="DA166" s="52"/>
      <c r="DB166" s="52"/>
      <c r="DC166" s="52"/>
      <c r="DD166" s="52"/>
      <c r="DE166" s="52"/>
      <c r="DF166" s="52"/>
      <c r="DG166" s="52"/>
      <c r="DH166" s="52"/>
      <c r="DI166" s="52"/>
      <c r="DJ166" s="52"/>
      <c r="DK166" s="52"/>
      <c r="DL166" s="52"/>
      <c r="DM166" s="52"/>
      <c r="DN166" s="52"/>
      <c r="DO166" s="52"/>
      <c r="DP166" s="52"/>
      <c r="DQ166" s="52"/>
      <c r="DR166" s="52"/>
      <c r="DS166" s="52"/>
      <c r="DT166" s="52"/>
      <c r="DU166" s="52"/>
      <c r="DV166" s="52"/>
      <c r="DW166" s="52"/>
      <c r="DX166" s="52"/>
      <c r="DY166" s="52"/>
      <c r="DZ166" s="52"/>
      <c r="EA166" s="52"/>
    </row>
    <row r="167" spans="1:131" x14ac:dyDescent="0.2">
      <c r="A167" s="165" t="s">
        <v>490</v>
      </c>
      <c r="B167" s="165" t="s">
        <v>489</v>
      </c>
      <c r="C167" s="49" t="s">
        <v>1155</v>
      </c>
      <c r="D167" s="49" t="s">
        <v>800</v>
      </c>
      <c r="E167" s="166">
        <v>10465</v>
      </c>
      <c r="F167" s="167">
        <v>158</v>
      </c>
      <c r="G167" s="167">
        <v>0</v>
      </c>
      <c r="H167" s="167">
        <v>0</v>
      </c>
      <c r="I167" s="167">
        <v>621</v>
      </c>
      <c r="J167" s="167">
        <v>3854</v>
      </c>
      <c r="K167" s="167">
        <v>1955</v>
      </c>
      <c r="L167" s="167">
        <v>729</v>
      </c>
      <c r="M167" s="167">
        <v>3306</v>
      </c>
      <c r="N167" s="167">
        <v>10465</v>
      </c>
      <c r="O167" s="167">
        <v>18756</v>
      </c>
      <c r="P167" s="167">
        <v>3306</v>
      </c>
      <c r="Q167" s="167">
        <v>799</v>
      </c>
      <c r="R167" s="167">
        <v>2507</v>
      </c>
      <c r="S167" s="167">
        <v>21263</v>
      </c>
      <c r="T167" s="167">
        <v>19300</v>
      </c>
      <c r="U167" s="167">
        <v>0</v>
      </c>
      <c r="V167" s="167">
        <v>40260</v>
      </c>
      <c r="W167" s="167">
        <v>19300</v>
      </c>
      <c r="X167" s="167">
        <v>0</v>
      </c>
      <c r="Y167" s="167">
        <v>28900</v>
      </c>
      <c r="Z167" s="167">
        <v>19300</v>
      </c>
      <c r="AA167" s="167">
        <v>28900</v>
      </c>
      <c r="AB167" s="167">
        <v>0</v>
      </c>
      <c r="AC167" s="167">
        <v>0</v>
      </c>
      <c r="AD167" s="166">
        <v>0</v>
      </c>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52"/>
      <c r="CD167" s="52"/>
      <c r="CE167" s="52"/>
      <c r="CF167" s="52"/>
      <c r="CG167" s="52"/>
      <c r="CH167" s="52"/>
      <c r="CI167" s="52"/>
      <c r="CJ167" s="52"/>
      <c r="CK167" s="52"/>
      <c r="CL167" s="52"/>
      <c r="CM167" s="52"/>
      <c r="CN167" s="52"/>
      <c r="CO167" s="52"/>
      <c r="CP167" s="52"/>
      <c r="CQ167" s="52"/>
      <c r="CR167" s="52"/>
      <c r="CS167" s="52"/>
      <c r="CT167" s="52"/>
      <c r="CU167" s="52"/>
      <c r="CV167" s="52"/>
      <c r="CW167" s="52"/>
      <c r="CX167" s="52"/>
      <c r="CY167" s="52"/>
      <c r="CZ167" s="52"/>
      <c r="DA167" s="52"/>
      <c r="DB167" s="52"/>
      <c r="DC167" s="52"/>
      <c r="DD167" s="52"/>
      <c r="DE167" s="52"/>
      <c r="DF167" s="52"/>
      <c r="DG167" s="52"/>
      <c r="DH167" s="52"/>
      <c r="DI167" s="52"/>
      <c r="DJ167" s="52"/>
      <c r="DK167" s="52"/>
      <c r="DL167" s="52"/>
      <c r="DM167" s="52"/>
      <c r="DN167" s="52"/>
      <c r="DO167" s="52"/>
      <c r="DP167" s="52"/>
      <c r="DQ167" s="52"/>
      <c r="DR167" s="52"/>
      <c r="DS167" s="52"/>
      <c r="DT167" s="52"/>
      <c r="DU167" s="52"/>
      <c r="DV167" s="52"/>
      <c r="DW167" s="52"/>
      <c r="DX167" s="52"/>
      <c r="DY167" s="52"/>
      <c r="DZ167" s="52"/>
      <c r="EA167" s="52"/>
    </row>
    <row r="168" spans="1:131" x14ac:dyDescent="0.2">
      <c r="A168" s="165" t="s">
        <v>504</v>
      </c>
      <c r="B168" s="165" t="s">
        <v>503</v>
      </c>
      <c r="C168" s="49" t="s">
        <v>1156</v>
      </c>
      <c r="D168" s="49" t="s">
        <v>800</v>
      </c>
      <c r="E168" s="166">
        <v>916</v>
      </c>
      <c r="F168" s="167">
        <v>0</v>
      </c>
      <c r="G168" s="167">
        <v>0</v>
      </c>
      <c r="H168" s="167">
        <v>0</v>
      </c>
      <c r="I168" s="167">
        <v>161</v>
      </c>
      <c r="J168" s="167">
        <v>150</v>
      </c>
      <c r="K168" s="167">
        <v>0</v>
      </c>
      <c r="L168" s="167">
        <v>430</v>
      </c>
      <c r="M168" s="167">
        <v>175</v>
      </c>
      <c r="N168" s="167">
        <v>916</v>
      </c>
      <c r="O168" s="167">
        <v>3727</v>
      </c>
      <c r="P168" s="167">
        <v>175</v>
      </c>
      <c r="Q168" s="167">
        <v>135</v>
      </c>
      <c r="R168" s="167">
        <v>40</v>
      </c>
      <c r="S168" s="167">
        <v>3767</v>
      </c>
      <c r="T168" s="167">
        <v>205</v>
      </c>
      <c r="U168" s="167">
        <v>0</v>
      </c>
      <c r="V168" s="167">
        <v>6030</v>
      </c>
      <c r="W168" s="167">
        <v>170</v>
      </c>
      <c r="X168" s="167">
        <v>0</v>
      </c>
      <c r="Y168" s="167">
        <v>5968</v>
      </c>
      <c r="Z168" s="167">
        <v>6764</v>
      </c>
      <c r="AA168" s="167">
        <v>31258</v>
      </c>
      <c r="AB168" s="167">
        <v>0</v>
      </c>
      <c r="AC168" s="167">
        <v>0</v>
      </c>
      <c r="AD168" s="166">
        <v>0</v>
      </c>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c r="CT168" s="52"/>
      <c r="CU168" s="52"/>
      <c r="CV168" s="52"/>
      <c r="CW168" s="52"/>
      <c r="CX168" s="52"/>
      <c r="CY168" s="52"/>
      <c r="CZ168" s="52"/>
      <c r="DA168" s="52"/>
      <c r="DB168" s="52"/>
      <c r="DC168" s="52"/>
      <c r="DD168" s="52"/>
      <c r="DE168" s="52"/>
      <c r="DF168" s="52"/>
      <c r="DG168" s="52"/>
      <c r="DH168" s="52"/>
      <c r="DI168" s="52"/>
      <c r="DJ168" s="52"/>
      <c r="DK168" s="52"/>
      <c r="DL168" s="52"/>
      <c r="DM168" s="52"/>
      <c r="DN168" s="52"/>
      <c r="DO168" s="52"/>
      <c r="DP168" s="52"/>
      <c r="DQ168" s="52"/>
      <c r="DR168" s="52"/>
      <c r="DS168" s="52"/>
      <c r="DT168" s="52"/>
      <c r="DU168" s="52"/>
      <c r="DV168" s="52"/>
      <c r="DW168" s="52"/>
      <c r="DX168" s="52"/>
      <c r="DY168" s="52"/>
      <c r="DZ168" s="52"/>
      <c r="EA168" s="52"/>
    </row>
    <row r="169" spans="1:131" x14ac:dyDescent="0.2">
      <c r="A169" s="165" t="s">
        <v>514</v>
      </c>
      <c r="B169" s="165" t="s">
        <v>513</v>
      </c>
      <c r="C169" s="49" t="s">
        <v>1157</v>
      </c>
      <c r="D169" s="49" t="s">
        <v>800</v>
      </c>
      <c r="E169" s="166">
        <v>1482</v>
      </c>
      <c r="F169" s="167">
        <v>205</v>
      </c>
      <c r="G169" s="167">
        <v>0</v>
      </c>
      <c r="H169" s="167">
        <v>0</v>
      </c>
      <c r="I169" s="167">
        <v>424</v>
      </c>
      <c r="J169" s="167">
        <v>450</v>
      </c>
      <c r="K169" s="167">
        <v>291</v>
      </c>
      <c r="L169" s="167">
        <v>177</v>
      </c>
      <c r="M169" s="167">
        <v>140</v>
      </c>
      <c r="N169" s="167">
        <v>1482</v>
      </c>
      <c r="O169" s="167">
        <v>9101</v>
      </c>
      <c r="P169" s="167">
        <v>140</v>
      </c>
      <c r="Q169" s="167">
        <v>1086</v>
      </c>
      <c r="R169" s="167">
        <v>-946</v>
      </c>
      <c r="S169" s="167">
        <v>8155</v>
      </c>
      <c r="T169" s="167">
        <v>3496</v>
      </c>
      <c r="U169" s="167">
        <v>0</v>
      </c>
      <c r="V169" s="167">
        <v>7000</v>
      </c>
      <c r="W169" s="167">
        <v>3312</v>
      </c>
      <c r="X169" s="167">
        <v>0</v>
      </c>
      <c r="Y169" s="167">
        <v>6000</v>
      </c>
      <c r="Z169" s="167">
        <v>4500</v>
      </c>
      <c r="AA169" s="167">
        <v>8000</v>
      </c>
      <c r="AB169" s="167">
        <v>2000</v>
      </c>
      <c r="AC169" s="167">
        <v>1400</v>
      </c>
      <c r="AD169" s="166">
        <v>0</v>
      </c>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52"/>
      <c r="CD169" s="52"/>
      <c r="CE169" s="52"/>
      <c r="CF169" s="52"/>
      <c r="CG169" s="52"/>
      <c r="CH169" s="52"/>
      <c r="CI169" s="52"/>
      <c r="CJ169" s="52"/>
      <c r="CK169" s="52"/>
      <c r="CL169" s="52"/>
      <c r="CM169" s="52"/>
      <c r="CN169" s="52"/>
      <c r="CO169" s="52"/>
      <c r="CP169" s="52"/>
      <c r="CQ169" s="52"/>
      <c r="CR169" s="52"/>
      <c r="CS169" s="52"/>
      <c r="CT169" s="52"/>
      <c r="CU169" s="52"/>
      <c r="CV169" s="52"/>
      <c r="CW169" s="52"/>
      <c r="CX169" s="52"/>
      <c r="CY169" s="52"/>
      <c r="CZ169" s="52"/>
      <c r="DA169" s="52"/>
      <c r="DB169" s="52"/>
      <c r="DC169" s="52"/>
      <c r="DD169" s="52"/>
      <c r="DE169" s="52"/>
      <c r="DF169" s="52"/>
      <c r="DG169" s="52"/>
      <c r="DH169" s="52"/>
      <c r="DI169" s="52"/>
      <c r="DJ169" s="52"/>
      <c r="DK169" s="52"/>
      <c r="DL169" s="52"/>
      <c r="DM169" s="52"/>
      <c r="DN169" s="52"/>
      <c r="DO169" s="52"/>
      <c r="DP169" s="52"/>
      <c r="DQ169" s="52"/>
      <c r="DR169" s="52"/>
      <c r="DS169" s="52"/>
      <c r="DT169" s="52"/>
      <c r="DU169" s="52"/>
      <c r="DV169" s="52"/>
      <c r="DW169" s="52"/>
      <c r="DX169" s="52"/>
      <c r="DY169" s="52"/>
      <c r="DZ169" s="52"/>
      <c r="EA169" s="52"/>
    </row>
    <row r="170" spans="1:131" x14ac:dyDescent="0.2">
      <c r="A170" s="165" t="s">
        <v>580</v>
      </c>
      <c r="B170" s="165" t="s">
        <v>579</v>
      </c>
      <c r="C170" s="49" t="s">
        <v>1158</v>
      </c>
      <c r="D170" s="49" t="s">
        <v>800</v>
      </c>
      <c r="E170" s="166">
        <v>5439</v>
      </c>
      <c r="F170" s="167">
        <v>0</v>
      </c>
      <c r="G170" s="167">
        <v>0</v>
      </c>
      <c r="H170" s="167">
        <v>0</v>
      </c>
      <c r="I170" s="167">
        <v>390</v>
      </c>
      <c r="J170" s="167">
        <v>2082</v>
      </c>
      <c r="K170" s="167">
        <v>1400</v>
      </c>
      <c r="L170" s="167">
        <v>1391</v>
      </c>
      <c r="M170" s="167">
        <v>176</v>
      </c>
      <c r="N170" s="167">
        <v>5439</v>
      </c>
      <c r="O170" s="167">
        <v>6243</v>
      </c>
      <c r="P170" s="167">
        <v>176</v>
      </c>
      <c r="Q170" s="167">
        <v>1033</v>
      </c>
      <c r="R170" s="167">
        <v>-857</v>
      </c>
      <c r="S170" s="167">
        <v>5386</v>
      </c>
      <c r="T170" s="167">
        <v>0</v>
      </c>
      <c r="U170" s="167">
        <v>1132</v>
      </c>
      <c r="V170" s="167">
        <v>28000</v>
      </c>
      <c r="W170" s="167">
        <v>1000</v>
      </c>
      <c r="X170" s="167">
        <v>834</v>
      </c>
      <c r="Y170" s="167">
        <v>27000</v>
      </c>
      <c r="Z170" s="167">
        <v>2132</v>
      </c>
      <c r="AA170" s="167">
        <v>4132</v>
      </c>
      <c r="AB170" s="167">
        <v>0</v>
      </c>
      <c r="AC170" s="167">
        <v>0</v>
      </c>
      <c r="AD170" s="166">
        <v>0</v>
      </c>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52"/>
      <c r="CD170" s="52"/>
      <c r="CE170" s="52"/>
      <c r="CF170" s="52"/>
      <c r="CG170" s="52"/>
      <c r="CH170" s="52"/>
      <c r="CI170" s="52"/>
      <c r="CJ170" s="52"/>
      <c r="CK170" s="52"/>
      <c r="CL170" s="52"/>
      <c r="CM170" s="52"/>
      <c r="CN170" s="52"/>
      <c r="CO170" s="52"/>
      <c r="CP170" s="52"/>
      <c r="CQ170" s="52"/>
      <c r="CR170" s="52"/>
      <c r="CS170" s="52"/>
      <c r="CT170" s="52"/>
      <c r="CU170" s="52"/>
      <c r="CV170" s="52"/>
      <c r="CW170" s="52"/>
      <c r="CX170" s="52"/>
      <c r="CY170" s="52"/>
      <c r="CZ170" s="52"/>
      <c r="DA170" s="52"/>
      <c r="DB170" s="52"/>
      <c r="DC170" s="52"/>
      <c r="DD170" s="52"/>
      <c r="DE170" s="52"/>
      <c r="DF170" s="52"/>
      <c r="DG170" s="52"/>
      <c r="DH170" s="52"/>
      <c r="DI170" s="52"/>
      <c r="DJ170" s="52"/>
      <c r="DK170" s="52"/>
      <c r="DL170" s="52"/>
      <c r="DM170" s="52"/>
      <c r="DN170" s="52"/>
      <c r="DO170" s="52"/>
      <c r="DP170" s="52"/>
      <c r="DQ170" s="52"/>
      <c r="DR170" s="52"/>
      <c r="DS170" s="52"/>
      <c r="DT170" s="52"/>
      <c r="DU170" s="52"/>
      <c r="DV170" s="52"/>
      <c r="DW170" s="52"/>
      <c r="DX170" s="52"/>
      <c r="DY170" s="52"/>
      <c r="DZ170" s="52"/>
      <c r="EA170" s="52"/>
    </row>
    <row r="171" spans="1:131" x14ac:dyDescent="0.2">
      <c r="A171" s="165" t="s">
        <v>716</v>
      </c>
      <c r="B171" s="165" t="s">
        <v>715</v>
      </c>
      <c r="C171" s="49" t="s">
        <v>1159</v>
      </c>
      <c r="D171" s="49" t="s">
        <v>800</v>
      </c>
      <c r="E171" s="166">
        <v>15952</v>
      </c>
      <c r="F171" s="167">
        <v>2040</v>
      </c>
      <c r="G171" s="167">
        <v>0</v>
      </c>
      <c r="H171" s="167">
        <v>0</v>
      </c>
      <c r="I171" s="167">
        <v>989</v>
      </c>
      <c r="J171" s="167">
        <v>75</v>
      </c>
      <c r="K171" s="167">
        <v>1715</v>
      </c>
      <c r="L171" s="167">
        <v>8226</v>
      </c>
      <c r="M171" s="167">
        <v>4947</v>
      </c>
      <c r="N171" s="167">
        <v>15952</v>
      </c>
      <c r="O171" s="167">
        <v>98190</v>
      </c>
      <c r="P171" s="167">
        <v>4947</v>
      </c>
      <c r="Q171" s="167">
        <v>290</v>
      </c>
      <c r="R171" s="167">
        <v>4657</v>
      </c>
      <c r="S171" s="167">
        <v>102847</v>
      </c>
      <c r="T171" s="167">
        <v>88250</v>
      </c>
      <c r="U171" s="167">
        <v>410</v>
      </c>
      <c r="V171" s="167">
        <v>12500</v>
      </c>
      <c r="W171" s="167">
        <v>88250</v>
      </c>
      <c r="X171" s="167">
        <v>840</v>
      </c>
      <c r="Y171" s="167">
        <v>10000</v>
      </c>
      <c r="Z171" s="167">
        <v>103250</v>
      </c>
      <c r="AA171" s="167">
        <v>109500</v>
      </c>
      <c r="AB171" s="167">
        <v>0</v>
      </c>
      <c r="AC171" s="167">
        <v>0</v>
      </c>
      <c r="AD171" s="166">
        <v>0</v>
      </c>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52"/>
      <c r="CD171" s="52"/>
      <c r="CE171" s="52"/>
      <c r="CF171" s="52"/>
      <c r="CG171" s="52"/>
      <c r="CH171" s="52"/>
      <c r="CI171" s="52"/>
      <c r="CJ171" s="52"/>
      <c r="CK171" s="52"/>
      <c r="CL171" s="52"/>
      <c r="CM171" s="52"/>
      <c r="CN171" s="52"/>
      <c r="CO171" s="52"/>
      <c r="CP171" s="52"/>
      <c r="CQ171" s="52"/>
      <c r="CR171" s="52"/>
      <c r="CS171" s="52"/>
      <c r="CT171" s="52"/>
      <c r="CU171" s="52"/>
      <c r="CV171" s="52"/>
      <c r="CW171" s="52"/>
      <c r="CX171" s="52"/>
      <c r="CY171" s="52"/>
      <c r="CZ171" s="52"/>
      <c r="DA171" s="52"/>
      <c r="DB171" s="52"/>
      <c r="DC171" s="52"/>
      <c r="DD171" s="52"/>
      <c r="DE171" s="52"/>
      <c r="DF171" s="52"/>
      <c r="DG171" s="52"/>
      <c r="DH171" s="52"/>
      <c r="DI171" s="52"/>
      <c r="DJ171" s="52"/>
      <c r="DK171" s="52"/>
      <c r="DL171" s="52"/>
      <c r="DM171" s="52"/>
      <c r="DN171" s="52"/>
      <c r="DO171" s="52"/>
      <c r="DP171" s="52"/>
      <c r="DQ171" s="52"/>
      <c r="DR171" s="52"/>
      <c r="DS171" s="52"/>
      <c r="DT171" s="52"/>
      <c r="DU171" s="52"/>
      <c r="DV171" s="52"/>
      <c r="DW171" s="52"/>
      <c r="DX171" s="52"/>
      <c r="DY171" s="52"/>
      <c r="DZ171" s="52"/>
      <c r="EA171" s="52"/>
    </row>
    <row r="172" spans="1:131" x14ac:dyDescent="0.2">
      <c r="A172" s="165" t="s">
        <v>763</v>
      </c>
      <c r="B172" s="165" t="s">
        <v>762</v>
      </c>
      <c r="C172" s="49" t="s">
        <v>1160</v>
      </c>
      <c r="D172" s="49" t="s">
        <v>800</v>
      </c>
      <c r="E172" s="166">
        <v>26843</v>
      </c>
      <c r="F172" s="167">
        <v>285</v>
      </c>
      <c r="G172" s="167">
        <v>0</v>
      </c>
      <c r="H172" s="167">
        <v>0</v>
      </c>
      <c r="I172" s="167">
        <v>25332</v>
      </c>
      <c r="J172" s="167">
        <v>467</v>
      </c>
      <c r="K172" s="167">
        <v>459</v>
      </c>
      <c r="L172" s="167">
        <v>585</v>
      </c>
      <c r="M172" s="167">
        <v>0</v>
      </c>
      <c r="N172" s="167">
        <v>26843</v>
      </c>
      <c r="O172" s="167">
        <v>11643</v>
      </c>
      <c r="P172" s="167">
        <v>0</v>
      </c>
      <c r="Q172" s="167">
        <v>96</v>
      </c>
      <c r="R172" s="167">
        <v>-96</v>
      </c>
      <c r="S172" s="167">
        <v>11547</v>
      </c>
      <c r="T172" s="167">
        <v>1552</v>
      </c>
      <c r="U172" s="167">
        <v>8</v>
      </c>
      <c r="V172" s="167">
        <v>0</v>
      </c>
      <c r="W172" s="167">
        <v>1552</v>
      </c>
      <c r="X172" s="167">
        <v>4</v>
      </c>
      <c r="Y172" s="167">
        <v>0</v>
      </c>
      <c r="Z172" s="167">
        <v>13743</v>
      </c>
      <c r="AA172" s="167">
        <v>24000</v>
      </c>
      <c r="AB172" s="167">
        <v>0</v>
      </c>
      <c r="AC172" s="167">
        <v>0</v>
      </c>
      <c r="AD172" s="166">
        <v>0</v>
      </c>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52"/>
      <c r="CD172" s="52"/>
      <c r="CE172" s="52"/>
      <c r="CF172" s="52"/>
      <c r="CG172" s="52"/>
      <c r="CH172" s="52"/>
      <c r="CI172" s="52"/>
      <c r="CJ172" s="52"/>
      <c r="CK172" s="52"/>
      <c r="CL172" s="52"/>
      <c r="CM172" s="52"/>
      <c r="CN172" s="52"/>
      <c r="CO172" s="52"/>
      <c r="CP172" s="52"/>
      <c r="CQ172" s="52"/>
      <c r="CR172" s="52"/>
      <c r="CS172" s="52"/>
      <c r="CT172" s="52"/>
      <c r="CU172" s="52"/>
      <c r="CV172" s="52"/>
      <c r="CW172" s="52"/>
      <c r="CX172" s="52"/>
      <c r="CY172" s="52"/>
      <c r="CZ172" s="52"/>
      <c r="DA172" s="52"/>
      <c r="DB172" s="52"/>
      <c r="DC172" s="52"/>
      <c r="DD172" s="52"/>
      <c r="DE172" s="52"/>
      <c r="DF172" s="52"/>
      <c r="DG172" s="52"/>
      <c r="DH172" s="52"/>
      <c r="DI172" s="52"/>
      <c r="DJ172" s="52"/>
      <c r="DK172" s="52"/>
      <c r="DL172" s="52"/>
      <c r="DM172" s="52"/>
      <c r="DN172" s="52"/>
      <c r="DO172" s="52"/>
      <c r="DP172" s="52"/>
      <c r="DQ172" s="52"/>
      <c r="DR172" s="52"/>
      <c r="DS172" s="52"/>
      <c r="DT172" s="52"/>
      <c r="DU172" s="52"/>
      <c r="DV172" s="52"/>
      <c r="DW172" s="52"/>
      <c r="DX172" s="52"/>
      <c r="DY172" s="52"/>
      <c r="DZ172" s="52"/>
      <c r="EA172" s="52"/>
    </row>
    <row r="173" spans="1:131" x14ac:dyDescent="0.2">
      <c r="A173" s="165" t="s">
        <v>356</v>
      </c>
      <c r="B173" s="165" t="s">
        <v>355</v>
      </c>
      <c r="C173" s="49" t="s">
        <v>1161</v>
      </c>
      <c r="D173" s="49" t="s">
        <v>803</v>
      </c>
      <c r="E173" s="166">
        <v>136838</v>
      </c>
      <c r="F173" s="167">
        <v>17198</v>
      </c>
      <c r="G173" s="167">
        <v>1800</v>
      </c>
      <c r="H173" s="167">
        <v>7998</v>
      </c>
      <c r="I173" s="167">
        <v>55071</v>
      </c>
      <c r="J173" s="167">
        <v>40266</v>
      </c>
      <c r="K173" s="167">
        <v>9166</v>
      </c>
      <c r="L173" s="167">
        <v>28885</v>
      </c>
      <c r="M173" s="167">
        <v>3450</v>
      </c>
      <c r="N173" s="167">
        <v>136838</v>
      </c>
      <c r="O173" s="167">
        <v>584053</v>
      </c>
      <c r="P173" s="167">
        <v>3450</v>
      </c>
      <c r="Q173" s="167">
        <v>19766</v>
      </c>
      <c r="R173" s="167">
        <v>-16316</v>
      </c>
      <c r="S173" s="167">
        <v>567737</v>
      </c>
      <c r="T173" s="167">
        <v>246921</v>
      </c>
      <c r="U173" s="167">
        <v>119647</v>
      </c>
      <c r="V173" s="167">
        <v>149885</v>
      </c>
      <c r="W173" s="167">
        <v>246921</v>
      </c>
      <c r="X173" s="167">
        <v>114419</v>
      </c>
      <c r="Y173" s="167">
        <v>150000</v>
      </c>
      <c r="Z173" s="167">
        <v>415000</v>
      </c>
      <c r="AA173" s="167">
        <v>425000</v>
      </c>
      <c r="AB173" s="167">
        <v>0</v>
      </c>
      <c r="AC173" s="167">
        <v>0</v>
      </c>
      <c r="AD173" s="166">
        <v>0</v>
      </c>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52"/>
      <c r="CD173" s="52"/>
      <c r="CE173" s="52"/>
      <c r="CF173" s="52"/>
      <c r="CG173" s="52"/>
      <c r="CH173" s="52"/>
      <c r="CI173" s="52"/>
      <c r="CJ173" s="52"/>
      <c r="CK173" s="52"/>
      <c r="CL173" s="52"/>
      <c r="CM173" s="52"/>
      <c r="CN173" s="52"/>
      <c r="CO173" s="52"/>
      <c r="CP173" s="52"/>
      <c r="CQ173" s="52"/>
      <c r="CR173" s="52"/>
      <c r="CS173" s="52"/>
      <c r="CT173" s="52"/>
      <c r="CU173" s="52"/>
      <c r="CV173" s="52"/>
      <c r="CW173" s="52"/>
      <c r="CX173" s="52"/>
      <c r="CY173" s="52"/>
      <c r="CZ173" s="52"/>
      <c r="DA173" s="52"/>
      <c r="DB173" s="52"/>
      <c r="DC173" s="52"/>
      <c r="DD173" s="52"/>
      <c r="DE173" s="52"/>
      <c r="DF173" s="52"/>
      <c r="DG173" s="52"/>
      <c r="DH173" s="52"/>
      <c r="DI173" s="52"/>
      <c r="DJ173" s="52"/>
      <c r="DK173" s="52"/>
      <c r="DL173" s="52"/>
      <c r="DM173" s="52"/>
      <c r="DN173" s="52"/>
      <c r="DO173" s="52"/>
      <c r="DP173" s="52"/>
      <c r="DQ173" s="52"/>
      <c r="DR173" s="52"/>
      <c r="DS173" s="52"/>
      <c r="DT173" s="52"/>
      <c r="DU173" s="52"/>
      <c r="DV173" s="52"/>
      <c r="DW173" s="52"/>
      <c r="DX173" s="52"/>
      <c r="DY173" s="52"/>
      <c r="DZ173" s="52"/>
      <c r="EA173" s="52"/>
    </row>
    <row r="174" spans="1:131" x14ac:dyDescent="0.2">
      <c r="A174" s="165" t="s">
        <v>528</v>
      </c>
      <c r="B174" s="165" t="s">
        <v>527</v>
      </c>
      <c r="C174" s="49" t="s">
        <v>1162</v>
      </c>
      <c r="D174" s="49" t="s">
        <v>803</v>
      </c>
      <c r="E174" s="166">
        <v>4271</v>
      </c>
      <c r="F174" s="167">
        <v>0</v>
      </c>
      <c r="G174" s="167">
        <v>0</v>
      </c>
      <c r="H174" s="167">
        <v>0</v>
      </c>
      <c r="I174" s="167">
        <v>2807</v>
      </c>
      <c r="J174" s="167">
        <v>180</v>
      </c>
      <c r="K174" s="167">
        <v>0</v>
      </c>
      <c r="L174" s="167">
        <v>180</v>
      </c>
      <c r="M174" s="167">
        <v>1104</v>
      </c>
      <c r="N174" s="167">
        <v>4271</v>
      </c>
      <c r="O174" s="167">
        <v>22730</v>
      </c>
      <c r="P174" s="167">
        <v>1104</v>
      </c>
      <c r="Q174" s="167">
        <v>897</v>
      </c>
      <c r="R174" s="167">
        <v>207</v>
      </c>
      <c r="S174" s="167">
        <v>22937</v>
      </c>
      <c r="T174" s="167">
        <v>22016</v>
      </c>
      <c r="U174" s="167">
        <v>0</v>
      </c>
      <c r="V174" s="167">
        <v>24594</v>
      </c>
      <c r="W174" s="167">
        <v>22016</v>
      </c>
      <c r="X174" s="167">
        <v>0</v>
      </c>
      <c r="Y174" s="167">
        <v>23882</v>
      </c>
      <c r="Z174" s="167">
        <v>26000</v>
      </c>
      <c r="AA174" s="167">
        <v>28000</v>
      </c>
      <c r="AB174" s="167">
        <v>0</v>
      </c>
      <c r="AC174" s="167">
        <v>0</v>
      </c>
      <c r="AD174" s="166">
        <v>0</v>
      </c>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52"/>
      <c r="CD174" s="52"/>
      <c r="CE174" s="52"/>
      <c r="CF174" s="52"/>
      <c r="CG174" s="52"/>
      <c r="CH174" s="52"/>
      <c r="CI174" s="52"/>
      <c r="CJ174" s="52"/>
      <c r="CK174" s="52"/>
      <c r="CL174" s="52"/>
      <c r="CM174" s="52"/>
      <c r="CN174" s="52"/>
      <c r="CO174" s="52"/>
      <c r="CP174" s="52"/>
      <c r="CQ174" s="52"/>
      <c r="CR174" s="52"/>
      <c r="CS174" s="52"/>
      <c r="CT174" s="52"/>
      <c r="CU174" s="52"/>
      <c r="CV174" s="52"/>
      <c r="CW174" s="52"/>
      <c r="CX174" s="52"/>
      <c r="CY174" s="52"/>
      <c r="CZ174" s="52"/>
      <c r="DA174" s="52"/>
      <c r="DB174" s="52"/>
      <c r="DC174" s="52"/>
      <c r="DD174" s="52"/>
      <c r="DE174" s="52"/>
      <c r="DF174" s="52"/>
      <c r="DG174" s="52"/>
      <c r="DH174" s="52"/>
      <c r="DI174" s="52"/>
      <c r="DJ174" s="52"/>
      <c r="DK174" s="52"/>
      <c r="DL174" s="52"/>
      <c r="DM174" s="52"/>
      <c r="DN174" s="52"/>
      <c r="DO174" s="52"/>
      <c r="DP174" s="52"/>
      <c r="DQ174" s="52"/>
      <c r="DR174" s="52"/>
      <c r="DS174" s="52"/>
      <c r="DT174" s="52"/>
      <c r="DU174" s="52"/>
      <c r="DV174" s="52"/>
      <c r="DW174" s="52"/>
      <c r="DX174" s="52"/>
      <c r="DY174" s="52"/>
      <c r="DZ174" s="52"/>
      <c r="EA174" s="52"/>
    </row>
    <row r="175" spans="1:131" x14ac:dyDescent="0.2">
      <c r="A175" s="165" t="s">
        <v>358</v>
      </c>
      <c r="B175" s="165" t="s">
        <v>357</v>
      </c>
      <c r="C175" s="49" t="s">
        <v>1163</v>
      </c>
      <c r="D175" s="49" t="s">
        <v>804</v>
      </c>
      <c r="E175" s="166">
        <v>97652</v>
      </c>
      <c r="F175" s="167">
        <v>11953</v>
      </c>
      <c r="G175" s="167">
        <v>0</v>
      </c>
      <c r="H175" s="167">
        <v>0</v>
      </c>
      <c r="I175" s="167">
        <v>70812</v>
      </c>
      <c r="J175" s="167">
        <v>9788</v>
      </c>
      <c r="K175" s="167">
        <v>11953</v>
      </c>
      <c r="L175" s="167">
        <v>5099</v>
      </c>
      <c r="M175" s="167">
        <v>0</v>
      </c>
      <c r="N175" s="167">
        <v>97652</v>
      </c>
      <c r="O175" s="167">
        <v>281637</v>
      </c>
      <c r="P175" s="167">
        <v>0</v>
      </c>
      <c r="Q175" s="167">
        <v>15811</v>
      </c>
      <c r="R175" s="167">
        <v>-15811</v>
      </c>
      <c r="S175" s="167">
        <v>265826</v>
      </c>
      <c r="T175" s="167">
        <v>275100</v>
      </c>
      <c r="U175" s="167">
        <v>1459</v>
      </c>
      <c r="V175" s="167">
        <v>172000</v>
      </c>
      <c r="W175" s="167">
        <v>274600</v>
      </c>
      <c r="X175" s="167">
        <v>1396</v>
      </c>
      <c r="Y175" s="167">
        <v>172000</v>
      </c>
      <c r="Z175" s="167">
        <v>276000</v>
      </c>
      <c r="AA175" s="167">
        <v>286000</v>
      </c>
      <c r="AB175" s="167">
        <v>0</v>
      </c>
      <c r="AC175" s="167">
        <v>0</v>
      </c>
      <c r="AD175" s="166">
        <v>0</v>
      </c>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52"/>
      <c r="CD175" s="52"/>
      <c r="CE175" s="52"/>
      <c r="CF175" s="52"/>
      <c r="CG175" s="52"/>
      <c r="CH175" s="52"/>
      <c r="CI175" s="52"/>
      <c r="CJ175" s="52"/>
      <c r="CK175" s="52"/>
      <c r="CL175" s="52"/>
      <c r="CM175" s="52"/>
      <c r="CN175" s="52"/>
      <c r="CO175" s="52"/>
      <c r="CP175" s="52"/>
      <c r="CQ175" s="52"/>
      <c r="CR175" s="52"/>
      <c r="CS175" s="52"/>
      <c r="CT175" s="52"/>
      <c r="CU175" s="52"/>
      <c r="CV175" s="52"/>
      <c r="CW175" s="52"/>
      <c r="CX175" s="52"/>
      <c r="CY175" s="52"/>
      <c r="CZ175" s="52"/>
      <c r="DA175" s="52"/>
      <c r="DB175" s="52"/>
      <c r="DC175" s="52"/>
      <c r="DD175" s="52"/>
      <c r="DE175" s="52"/>
      <c r="DF175" s="52"/>
      <c r="DG175" s="52"/>
      <c r="DH175" s="52"/>
      <c r="DI175" s="52"/>
      <c r="DJ175" s="52"/>
      <c r="DK175" s="52"/>
      <c r="DL175" s="52"/>
      <c r="DM175" s="52"/>
      <c r="DN175" s="52"/>
      <c r="DO175" s="52"/>
      <c r="DP175" s="52"/>
      <c r="DQ175" s="52"/>
      <c r="DR175" s="52"/>
      <c r="DS175" s="52"/>
      <c r="DT175" s="52"/>
      <c r="DU175" s="52"/>
      <c r="DV175" s="52"/>
      <c r="DW175" s="52"/>
      <c r="DX175" s="52"/>
      <c r="DY175" s="52"/>
      <c r="DZ175" s="52"/>
      <c r="EA175" s="52"/>
    </row>
    <row r="176" spans="1:131" x14ac:dyDescent="0.2">
      <c r="A176" s="165" t="s">
        <v>42</v>
      </c>
      <c r="B176" s="165" t="s">
        <v>41</v>
      </c>
      <c r="C176" s="49" t="s">
        <v>1164</v>
      </c>
      <c r="D176" s="49" t="s">
        <v>800</v>
      </c>
      <c r="E176" s="166">
        <v>7335</v>
      </c>
      <c r="F176" s="167">
        <v>0</v>
      </c>
      <c r="G176" s="167">
        <v>0</v>
      </c>
      <c r="H176" s="167">
        <v>0</v>
      </c>
      <c r="I176" s="167">
        <v>275</v>
      </c>
      <c r="J176" s="167">
        <v>465</v>
      </c>
      <c r="K176" s="167">
        <v>2725</v>
      </c>
      <c r="L176" s="167">
        <v>385</v>
      </c>
      <c r="M176" s="167">
        <v>3485</v>
      </c>
      <c r="N176" s="167">
        <v>7335</v>
      </c>
      <c r="O176" s="167">
        <v>9485</v>
      </c>
      <c r="P176" s="167">
        <v>3485</v>
      </c>
      <c r="Q176" s="167">
        <v>784</v>
      </c>
      <c r="R176" s="167">
        <v>2701</v>
      </c>
      <c r="S176" s="167">
        <v>12186</v>
      </c>
      <c r="T176" s="167">
        <v>3441</v>
      </c>
      <c r="U176" s="167">
        <v>456</v>
      </c>
      <c r="V176" s="167">
        <v>8000</v>
      </c>
      <c r="W176" s="167">
        <v>4228</v>
      </c>
      <c r="X176" s="167">
        <v>456</v>
      </c>
      <c r="Y176" s="167">
        <v>7000</v>
      </c>
      <c r="Z176" s="167">
        <v>7830</v>
      </c>
      <c r="AA176" s="167">
        <v>8700</v>
      </c>
      <c r="AB176" s="167">
        <v>0</v>
      </c>
      <c r="AC176" s="167">
        <v>0</v>
      </c>
      <c r="AD176" s="166">
        <v>0</v>
      </c>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c r="CY176" s="52"/>
      <c r="CZ176" s="52"/>
      <c r="DA176" s="52"/>
      <c r="DB176" s="52"/>
      <c r="DC176" s="52"/>
      <c r="DD176" s="52"/>
      <c r="DE176" s="52"/>
      <c r="DF176" s="52"/>
      <c r="DG176" s="52"/>
      <c r="DH176" s="52"/>
      <c r="DI176" s="52"/>
      <c r="DJ176" s="52"/>
      <c r="DK176" s="52"/>
      <c r="DL176" s="52"/>
      <c r="DM176" s="52"/>
      <c r="DN176" s="52"/>
      <c r="DO176" s="52"/>
      <c r="DP176" s="52"/>
      <c r="DQ176" s="52"/>
      <c r="DR176" s="52"/>
      <c r="DS176" s="52"/>
      <c r="DT176" s="52"/>
      <c r="DU176" s="52"/>
      <c r="DV176" s="52"/>
      <c r="DW176" s="52"/>
      <c r="DX176" s="52"/>
      <c r="DY176" s="52"/>
      <c r="DZ176" s="52"/>
      <c r="EA176" s="52"/>
    </row>
    <row r="177" spans="1:131" x14ac:dyDescent="0.2">
      <c r="A177" s="165" t="s">
        <v>106</v>
      </c>
      <c r="B177" s="165" t="s">
        <v>105</v>
      </c>
      <c r="C177" s="49" t="s">
        <v>1165</v>
      </c>
      <c r="D177" s="49" t="s">
        <v>800</v>
      </c>
      <c r="E177" s="166">
        <v>9842</v>
      </c>
      <c r="F177" s="167">
        <v>1982</v>
      </c>
      <c r="G177" s="167">
        <v>693</v>
      </c>
      <c r="H177" s="167">
        <v>0</v>
      </c>
      <c r="I177" s="167">
        <v>772</v>
      </c>
      <c r="J177" s="167">
        <v>119</v>
      </c>
      <c r="K177" s="167">
        <v>524</v>
      </c>
      <c r="L177" s="167">
        <v>8427</v>
      </c>
      <c r="M177" s="167">
        <v>0</v>
      </c>
      <c r="N177" s="167">
        <v>9842</v>
      </c>
      <c r="O177" s="167">
        <v>81173</v>
      </c>
      <c r="P177" s="167">
        <v>0</v>
      </c>
      <c r="Q177" s="167">
        <v>0</v>
      </c>
      <c r="R177" s="167">
        <v>0</v>
      </c>
      <c r="S177" s="167">
        <v>81173</v>
      </c>
      <c r="T177" s="167">
        <v>81190</v>
      </c>
      <c r="U177" s="167">
        <v>0</v>
      </c>
      <c r="V177" s="167">
        <v>36290</v>
      </c>
      <c r="W177" s="167">
        <v>81190</v>
      </c>
      <c r="X177" s="167">
        <v>0</v>
      </c>
      <c r="Y177" s="167">
        <v>36290</v>
      </c>
      <c r="Z177" s="167">
        <v>81190</v>
      </c>
      <c r="AA177" s="167">
        <v>96000</v>
      </c>
      <c r="AB177" s="167">
        <v>0</v>
      </c>
      <c r="AC177" s="167">
        <v>0</v>
      </c>
      <c r="AD177" s="166">
        <v>0</v>
      </c>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c r="CY177" s="52"/>
      <c r="CZ177" s="52"/>
      <c r="DA177" s="52"/>
      <c r="DB177" s="52"/>
      <c r="DC177" s="52"/>
      <c r="DD177" s="52"/>
      <c r="DE177" s="52"/>
      <c r="DF177" s="52"/>
      <c r="DG177" s="52"/>
      <c r="DH177" s="52"/>
      <c r="DI177" s="52"/>
      <c r="DJ177" s="52"/>
      <c r="DK177" s="52"/>
      <c r="DL177" s="52"/>
      <c r="DM177" s="52"/>
      <c r="DN177" s="52"/>
      <c r="DO177" s="52"/>
      <c r="DP177" s="52"/>
      <c r="DQ177" s="52"/>
      <c r="DR177" s="52"/>
      <c r="DS177" s="52"/>
      <c r="DT177" s="52"/>
      <c r="DU177" s="52"/>
      <c r="DV177" s="52"/>
      <c r="DW177" s="52"/>
      <c r="DX177" s="52"/>
      <c r="DY177" s="52"/>
      <c r="DZ177" s="52"/>
      <c r="EA177" s="52"/>
    </row>
    <row r="178" spans="1:131" x14ac:dyDescent="0.2">
      <c r="A178" s="165" t="s">
        <v>273</v>
      </c>
      <c r="B178" s="165" t="s">
        <v>272</v>
      </c>
      <c r="C178" s="49" t="s">
        <v>1166</v>
      </c>
      <c r="D178" s="49" t="s">
        <v>800</v>
      </c>
      <c r="E178" s="166">
        <v>5983</v>
      </c>
      <c r="F178" s="167">
        <v>2405</v>
      </c>
      <c r="G178" s="167">
        <v>0</v>
      </c>
      <c r="H178" s="167">
        <v>0</v>
      </c>
      <c r="I178" s="167">
        <v>158</v>
      </c>
      <c r="J178" s="167">
        <v>2387</v>
      </c>
      <c r="K178" s="167">
        <v>1655</v>
      </c>
      <c r="L178" s="167">
        <v>0</v>
      </c>
      <c r="M178" s="167">
        <v>1783</v>
      </c>
      <c r="N178" s="167">
        <v>5983</v>
      </c>
      <c r="O178" s="167">
        <v>6178</v>
      </c>
      <c r="P178" s="167">
        <v>1783</v>
      </c>
      <c r="Q178" s="167">
        <v>607</v>
      </c>
      <c r="R178" s="167">
        <v>1176</v>
      </c>
      <c r="S178" s="167">
        <v>7354</v>
      </c>
      <c r="T178" s="167">
        <v>1490</v>
      </c>
      <c r="U178" s="167">
        <v>0</v>
      </c>
      <c r="V178" s="167">
        <v>8000</v>
      </c>
      <c r="W178" s="167">
        <v>3273</v>
      </c>
      <c r="X178" s="167">
        <v>0</v>
      </c>
      <c r="Y178" s="167">
        <v>5000</v>
      </c>
      <c r="Z178" s="167">
        <v>9500</v>
      </c>
      <c r="AA178" s="167">
        <v>11000</v>
      </c>
      <c r="AB178" s="167">
        <v>0</v>
      </c>
      <c r="AC178" s="167">
        <v>0</v>
      </c>
      <c r="AD178" s="166">
        <v>0</v>
      </c>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c r="CY178" s="52"/>
      <c r="CZ178" s="52"/>
      <c r="DA178" s="52"/>
      <c r="DB178" s="52"/>
      <c r="DC178" s="52"/>
      <c r="DD178" s="52"/>
      <c r="DE178" s="52"/>
      <c r="DF178" s="52"/>
      <c r="DG178" s="52"/>
      <c r="DH178" s="52"/>
      <c r="DI178" s="52"/>
      <c r="DJ178" s="52"/>
      <c r="DK178" s="52"/>
      <c r="DL178" s="52"/>
      <c r="DM178" s="52"/>
      <c r="DN178" s="52"/>
      <c r="DO178" s="52"/>
      <c r="DP178" s="52"/>
      <c r="DQ178" s="52"/>
      <c r="DR178" s="52"/>
      <c r="DS178" s="52"/>
      <c r="DT178" s="52"/>
      <c r="DU178" s="52"/>
      <c r="DV178" s="52"/>
      <c r="DW178" s="52"/>
      <c r="DX178" s="52"/>
      <c r="DY178" s="52"/>
      <c r="DZ178" s="52"/>
      <c r="EA178" s="52"/>
    </row>
    <row r="179" spans="1:131" x14ac:dyDescent="0.2">
      <c r="A179" s="165" t="s">
        <v>304</v>
      </c>
      <c r="B179" s="165" t="s">
        <v>303</v>
      </c>
      <c r="C179" s="49" t="s">
        <v>1167</v>
      </c>
      <c r="D179" s="49" t="s">
        <v>800</v>
      </c>
      <c r="E179" s="166">
        <v>11202</v>
      </c>
      <c r="F179" s="167">
        <v>5200</v>
      </c>
      <c r="G179" s="167">
        <v>150</v>
      </c>
      <c r="H179" s="167">
        <v>0</v>
      </c>
      <c r="I179" s="167">
        <v>122</v>
      </c>
      <c r="J179" s="167">
        <v>502</v>
      </c>
      <c r="K179" s="167">
        <v>445</v>
      </c>
      <c r="L179" s="167">
        <v>8425</v>
      </c>
      <c r="M179" s="167">
        <v>1708</v>
      </c>
      <c r="N179" s="167">
        <v>11202</v>
      </c>
      <c r="O179" s="167">
        <v>107215</v>
      </c>
      <c r="P179" s="167">
        <v>1708</v>
      </c>
      <c r="Q179" s="167">
        <v>3889</v>
      </c>
      <c r="R179" s="167">
        <v>-2181</v>
      </c>
      <c r="S179" s="167">
        <v>105034</v>
      </c>
      <c r="T179" s="167">
        <v>75952</v>
      </c>
      <c r="U179" s="167">
        <v>8805</v>
      </c>
      <c r="V179" s="167">
        <v>7500</v>
      </c>
      <c r="W179" s="167">
        <v>77660</v>
      </c>
      <c r="X179" s="167">
        <v>8518</v>
      </c>
      <c r="Y179" s="167">
        <v>7000</v>
      </c>
      <c r="Z179" s="167">
        <v>105033</v>
      </c>
      <c r="AA179" s="167">
        <v>107628</v>
      </c>
      <c r="AB179" s="167">
        <v>0</v>
      </c>
      <c r="AC179" s="167">
        <v>0</v>
      </c>
      <c r="AD179" s="166">
        <v>0</v>
      </c>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52"/>
      <c r="CD179" s="52"/>
      <c r="CE179" s="52"/>
      <c r="CF179" s="52"/>
      <c r="CG179" s="52"/>
      <c r="CH179" s="52"/>
      <c r="CI179" s="52"/>
      <c r="CJ179" s="52"/>
      <c r="CK179" s="52"/>
      <c r="CL179" s="52"/>
      <c r="CM179" s="52"/>
      <c r="CN179" s="52"/>
      <c r="CO179" s="52"/>
      <c r="CP179" s="52"/>
      <c r="CQ179" s="52"/>
      <c r="CR179" s="52"/>
      <c r="CS179" s="52"/>
      <c r="CT179" s="52"/>
      <c r="CU179" s="52"/>
      <c r="CV179" s="52"/>
      <c r="CW179" s="52"/>
      <c r="CX179" s="52"/>
      <c r="CY179" s="52"/>
      <c r="CZ179" s="52"/>
      <c r="DA179" s="52"/>
      <c r="DB179" s="52"/>
      <c r="DC179" s="52"/>
      <c r="DD179" s="52"/>
      <c r="DE179" s="52"/>
      <c r="DF179" s="52"/>
      <c r="DG179" s="52"/>
      <c r="DH179" s="52"/>
      <c r="DI179" s="52"/>
      <c r="DJ179" s="52"/>
      <c r="DK179" s="52"/>
      <c r="DL179" s="52"/>
      <c r="DM179" s="52"/>
      <c r="DN179" s="52"/>
      <c r="DO179" s="52"/>
      <c r="DP179" s="52"/>
      <c r="DQ179" s="52"/>
      <c r="DR179" s="52"/>
      <c r="DS179" s="52"/>
      <c r="DT179" s="52"/>
      <c r="DU179" s="52"/>
      <c r="DV179" s="52"/>
      <c r="DW179" s="52"/>
      <c r="DX179" s="52"/>
      <c r="DY179" s="52"/>
      <c r="DZ179" s="52"/>
      <c r="EA179" s="52"/>
    </row>
    <row r="180" spans="1:131" x14ac:dyDescent="0.2">
      <c r="A180" s="165" t="s">
        <v>388</v>
      </c>
      <c r="B180" s="165" t="s">
        <v>387</v>
      </c>
      <c r="C180" s="49" t="s">
        <v>1168</v>
      </c>
      <c r="D180" s="49" t="s">
        <v>800</v>
      </c>
      <c r="E180" s="166">
        <v>8570</v>
      </c>
      <c r="F180" s="167">
        <v>246</v>
      </c>
      <c r="G180" s="167">
        <v>153</v>
      </c>
      <c r="H180" s="167">
        <v>0</v>
      </c>
      <c r="I180" s="167">
        <v>133</v>
      </c>
      <c r="J180" s="167">
        <v>2750</v>
      </c>
      <c r="K180" s="167">
        <v>1602</v>
      </c>
      <c r="L180" s="167">
        <v>4085</v>
      </c>
      <c r="M180" s="167">
        <v>0</v>
      </c>
      <c r="N180" s="167">
        <v>8570</v>
      </c>
      <c r="O180" s="167">
        <v>31622</v>
      </c>
      <c r="P180" s="167">
        <v>0</v>
      </c>
      <c r="Q180" s="167">
        <v>0</v>
      </c>
      <c r="R180" s="167">
        <v>0</v>
      </c>
      <c r="S180" s="167">
        <v>31622</v>
      </c>
      <c r="T180" s="167">
        <v>31413</v>
      </c>
      <c r="U180" s="167">
        <v>138</v>
      </c>
      <c r="V180" s="167">
        <v>12850</v>
      </c>
      <c r="W180" s="167">
        <v>31413</v>
      </c>
      <c r="X180" s="167">
        <v>126</v>
      </c>
      <c r="Y180" s="167">
        <v>14000</v>
      </c>
      <c r="Z180" s="167">
        <v>36539</v>
      </c>
      <c r="AA180" s="167">
        <v>46000</v>
      </c>
      <c r="AB180" s="167">
        <v>0</v>
      </c>
      <c r="AC180" s="167">
        <v>0</v>
      </c>
      <c r="AD180" s="166">
        <v>0</v>
      </c>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52"/>
      <c r="CD180" s="52"/>
      <c r="CE180" s="52"/>
      <c r="CF180" s="52"/>
      <c r="CG180" s="52"/>
      <c r="CH180" s="52"/>
      <c r="CI180" s="52"/>
      <c r="CJ180" s="52"/>
      <c r="CK180" s="52"/>
      <c r="CL180" s="52"/>
      <c r="CM180" s="52"/>
      <c r="CN180" s="52"/>
      <c r="CO180" s="52"/>
      <c r="CP180" s="52"/>
      <c r="CQ180" s="52"/>
      <c r="CR180" s="52"/>
      <c r="CS180" s="52"/>
      <c r="CT180" s="52"/>
      <c r="CU180" s="52"/>
      <c r="CV180" s="52"/>
      <c r="CW180" s="52"/>
      <c r="CX180" s="52"/>
      <c r="CY180" s="52"/>
      <c r="CZ180" s="52"/>
      <c r="DA180" s="52"/>
      <c r="DB180" s="52"/>
      <c r="DC180" s="52"/>
      <c r="DD180" s="52"/>
      <c r="DE180" s="52"/>
      <c r="DF180" s="52"/>
      <c r="DG180" s="52"/>
      <c r="DH180" s="52"/>
      <c r="DI180" s="52"/>
      <c r="DJ180" s="52"/>
      <c r="DK180" s="52"/>
      <c r="DL180" s="52"/>
      <c r="DM180" s="52"/>
      <c r="DN180" s="52"/>
      <c r="DO180" s="52"/>
      <c r="DP180" s="52"/>
      <c r="DQ180" s="52"/>
      <c r="DR180" s="52"/>
      <c r="DS180" s="52"/>
      <c r="DT180" s="52"/>
      <c r="DU180" s="52"/>
      <c r="DV180" s="52"/>
      <c r="DW180" s="52"/>
      <c r="DX180" s="52"/>
      <c r="DY180" s="52"/>
      <c r="DZ180" s="52"/>
      <c r="EA180" s="52"/>
    </row>
    <row r="181" spans="1:131" x14ac:dyDescent="0.2">
      <c r="A181" s="165" t="s">
        <v>446</v>
      </c>
      <c r="B181" s="165" t="s">
        <v>445</v>
      </c>
      <c r="C181" s="49" t="s">
        <v>1169</v>
      </c>
      <c r="D181" s="49" t="s">
        <v>800</v>
      </c>
      <c r="E181" s="166">
        <v>10963</v>
      </c>
      <c r="F181" s="167">
        <v>1797</v>
      </c>
      <c r="G181" s="167">
        <v>500</v>
      </c>
      <c r="H181" s="167">
        <v>0</v>
      </c>
      <c r="I181" s="167">
        <v>298</v>
      </c>
      <c r="J181" s="167">
        <v>400</v>
      </c>
      <c r="K181" s="167">
        <v>1797</v>
      </c>
      <c r="L181" s="167">
        <v>6786</v>
      </c>
      <c r="M181" s="167">
        <v>1682</v>
      </c>
      <c r="N181" s="167">
        <v>10963</v>
      </c>
      <c r="O181" s="167">
        <v>90326</v>
      </c>
      <c r="P181" s="167">
        <v>1682</v>
      </c>
      <c r="Q181" s="167">
        <v>1666</v>
      </c>
      <c r="R181" s="167">
        <v>16</v>
      </c>
      <c r="S181" s="167">
        <v>90342</v>
      </c>
      <c r="T181" s="167">
        <v>84482</v>
      </c>
      <c r="U181" s="167">
        <v>0</v>
      </c>
      <c r="V181" s="167">
        <v>14000</v>
      </c>
      <c r="W181" s="167">
        <v>83427</v>
      </c>
      <c r="X181" s="167">
        <v>0</v>
      </c>
      <c r="Y181" s="167">
        <v>14000</v>
      </c>
      <c r="Z181" s="167">
        <v>95079</v>
      </c>
      <c r="AA181" s="167">
        <v>97279</v>
      </c>
      <c r="AB181" s="167">
        <v>0</v>
      </c>
      <c r="AC181" s="167">
        <v>0</v>
      </c>
      <c r="AD181" s="166">
        <v>0</v>
      </c>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52"/>
      <c r="CD181" s="52"/>
      <c r="CE181" s="52"/>
      <c r="CF181" s="52"/>
      <c r="CG181" s="52"/>
      <c r="CH181" s="52"/>
      <c r="CI181" s="52"/>
      <c r="CJ181" s="52"/>
      <c r="CK181" s="52"/>
      <c r="CL181" s="52"/>
      <c r="CM181" s="52"/>
      <c r="CN181" s="52"/>
      <c r="CO181" s="52"/>
      <c r="CP181" s="52"/>
      <c r="CQ181" s="52"/>
      <c r="CR181" s="52"/>
      <c r="CS181" s="52"/>
      <c r="CT181" s="52"/>
      <c r="CU181" s="52"/>
      <c r="CV181" s="52"/>
      <c r="CW181" s="52"/>
      <c r="CX181" s="52"/>
      <c r="CY181" s="52"/>
      <c r="CZ181" s="52"/>
      <c r="DA181" s="52"/>
      <c r="DB181" s="52"/>
      <c r="DC181" s="52"/>
      <c r="DD181" s="52"/>
      <c r="DE181" s="52"/>
      <c r="DF181" s="52"/>
      <c r="DG181" s="52"/>
      <c r="DH181" s="52"/>
      <c r="DI181" s="52"/>
      <c r="DJ181" s="52"/>
      <c r="DK181" s="52"/>
      <c r="DL181" s="52"/>
      <c r="DM181" s="52"/>
      <c r="DN181" s="52"/>
      <c r="DO181" s="52"/>
      <c r="DP181" s="52"/>
      <c r="DQ181" s="52"/>
      <c r="DR181" s="52"/>
      <c r="DS181" s="52"/>
      <c r="DT181" s="52"/>
      <c r="DU181" s="52"/>
      <c r="DV181" s="52"/>
      <c r="DW181" s="52"/>
      <c r="DX181" s="52"/>
      <c r="DY181" s="52"/>
      <c r="DZ181" s="52"/>
      <c r="EA181" s="52"/>
    </row>
    <row r="182" spans="1:131" x14ac:dyDescent="0.2">
      <c r="A182" s="165" t="s">
        <v>470</v>
      </c>
      <c r="B182" s="165" t="s">
        <v>469</v>
      </c>
      <c r="C182" s="49" t="s">
        <v>1170</v>
      </c>
      <c r="D182" s="49" t="s">
        <v>800</v>
      </c>
      <c r="E182" s="166">
        <v>6324</v>
      </c>
      <c r="F182" s="167">
        <v>250</v>
      </c>
      <c r="G182" s="167">
        <v>0</v>
      </c>
      <c r="H182" s="167">
        <v>0</v>
      </c>
      <c r="I182" s="167">
        <v>182</v>
      </c>
      <c r="J182" s="167">
        <v>179</v>
      </c>
      <c r="K182" s="167">
        <v>60</v>
      </c>
      <c r="L182" s="167">
        <v>1884</v>
      </c>
      <c r="M182" s="167">
        <v>4019</v>
      </c>
      <c r="N182" s="167">
        <v>6324</v>
      </c>
      <c r="O182" s="167">
        <v>0</v>
      </c>
      <c r="P182" s="167">
        <v>4019</v>
      </c>
      <c r="Q182" s="167">
        <v>0</v>
      </c>
      <c r="R182" s="167">
        <v>4019</v>
      </c>
      <c r="S182" s="167">
        <v>4019</v>
      </c>
      <c r="T182" s="167">
        <v>19114</v>
      </c>
      <c r="U182" s="167">
        <v>0</v>
      </c>
      <c r="V182" s="167">
        <v>0</v>
      </c>
      <c r="W182" s="167">
        <v>26114</v>
      </c>
      <c r="X182" s="167">
        <v>0</v>
      </c>
      <c r="Y182" s="167">
        <v>0</v>
      </c>
      <c r="Z182" s="167">
        <v>32500</v>
      </c>
      <c r="AA182" s="167">
        <v>34500</v>
      </c>
      <c r="AB182" s="167">
        <v>0</v>
      </c>
      <c r="AC182" s="167">
        <v>0</v>
      </c>
      <c r="AD182" s="166">
        <v>0</v>
      </c>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52"/>
      <c r="CD182" s="52"/>
      <c r="CE182" s="52"/>
      <c r="CF182" s="52"/>
      <c r="CG182" s="52"/>
      <c r="CH182" s="52"/>
      <c r="CI182" s="52"/>
      <c r="CJ182" s="52"/>
      <c r="CK182" s="52"/>
      <c r="CL182" s="52"/>
      <c r="CM182" s="52"/>
      <c r="CN182" s="52"/>
      <c r="CO182" s="52"/>
      <c r="CP182" s="52"/>
      <c r="CQ182" s="52"/>
      <c r="CR182" s="52"/>
      <c r="CS182" s="52"/>
      <c r="CT182" s="52"/>
      <c r="CU182" s="52"/>
      <c r="CV182" s="52"/>
      <c r="CW182" s="52"/>
      <c r="CX182" s="52"/>
      <c r="CY182" s="52"/>
      <c r="CZ182" s="52"/>
      <c r="DA182" s="52"/>
      <c r="DB182" s="52"/>
      <c r="DC182" s="52"/>
      <c r="DD182" s="52"/>
      <c r="DE182" s="52"/>
      <c r="DF182" s="52"/>
      <c r="DG182" s="52"/>
      <c r="DH182" s="52"/>
      <c r="DI182" s="52"/>
      <c r="DJ182" s="52"/>
      <c r="DK182" s="52"/>
      <c r="DL182" s="52"/>
      <c r="DM182" s="52"/>
      <c r="DN182" s="52"/>
      <c r="DO182" s="52"/>
      <c r="DP182" s="52"/>
      <c r="DQ182" s="52"/>
      <c r="DR182" s="52"/>
      <c r="DS182" s="52"/>
      <c r="DT182" s="52"/>
      <c r="DU182" s="52"/>
      <c r="DV182" s="52"/>
      <c r="DW182" s="52"/>
      <c r="DX182" s="52"/>
      <c r="DY182" s="52"/>
      <c r="DZ182" s="52"/>
      <c r="EA182" s="52"/>
    </row>
    <row r="183" spans="1:131" x14ac:dyDescent="0.2">
      <c r="A183" s="165" t="s">
        <v>370</v>
      </c>
      <c r="B183" s="165" t="s">
        <v>369</v>
      </c>
      <c r="C183" s="49" t="s">
        <v>1171</v>
      </c>
      <c r="D183" s="49" t="s">
        <v>804</v>
      </c>
      <c r="E183" s="166">
        <v>197331</v>
      </c>
      <c r="F183" s="167">
        <v>3114</v>
      </c>
      <c r="G183" s="167">
        <v>0</v>
      </c>
      <c r="H183" s="167">
        <v>0</v>
      </c>
      <c r="I183" s="167">
        <v>108354</v>
      </c>
      <c r="J183" s="167">
        <v>0</v>
      </c>
      <c r="K183" s="167">
        <v>3114</v>
      </c>
      <c r="L183" s="167">
        <v>7004</v>
      </c>
      <c r="M183" s="167">
        <v>78859</v>
      </c>
      <c r="N183" s="167">
        <v>197331</v>
      </c>
      <c r="O183" s="167">
        <v>609095</v>
      </c>
      <c r="P183" s="167">
        <v>78859</v>
      </c>
      <c r="Q183" s="167">
        <v>25044</v>
      </c>
      <c r="R183" s="167">
        <v>53815</v>
      </c>
      <c r="S183" s="167">
        <v>662910</v>
      </c>
      <c r="T183" s="167">
        <v>511289</v>
      </c>
      <c r="U183" s="167">
        <v>12198</v>
      </c>
      <c r="V183" s="167">
        <v>136549</v>
      </c>
      <c r="W183" s="167">
        <v>566561</v>
      </c>
      <c r="X183" s="167">
        <v>11722</v>
      </c>
      <c r="Y183" s="167">
        <v>117000</v>
      </c>
      <c r="Z183" s="167">
        <v>628950</v>
      </c>
      <c r="AA183" s="167">
        <v>654950</v>
      </c>
      <c r="AB183" s="167">
        <v>0</v>
      </c>
      <c r="AC183" s="167">
        <v>0</v>
      </c>
      <c r="AD183" s="166">
        <v>0</v>
      </c>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52"/>
      <c r="CD183" s="52"/>
      <c r="CE183" s="52"/>
      <c r="CF183" s="52"/>
      <c r="CG183" s="52"/>
      <c r="CH183" s="52"/>
      <c r="CI183" s="52"/>
      <c r="CJ183" s="52"/>
      <c r="CK183" s="52"/>
      <c r="CL183" s="52"/>
      <c r="CM183" s="52"/>
      <c r="CN183" s="52"/>
      <c r="CO183" s="52"/>
      <c r="CP183" s="52"/>
      <c r="CQ183" s="52"/>
      <c r="CR183" s="52"/>
      <c r="CS183" s="52"/>
      <c r="CT183" s="52"/>
      <c r="CU183" s="52"/>
      <c r="CV183" s="52"/>
      <c r="CW183" s="52"/>
      <c r="CX183" s="52"/>
      <c r="CY183" s="52"/>
      <c r="CZ183" s="52"/>
      <c r="DA183" s="52"/>
      <c r="DB183" s="52"/>
      <c r="DC183" s="52"/>
      <c r="DD183" s="52"/>
      <c r="DE183" s="52"/>
      <c r="DF183" s="52"/>
      <c r="DG183" s="52"/>
      <c r="DH183" s="52"/>
      <c r="DI183" s="52"/>
      <c r="DJ183" s="52"/>
      <c r="DK183" s="52"/>
      <c r="DL183" s="52"/>
      <c r="DM183" s="52"/>
      <c r="DN183" s="52"/>
      <c r="DO183" s="52"/>
      <c r="DP183" s="52"/>
      <c r="DQ183" s="52"/>
      <c r="DR183" s="52"/>
      <c r="DS183" s="52"/>
      <c r="DT183" s="52"/>
      <c r="DU183" s="52"/>
      <c r="DV183" s="52"/>
      <c r="DW183" s="52"/>
      <c r="DX183" s="52"/>
      <c r="DY183" s="52"/>
      <c r="DZ183" s="52"/>
      <c r="EA183" s="52"/>
    </row>
    <row r="184" spans="1:131" x14ac:dyDescent="0.2">
      <c r="A184" s="165" t="s">
        <v>52</v>
      </c>
      <c r="B184" s="165" t="s">
        <v>51</v>
      </c>
      <c r="C184" s="49" t="s">
        <v>1172</v>
      </c>
      <c r="D184" s="49" t="s">
        <v>800</v>
      </c>
      <c r="E184" s="166">
        <v>1255</v>
      </c>
      <c r="F184" s="167">
        <v>0</v>
      </c>
      <c r="G184" s="167">
        <v>0</v>
      </c>
      <c r="H184" s="167">
        <v>0</v>
      </c>
      <c r="I184" s="167">
        <v>0</v>
      </c>
      <c r="J184" s="167">
        <v>380</v>
      </c>
      <c r="K184" s="167">
        <v>0</v>
      </c>
      <c r="L184" s="167">
        <v>875</v>
      </c>
      <c r="M184" s="167">
        <v>0</v>
      </c>
      <c r="N184" s="167">
        <v>1255</v>
      </c>
      <c r="O184" s="167">
        <v>-541</v>
      </c>
      <c r="P184" s="167">
        <v>0</v>
      </c>
      <c r="Q184" s="167">
        <v>0</v>
      </c>
      <c r="R184" s="167">
        <v>0</v>
      </c>
      <c r="S184" s="167">
        <v>-541</v>
      </c>
      <c r="T184" s="167">
        <v>1000</v>
      </c>
      <c r="U184" s="167">
        <v>0</v>
      </c>
      <c r="V184" s="167">
        <v>7000</v>
      </c>
      <c r="W184" s="167">
        <v>1000</v>
      </c>
      <c r="X184" s="167">
        <v>0</v>
      </c>
      <c r="Y184" s="167">
        <v>7000</v>
      </c>
      <c r="Z184" s="167">
        <v>1000</v>
      </c>
      <c r="AA184" s="167">
        <v>2000</v>
      </c>
      <c r="AB184" s="167">
        <v>0</v>
      </c>
      <c r="AC184" s="167">
        <v>0</v>
      </c>
      <c r="AD184" s="166">
        <v>0</v>
      </c>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52"/>
      <c r="CD184" s="52"/>
      <c r="CE184" s="52"/>
      <c r="CF184" s="52"/>
      <c r="CG184" s="52"/>
      <c r="CH184" s="52"/>
      <c r="CI184" s="52"/>
      <c r="CJ184" s="52"/>
      <c r="CK184" s="52"/>
      <c r="CL184" s="52"/>
      <c r="CM184" s="52"/>
      <c r="CN184" s="52"/>
      <c r="CO184" s="52"/>
      <c r="CP184" s="52"/>
      <c r="CQ184" s="52"/>
      <c r="CR184" s="52"/>
      <c r="CS184" s="52"/>
      <c r="CT184" s="52"/>
      <c r="CU184" s="52"/>
      <c r="CV184" s="52"/>
      <c r="CW184" s="52"/>
      <c r="CX184" s="52"/>
      <c r="CY184" s="52"/>
      <c r="CZ184" s="52"/>
      <c r="DA184" s="52"/>
      <c r="DB184" s="52"/>
      <c r="DC184" s="52"/>
      <c r="DD184" s="52"/>
      <c r="DE184" s="52"/>
      <c r="DF184" s="52"/>
      <c r="DG184" s="52"/>
      <c r="DH184" s="52"/>
      <c r="DI184" s="52"/>
      <c r="DJ184" s="52"/>
      <c r="DK184" s="52"/>
      <c r="DL184" s="52"/>
      <c r="DM184" s="52"/>
      <c r="DN184" s="52"/>
      <c r="DO184" s="52"/>
      <c r="DP184" s="52"/>
      <c r="DQ184" s="52"/>
      <c r="DR184" s="52"/>
      <c r="DS184" s="52"/>
      <c r="DT184" s="52"/>
      <c r="DU184" s="52"/>
      <c r="DV184" s="52"/>
      <c r="DW184" s="52"/>
      <c r="DX184" s="52"/>
      <c r="DY184" s="52"/>
      <c r="DZ184" s="52"/>
      <c r="EA184" s="52"/>
    </row>
    <row r="185" spans="1:131" x14ac:dyDescent="0.2">
      <c r="A185" s="165" t="s">
        <v>190</v>
      </c>
      <c r="B185" s="165" t="s">
        <v>189</v>
      </c>
      <c r="C185" s="49" t="s">
        <v>1173</v>
      </c>
      <c r="D185" s="49" t="s">
        <v>800</v>
      </c>
      <c r="E185" s="166">
        <v>4748</v>
      </c>
      <c r="F185" s="167">
        <v>750</v>
      </c>
      <c r="G185" s="167">
        <v>0</v>
      </c>
      <c r="H185" s="167">
        <v>0</v>
      </c>
      <c r="I185" s="167">
        <v>972</v>
      </c>
      <c r="J185" s="167">
        <v>0</v>
      </c>
      <c r="K185" s="167">
        <v>1400</v>
      </c>
      <c r="L185" s="167">
        <v>2366</v>
      </c>
      <c r="M185" s="167">
        <v>0</v>
      </c>
      <c r="N185" s="167">
        <v>4738</v>
      </c>
      <c r="O185" s="167">
        <v>31</v>
      </c>
      <c r="P185" s="167">
        <v>0</v>
      </c>
      <c r="Q185" s="167">
        <v>14</v>
      </c>
      <c r="R185" s="167">
        <v>-14</v>
      </c>
      <c r="S185" s="167">
        <v>17</v>
      </c>
      <c r="T185" s="167">
        <v>0</v>
      </c>
      <c r="U185" s="167">
        <v>0</v>
      </c>
      <c r="V185" s="167">
        <v>21727</v>
      </c>
      <c r="W185" s="167">
        <v>0</v>
      </c>
      <c r="X185" s="167">
        <v>0</v>
      </c>
      <c r="Y185" s="167">
        <v>20993</v>
      </c>
      <c r="Z185" s="167">
        <v>12000</v>
      </c>
      <c r="AA185" s="167">
        <v>18000</v>
      </c>
      <c r="AB185" s="167">
        <v>0</v>
      </c>
      <c r="AC185" s="167">
        <v>0</v>
      </c>
      <c r="AD185" s="166">
        <v>0</v>
      </c>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52"/>
      <c r="CD185" s="52"/>
      <c r="CE185" s="52"/>
      <c r="CF185" s="52"/>
      <c r="CG185" s="52"/>
      <c r="CH185" s="52"/>
      <c r="CI185" s="52"/>
      <c r="CJ185" s="52"/>
      <c r="CK185" s="52"/>
      <c r="CL185" s="52"/>
      <c r="CM185" s="52"/>
      <c r="CN185" s="52"/>
      <c r="CO185" s="52"/>
      <c r="CP185" s="52"/>
      <c r="CQ185" s="52"/>
      <c r="CR185" s="52"/>
      <c r="CS185" s="52"/>
      <c r="CT185" s="52"/>
      <c r="CU185" s="52"/>
      <c r="CV185" s="52"/>
      <c r="CW185" s="52"/>
      <c r="CX185" s="52"/>
      <c r="CY185" s="52"/>
      <c r="CZ185" s="52"/>
      <c r="DA185" s="52"/>
      <c r="DB185" s="52"/>
      <c r="DC185" s="52"/>
      <c r="DD185" s="52"/>
      <c r="DE185" s="52"/>
      <c r="DF185" s="52"/>
      <c r="DG185" s="52"/>
      <c r="DH185" s="52"/>
      <c r="DI185" s="52"/>
      <c r="DJ185" s="52"/>
      <c r="DK185" s="52"/>
      <c r="DL185" s="52"/>
      <c r="DM185" s="52"/>
      <c r="DN185" s="52"/>
      <c r="DO185" s="52"/>
      <c r="DP185" s="52"/>
      <c r="DQ185" s="52"/>
      <c r="DR185" s="52"/>
      <c r="DS185" s="52"/>
      <c r="DT185" s="52"/>
      <c r="DU185" s="52"/>
      <c r="DV185" s="52"/>
      <c r="DW185" s="52"/>
      <c r="DX185" s="52"/>
      <c r="DY185" s="52"/>
      <c r="DZ185" s="52"/>
      <c r="EA185" s="52"/>
    </row>
    <row r="186" spans="1:131" x14ac:dyDescent="0.2">
      <c r="A186" s="165" t="s">
        <v>368</v>
      </c>
      <c r="B186" s="165" t="s">
        <v>367</v>
      </c>
      <c r="C186" s="49" t="s">
        <v>1174</v>
      </c>
      <c r="D186" s="49" t="s">
        <v>800</v>
      </c>
      <c r="E186" s="166">
        <v>24626</v>
      </c>
      <c r="F186" s="167">
        <v>2650</v>
      </c>
      <c r="G186" s="167">
        <v>1988</v>
      </c>
      <c r="H186" s="167">
        <v>0</v>
      </c>
      <c r="I186" s="167">
        <v>0</v>
      </c>
      <c r="J186" s="167">
        <v>1121</v>
      </c>
      <c r="K186" s="167">
        <v>2691</v>
      </c>
      <c r="L186" s="167">
        <v>19155</v>
      </c>
      <c r="M186" s="167">
        <v>1659</v>
      </c>
      <c r="N186" s="167">
        <v>24626</v>
      </c>
      <c r="O186" s="167">
        <v>87618</v>
      </c>
      <c r="P186" s="167">
        <v>1659</v>
      </c>
      <c r="Q186" s="167">
        <v>1031</v>
      </c>
      <c r="R186" s="167">
        <v>628</v>
      </c>
      <c r="S186" s="167">
        <v>88246</v>
      </c>
      <c r="T186" s="167">
        <v>75358</v>
      </c>
      <c r="U186" s="167">
        <v>1286</v>
      </c>
      <c r="V186" s="167">
        <v>20688</v>
      </c>
      <c r="W186" s="167">
        <v>75353</v>
      </c>
      <c r="X186" s="167">
        <v>1081</v>
      </c>
      <c r="Y186" s="167">
        <v>14415</v>
      </c>
      <c r="Z186" s="167">
        <v>95300</v>
      </c>
      <c r="AA186" s="167">
        <v>100700</v>
      </c>
      <c r="AB186" s="167">
        <v>0</v>
      </c>
      <c r="AC186" s="167">
        <v>0</v>
      </c>
      <c r="AD186" s="166">
        <v>0</v>
      </c>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52"/>
      <c r="CD186" s="52"/>
      <c r="CE186" s="52"/>
      <c r="CF186" s="52"/>
      <c r="CG186" s="52"/>
      <c r="CH186" s="52"/>
      <c r="CI186" s="52"/>
      <c r="CJ186" s="52"/>
      <c r="CK186" s="52"/>
      <c r="CL186" s="52"/>
      <c r="CM186" s="52"/>
      <c r="CN186" s="52"/>
      <c r="CO186" s="52"/>
      <c r="CP186" s="52"/>
      <c r="CQ186" s="52"/>
      <c r="CR186" s="52"/>
      <c r="CS186" s="52"/>
      <c r="CT186" s="52"/>
      <c r="CU186" s="52"/>
      <c r="CV186" s="52"/>
      <c r="CW186" s="52"/>
      <c r="CX186" s="52"/>
      <c r="CY186" s="52"/>
      <c r="CZ186" s="52"/>
      <c r="DA186" s="52"/>
      <c r="DB186" s="52"/>
      <c r="DC186" s="52"/>
      <c r="DD186" s="52"/>
      <c r="DE186" s="52"/>
      <c r="DF186" s="52"/>
      <c r="DG186" s="52"/>
      <c r="DH186" s="52"/>
      <c r="DI186" s="52"/>
      <c r="DJ186" s="52"/>
      <c r="DK186" s="52"/>
      <c r="DL186" s="52"/>
      <c r="DM186" s="52"/>
      <c r="DN186" s="52"/>
      <c r="DO186" s="52"/>
      <c r="DP186" s="52"/>
      <c r="DQ186" s="52"/>
      <c r="DR186" s="52"/>
      <c r="DS186" s="52"/>
      <c r="DT186" s="52"/>
      <c r="DU186" s="52"/>
      <c r="DV186" s="52"/>
      <c r="DW186" s="52"/>
      <c r="DX186" s="52"/>
      <c r="DY186" s="52"/>
      <c r="DZ186" s="52"/>
      <c r="EA186" s="52"/>
    </row>
    <row r="187" spans="1:131" x14ac:dyDescent="0.2">
      <c r="A187" s="165" t="s">
        <v>432</v>
      </c>
      <c r="B187" s="165" t="s">
        <v>431</v>
      </c>
      <c r="C187" s="49" t="s">
        <v>1175</v>
      </c>
      <c r="D187" s="49" t="s">
        <v>800</v>
      </c>
      <c r="E187" s="166">
        <v>18633</v>
      </c>
      <c r="F187" s="167">
        <v>1115</v>
      </c>
      <c r="G187" s="167">
        <v>0</v>
      </c>
      <c r="H187" s="167">
        <v>0</v>
      </c>
      <c r="I187" s="167">
        <v>478</v>
      </c>
      <c r="J187" s="167">
        <v>0</v>
      </c>
      <c r="K187" s="167">
        <v>1266</v>
      </c>
      <c r="L187" s="167">
        <v>6214</v>
      </c>
      <c r="M187" s="167">
        <v>10675</v>
      </c>
      <c r="N187" s="167">
        <v>18633</v>
      </c>
      <c r="O187" s="167">
        <v>76727</v>
      </c>
      <c r="P187" s="167">
        <v>10675</v>
      </c>
      <c r="Q187" s="167">
        <v>2612</v>
      </c>
      <c r="R187" s="167">
        <v>8063</v>
      </c>
      <c r="S187" s="167">
        <v>84790</v>
      </c>
      <c r="T187" s="167">
        <v>72120</v>
      </c>
      <c r="U187" s="167">
        <v>535</v>
      </c>
      <c r="V187" s="167">
        <v>17000</v>
      </c>
      <c r="W187" s="167">
        <v>65034</v>
      </c>
      <c r="X187" s="167">
        <v>0</v>
      </c>
      <c r="Y187" s="167">
        <v>11593</v>
      </c>
      <c r="Z187" s="167">
        <v>117055</v>
      </c>
      <c r="AA187" s="167">
        <v>124396</v>
      </c>
      <c r="AB187" s="167">
        <v>0</v>
      </c>
      <c r="AC187" s="167">
        <v>0</v>
      </c>
      <c r="AD187" s="166">
        <v>0</v>
      </c>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52"/>
      <c r="CD187" s="52"/>
      <c r="CE187" s="52"/>
      <c r="CF187" s="52"/>
      <c r="CG187" s="52"/>
      <c r="CH187" s="52"/>
      <c r="CI187" s="52"/>
      <c r="CJ187" s="52"/>
      <c r="CK187" s="52"/>
      <c r="CL187" s="52"/>
      <c r="CM187" s="52"/>
      <c r="CN187" s="52"/>
      <c r="CO187" s="52"/>
      <c r="CP187" s="52"/>
      <c r="CQ187" s="52"/>
      <c r="CR187" s="52"/>
      <c r="CS187" s="52"/>
      <c r="CT187" s="52"/>
      <c r="CU187" s="52"/>
      <c r="CV187" s="52"/>
      <c r="CW187" s="52"/>
      <c r="CX187" s="52"/>
      <c r="CY187" s="52"/>
      <c r="CZ187" s="52"/>
      <c r="DA187" s="52"/>
      <c r="DB187" s="52"/>
      <c r="DC187" s="52"/>
      <c r="DD187" s="52"/>
      <c r="DE187" s="52"/>
      <c r="DF187" s="52"/>
      <c r="DG187" s="52"/>
      <c r="DH187" s="52"/>
      <c r="DI187" s="52"/>
      <c r="DJ187" s="52"/>
      <c r="DK187" s="52"/>
      <c r="DL187" s="52"/>
      <c r="DM187" s="52"/>
      <c r="DN187" s="52"/>
      <c r="DO187" s="52"/>
      <c r="DP187" s="52"/>
      <c r="DQ187" s="52"/>
      <c r="DR187" s="52"/>
      <c r="DS187" s="52"/>
      <c r="DT187" s="52"/>
      <c r="DU187" s="52"/>
      <c r="DV187" s="52"/>
      <c r="DW187" s="52"/>
      <c r="DX187" s="52"/>
      <c r="DY187" s="52"/>
      <c r="DZ187" s="52"/>
      <c r="EA187" s="52"/>
    </row>
    <row r="188" spans="1:131" x14ac:dyDescent="0.2">
      <c r="A188" s="165" t="s">
        <v>568</v>
      </c>
      <c r="B188" s="165" t="s">
        <v>567</v>
      </c>
      <c r="C188" s="49" t="s">
        <v>1176</v>
      </c>
      <c r="D188" s="49" t="s">
        <v>800</v>
      </c>
      <c r="E188" s="166">
        <v>9680</v>
      </c>
      <c r="F188" s="167">
        <v>1000</v>
      </c>
      <c r="G188" s="167">
        <v>370</v>
      </c>
      <c r="H188" s="167">
        <v>0</v>
      </c>
      <c r="I188" s="167">
        <v>75</v>
      </c>
      <c r="J188" s="167">
        <v>325</v>
      </c>
      <c r="K188" s="167">
        <v>873</v>
      </c>
      <c r="L188" s="167">
        <v>6356</v>
      </c>
      <c r="M188" s="167">
        <v>2051</v>
      </c>
      <c r="N188" s="167">
        <v>9680</v>
      </c>
      <c r="O188" s="167">
        <v>70064</v>
      </c>
      <c r="P188" s="167">
        <v>2051</v>
      </c>
      <c r="Q188" s="167">
        <v>0</v>
      </c>
      <c r="R188" s="167">
        <v>2051</v>
      </c>
      <c r="S188" s="167">
        <v>72115</v>
      </c>
      <c r="T188" s="167">
        <v>67469</v>
      </c>
      <c r="U188" s="167">
        <v>0</v>
      </c>
      <c r="V188" s="167">
        <v>24989</v>
      </c>
      <c r="W188" s="167">
        <v>67469</v>
      </c>
      <c r="X188" s="167">
        <v>0</v>
      </c>
      <c r="Y188" s="167">
        <v>22433</v>
      </c>
      <c r="Z188" s="167">
        <v>80360</v>
      </c>
      <c r="AA188" s="167">
        <v>90456</v>
      </c>
      <c r="AB188" s="167">
        <v>0</v>
      </c>
      <c r="AC188" s="167">
        <v>0</v>
      </c>
      <c r="AD188" s="166">
        <v>0</v>
      </c>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52"/>
      <c r="CD188" s="52"/>
      <c r="CE188" s="52"/>
      <c r="CF188" s="52"/>
      <c r="CG188" s="52"/>
      <c r="CH188" s="52"/>
      <c r="CI188" s="52"/>
      <c r="CJ188" s="52"/>
      <c r="CK188" s="52"/>
      <c r="CL188" s="52"/>
      <c r="CM188" s="52"/>
      <c r="CN188" s="52"/>
      <c r="CO188" s="52"/>
      <c r="CP188" s="52"/>
      <c r="CQ188" s="52"/>
      <c r="CR188" s="52"/>
      <c r="CS188" s="52"/>
      <c r="CT188" s="52"/>
      <c r="CU188" s="52"/>
      <c r="CV188" s="52"/>
      <c r="CW188" s="52"/>
      <c r="CX188" s="52"/>
      <c r="CY188" s="52"/>
      <c r="CZ188" s="52"/>
      <c r="DA188" s="52"/>
      <c r="DB188" s="52"/>
      <c r="DC188" s="52"/>
      <c r="DD188" s="52"/>
      <c r="DE188" s="52"/>
      <c r="DF188" s="52"/>
      <c r="DG188" s="52"/>
      <c r="DH188" s="52"/>
      <c r="DI188" s="52"/>
      <c r="DJ188" s="52"/>
      <c r="DK188" s="52"/>
      <c r="DL188" s="52"/>
      <c r="DM188" s="52"/>
      <c r="DN188" s="52"/>
      <c r="DO188" s="52"/>
      <c r="DP188" s="52"/>
      <c r="DQ188" s="52"/>
      <c r="DR188" s="52"/>
      <c r="DS188" s="52"/>
      <c r="DT188" s="52"/>
      <c r="DU188" s="52"/>
      <c r="DV188" s="52"/>
      <c r="DW188" s="52"/>
      <c r="DX188" s="52"/>
      <c r="DY188" s="52"/>
      <c r="DZ188" s="52"/>
      <c r="EA188" s="52"/>
    </row>
    <row r="189" spans="1:131" x14ac:dyDescent="0.2">
      <c r="A189" s="165" t="s">
        <v>570</v>
      </c>
      <c r="B189" s="165" t="s">
        <v>569</v>
      </c>
      <c r="C189" s="49" t="s">
        <v>1177</v>
      </c>
      <c r="D189" s="49" t="s">
        <v>800</v>
      </c>
      <c r="E189" s="166">
        <v>20675</v>
      </c>
      <c r="F189" s="167">
        <v>2749</v>
      </c>
      <c r="G189" s="167">
        <v>0</v>
      </c>
      <c r="H189" s="167">
        <v>0</v>
      </c>
      <c r="I189" s="167">
        <v>376</v>
      </c>
      <c r="J189" s="167">
        <v>0</v>
      </c>
      <c r="K189" s="167">
        <v>2749</v>
      </c>
      <c r="L189" s="167">
        <v>17550</v>
      </c>
      <c r="M189" s="167">
        <v>0</v>
      </c>
      <c r="N189" s="167">
        <v>20675</v>
      </c>
      <c r="O189" s="167">
        <v>119876</v>
      </c>
      <c r="P189" s="167">
        <v>0</v>
      </c>
      <c r="Q189" s="167">
        <v>159</v>
      </c>
      <c r="R189" s="167">
        <v>-159</v>
      </c>
      <c r="S189" s="167">
        <v>119717</v>
      </c>
      <c r="T189" s="167">
        <v>109765</v>
      </c>
      <c r="U189" s="167">
        <v>0</v>
      </c>
      <c r="V189" s="167">
        <v>47268</v>
      </c>
      <c r="W189" s="167">
        <v>106593</v>
      </c>
      <c r="X189" s="167">
        <v>0</v>
      </c>
      <c r="Y189" s="167">
        <v>41269</v>
      </c>
      <c r="Z189" s="167">
        <v>109765</v>
      </c>
      <c r="AA189" s="167">
        <v>126765</v>
      </c>
      <c r="AB189" s="167">
        <v>0</v>
      </c>
      <c r="AC189" s="167">
        <v>0</v>
      </c>
      <c r="AD189" s="166">
        <v>0</v>
      </c>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52"/>
      <c r="CD189" s="52"/>
      <c r="CE189" s="52"/>
      <c r="CF189" s="52"/>
      <c r="CG189" s="52"/>
      <c r="CH189" s="52"/>
      <c r="CI189" s="52"/>
      <c r="CJ189" s="52"/>
      <c r="CK189" s="52"/>
      <c r="CL189" s="52"/>
      <c r="CM189" s="52"/>
      <c r="CN189" s="52"/>
      <c r="CO189" s="52"/>
      <c r="CP189" s="52"/>
      <c r="CQ189" s="52"/>
      <c r="CR189" s="52"/>
      <c r="CS189" s="52"/>
      <c r="CT189" s="52"/>
      <c r="CU189" s="52"/>
      <c r="CV189" s="52"/>
      <c r="CW189" s="52"/>
      <c r="CX189" s="52"/>
      <c r="CY189" s="52"/>
      <c r="CZ189" s="52"/>
      <c r="DA189" s="52"/>
      <c r="DB189" s="52"/>
      <c r="DC189" s="52"/>
      <c r="DD189" s="52"/>
      <c r="DE189" s="52"/>
      <c r="DF189" s="52"/>
      <c r="DG189" s="52"/>
      <c r="DH189" s="52"/>
      <c r="DI189" s="52"/>
      <c r="DJ189" s="52"/>
      <c r="DK189" s="52"/>
      <c r="DL189" s="52"/>
      <c r="DM189" s="52"/>
      <c r="DN189" s="52"/>
      <c r="DO189" s="52"/>
      <c r="DP189" s="52"/>
      <c r="DQ189" s="52"/>
      <c r="DR189" s="52"/>
      <c r="DS189" s="52"/>
      <c r="DT189" s="52"/>
      <c r="DU189" s="52"/>
      <c r="DV189" s="52"/>
      <c r="DW189" s="52"/>
      <c r="DX189" s="52"/>
      <c r="DY189" s="52"/>
      <c r="DZ189" s="52"/>
      <c r="EA189" s="52"/>
    </row>
    <row r="190" spans="1:131" x14ac:dyDescent="0.2">
      <c r="A190" s="165" t="s">
        <v>718</v>
      </c>
      <c r="B190" s="165" t="s">
        <v>717</v>
      </c>
      <c r="C190" s="49" t="s">
        <v>1178</v>
      </c>
      <c r="D190" s="49" t="s">
        <v>800</v>
      </c>
      <c r="E190" s="166">
        <v>15109</v>
      </c>
      <c r="F190" s="167">
        <v>120</v>
      </c>
      <c r="G190" s="167">
        <v>0</v>
      </c>
      <c r="H190" s="167">
        <v>0</v>
      </c>
      <c r="I190" s="167">
        <v>598</v>
      </c>
      <c r="J190" s="167">
        <v>550</v>
      </c>
      <c r="K190" s="167">
        <v>806</v>
      </c>
      <c r="L190" s="167">
        <v>2865</v>
      </c>
      <c r="M190" s="167">
        <v>10290</v>
      </c>
      <c r="N190" s="167">
        <v>15109</v>
      </c>
      <c r="O190" s="167">
        <v>1407</v>
      </c>
      <c r="P190" s="167">
        <v>10290</v>
      </c>
      <c r="Q190" s="167">
        <v>221</v>
      </c>
      <c r="R190" s="167">
        <v>10069</v>
      </c>
      <c r="S190" s="167">
        <v>11476</v>
      </c>
      <c r="T190" s="167">
        <v>0</v>
      </c>
      <c r="U190" s="167">
        <v>121</v>
      </c>
      <c r="V190" s="167">
        <v>19221</v>
      </c>
      <c r="W190" s="167">
        <v>10290</v>
      </c>
      <c r="X190" s="167">
        <v>121</v>
      </c>
      <c r="Y190" s="167">
        <v>16882</v>
      </c>
      <c r="Z190" s="167">
        <v>10411</v>
      </c>
      <c r="AA190" s="167">
        <v>22931</v>
      </c>
      <c r="AB190" s="167">
        <v>0</v>
      </c>
      <c r="AC190" s="167">
        <v>0</v>
      </c>
      <c r="AD190" s="166">
        <v>0</v>
      </c>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52"/>
      <c r="CD190" s="52"/>
      <c r="CE190" s="52"/>
      <c r="CF190" s="52"/>
      <c r="CG190" s="52"/>
      <c r="CH190" s="52"/>
      <c r="CI190" s="52"/>
      <c r="CJ190" s="52"/>
      <c r="CK190" s="52"/>
      <c r="CL190" s="52"/>
      <c r="CM190" s="52"/>
      <c r="CN190" s="52"/>
      <c r="CO190" s="52"/>
      <c r="CP190" s="52"/>
      <c r="CQ190" s="52"/>
      <c r="CR190" s="52"/>
      <c r="CS190" s="52"/>
      <c r="CT190" s="52"/>
      <c r="CU190" s="52"/>
      <c r="CV190" s="52"/>
      <c r="CW190" s="52"/>
      <c r="CX190" s="52"/>
      <c r="CY190" s="52"/>
      <c r="CZ190" s="52"/>
      <c r="DA190" s="52"/>
      <c r="DB190" s="52"/>
      <c r="DC190" s="52"/>
      <c r="DD190" s="52"/>
      <c r="DE190" s="52"/>
      <c r="DF190" s="52"/>
      <c r="DG190" s="52"/>
      <c r="DH190" s="52"/>
      <c r="DI190" s="52"/>
      <c r="DJ190" s="52"/>
      <c r="DK190" s="52"/>
      <c r="DL190" s="52"/>
      <c r="DM190" s="52"/>
      <c r="DN190" s="52"/>
      <c r="DO190" s="52"/>
      <c r="DP190" s="52"/>
      <c r="DQ190" s="52"/>
      <c r="DR190" s="52"/>
      <c r="DS190" s="52"/>
      <c r="DT190" s="52"/>
      <c r="DU190" s="52"/>
      <c r="DV190" s="52"/>
      <c r="DW190" s="52"/>
      <c r="DX190" s="52"/>
      <c r="DY190" s="52"/>
      <c r="DZ190" s="52"/>
      <c r="EA190" s="52"/>
    </row>
    <row r="191" spans="1:131" x14ac:dyDescent="0.2">
      <c r="A191" s="165" t="s">
        <v>420</v>
      </c>
      <c r="B191" s="165" t="s">
        <v>419</v>
      </c>
      <c r="C191" s="49" t="s">
        <v>1179</v>
      </c>
      <c r="D191" s="49" t="s">
        <v>804</v>
      </c>
      <c r="E191" s="166">
        <v>267490</v>
      </c>
      <c r="F191" s="167">
        <v>7044</v>
      </c>
      <c r="G191" s="167">
        <v>0</v>
      </c>
      <c r="H191" s="167">
        <v>0</v>
      </c>
      <c r="I191" s="167">
        <v>167428</v>
      </c>
      <c r="J191" s="167">
        <v>33011</v>
      </c>
      <c r="K191" s="167">
        <v>3655</v>
      </c>
      <c r="L191" s="167">
        <v>1000</v>
      </c>
      <c r="M191" s="167">
        <v>62396</v>
      </c>
      <c r="N191" s="167">
        <v>267490</v>
      </c>
      <c r="O191" s="167">
        <v>690246</v>
      </c>
      <c r="P191" s="167">
        <v>62396</v>
      </c>
      <c r="Q191" s="167">
        <v>18240</v>
      </c>
      <c r="R191" s="167">
        <v>44156</v>
      </c>
      <c r="S191" s="167">
        <v>734402</v>
      </c>
      <c r="T191" s="167">
        <v>481479</v>
      </c>
      <c r="U191" s="167">
        <v>59021</v>
      </c>
      <c r="V191" s="167">
        <v>155994</v>
      </c>
      <c r="W191" s="167">
        <v>474653</v>
      </c>
      <c r="X191" s="167">
        <v>57133</v>
      </c>
      <c r="Y191" s="167">
        <v>130346</v>
      </c>
      <c r="Z191" s="167">
        <v>540500</v>
      </c>
      <c r="AA191" s="167">
        <v>776832</v>
      </c>
      <c r="AB191" s="167">
        <v>18979</v>
      </c>
      <c r="AC191" s="167">
        <v>25000</v>
      </c>
      <c r="AD191" s="166">
        <v>0</v>
      </c>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52"/>
      <c r="CD191" s="52"/>
      <c r="CE191" s="52"/>
      <c r="CF191" s="52"/>
      <c r="CG191" s="52"/>
      <c r="CH191" s="52"/>
      <c r="CI191" s="52"/>
      <c r="CJ191" s="52"/>
      <c r="CK191" s="52"/>
      <c r="CL191" s="52"/>
      <c r="CM191" s="52"/>
      <c r="CN191" s="52"/>
      <c r="CO191" s="52"/>
      <c r="CP191" s="52"/>
      <c r="CQ191" s="52"/>
      <c r="CR191" s="52"/>
      <c r="CS191" s="52"/>
      <c r="CT191" s="52"/>
      <c r="CU191" s="52"/>
      <c r="CV191" s="52"/>
      <c r="CW191" s="52"/>
      <c r="CX191" s="52"/>
      <c r="CY191" s="52"/>
      <c r="CZ191" s="52"/>
      <c r="DA191" s="52"/>
      <c r="DB191" s="52"/>
      <c r="DC191" s="52"/>
      <c r="DD191" s="52"/>
      <c r="DE191" s="52"/>
      <c r="DF191" s="52"/>
      <c r="DG191" s="52"/>
      <c r="DH191" s="52"/>
      <c r="DI191" s="52"/>
      <c r="DJ191" s="52"/>
      <c r="DK191" s="52"/>
      <c r="DL191" s="52"/>
      <c r="DM191" s="52"/>
      <c r="DN191" s="52"/>
      <c r="DO191" s="52"/>
      <c r="DP191" s="52"/>
      <c r="DQ191" s="52"/>
      <c r="DR191" s="52"/>
      <c r="DS191" s="52"/>
      <c r="DT191" s="52"/>
      <c r="DU191" s="52"/>
      <c r="DV191" s="52"/>
      <c r="DW191" s="52"/>
      <c r="DX191" s="52"/>
      <c r="DY191" s="52"/>
      <c r="DZ191" s="52"/>
      <c r="EA191" s="52"/>
    </row>
    <row r="192" spans="1:131" x14ac:dyDescent="0.2">
      <c r="A192" s="165" t="s">
        <v>60</v>
      </c>
      <c r="B192" s="165" t="s">
        <v>59</v>
      </c>
      <c r="C192" s="49" t="s">
        <v>1180</v>
      </c>
      <c r="D192" s="49" t="s">
        <v>800</v>
      </c>
      <c r="E192" s="166">
        <v>12149</v>
      </c>
      <c r="F192" s="167">
        <v>1484</v>
      </c>
      <c r="G192" s="167">
        <v>0</v>
      </c>
      <c r="H192" s="167">
        <v>0</v>
      </c>
      <c r="I192" s="167">
        <v>611</v>
      </c>
      <c r="J192" s="167">
        <v>415</v>
      </c>
      <c r="K192" s="167">
        <v>8013</v>
      </c>
      <c r="L192" s="167">
        <v>950</v>
      </c>
      <c r="M192" s="167">
        <v>2160</v>
      </c>
      <c r="N192" s="167">
        <v>12149</v>
      </c>
      <c r="O192" s="167">
        <v>6808</v>
      </c>
      <c r="P192" s="167">
        <v>2160</v>
      </c>
      <c r="Q192" s="167">
        <v>8968</v>
      </c>
      <c r="R192" s="167">
        <v>-6808</v>
      </c>
      <c r="S192" s="167">
        <v>0</v>
      </c>
      <c r="T192" s="167">
        <v>0</v>
      </c>
      <c r="U192" s="167">
        <v>0</v>
      </c>
      <c r="V192" s="167">
        <v>21000</v>
      </c>
      <c r="W192" s="167">
        <v>0</v>
      </c>
      <c r="X192" s="167">
        <v>0</v>
      </c>
      <c r="Y192" s="167">
        <v>18000</v>
      </c>
      <c r="Z192" s="167">
        <v>250</v>
      </c>
      <c r="AA192" s="167">
        <v>8976</v>
      </c>
      <c r="AB192" s="167">
        <v>0</v>
      </c>
      <c r="AC192" s="167">
        <v>0</v>
      </c>
      <c r="AD192" s="166">
        <v>0</v>
      </c>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52"/>
      <c r="CD192" s="52"/>
      <c r="CE192" s="52"/>
      <c r="CF192" s="52"/>
      <c r="CG192" s="52"/>
      <c r="CH192" s="52"/>
      <c r="CI192" s="52"/>
      <c r="CJ192" s="52"/>
      <c r="CK192" s="52"/>
      <c r="CL192" s="52"/>
      <c r="CM192" s="52"/>
      <c r="CN192" s="52"/>
      <c r="CO192" s="52"/>
      <c r="CP192" s="52"/>
      <c r="CQ192" s="52"/>
      <c r="CR192" s="52"/>
      <c r="CS192" s="52"/>
      <c r="CT192" s="52"/>
      <c r="CU192" s="52"/>
      <c r="CV192" s="52"/>
      <c r="CW192" s="52"/>
      <c r="CX192" s="52"/>
      <c r="CY192" s="52"/>
      <c r="CZ192" s="52"/>
      <c r="DA192" s="52"/>
      <c r="DB192" s="52"/>
      <c r="DC192" s="52"/>
      <c r="DD192" s="52"/>
      <c r="DE192" s="52"/>
      <c r="DF192" s="52"/>
      <c r="DG192" s="52"/>
      <c r="DH192" s="52"/>
      <c r="DI192" s="52"/>
      <c r="DJ192" s="52"/>
      <c r="DK192" s="52"/>
      <c r="DL192" s="52"/>
      <c r="DM192" s="52"/>
      <c r="DN192" s="52"/>
      <c r="DO192" s="52"/>
      <c r="DP192" s="52"/>
      <c r="DQ192" s="52"/>
      <c r="DR192" s="52"/>
      <c r="DS192" s="52"/>
      <c r="DT192" s="52"/>
      <c r="DU192" s="52"/>
      <c r="DV192" s="52"/>
      <c r="DW192" s="52"/>
      <c r="DX192" s="52"/>
      <c r="DY192" s="52"/>
      <c r="DZ192" s="52"/>
      <c r="EA192" s="52"/>
    </row>
    <row r="193" spans="1:131" x14ac:dyDescent="0.2">
      <c r="A193" s="165" t="s">
        <v>70</v>
      </c>
      <c r="B193" s="165" t="s">
        <v>69</v>
      </c>
      <c r="C193" s="49" t="s">
        <v>1181</v>
      </c>
      <c r="D193" s="49" t="s">
        <v>800</v>
      </c>
      <c r="E193" s="166">
        <v>1079</v>
      </c>
      <c r="F193" s="167">
        <v>70</v>
      </c>
      <c r="G193" s="167">
        <v>0</v>
      </c>
      <c r="H193" s="167">
        <v>0</v>
      </c>
      <c r="I193" s="167">
        <v>414</v>
      </c>
      <c r="J193" s="167">
        <v>0</v>
      </c>
      <c r="K193" s="167">
        <v>50</v>
      </c>
      <c r="L193" s="167">
        <v>615</v>
      </c>
      <c r="M193" s="167">
        <v>0</v>
      </c>
      <c r="N193" s="167">
        <v>1079</v>
      </c>
      <c r="O193" s="167">
        <v>820</v>
      </c>
      <c r="P193" s="167">
        <v>0</v>
      </c>
      <c r="Q193" s="167">
        <v>266</v>
      </c>
      <c r="R193" s="167">
        <v>-266</v>
      </c>
      <c r="S193" s="167">
        <v>554</v>
      </c>
      <c r="T193" s="167">
        <v>0</v>
      </c>
      <c r="U193" s="167">
        <v>0</v>
      </c>
      <c r="V193" s="167">
        <v>25465</v>
      </c>
      <c r="W193" s="167">
        <v>0</v>
      </c>
      <c r="X193" s="167">
        <v>0</v>
      </c>
      <c r="Y193" s="167">
        <v>25465</v>
      </c>
      <c r="Z193" s="167">
        <v>3000</v>
      </c>
      <c r="AA193" s="167">
        <v>5000</v>
      </c>
      <c r="AB193" s="167">
        <v>0</v>
      </c>
      <c r="AC193" s="167">
        <v>0</v>
      </c>
      <c r="AD193" s="166">
        <v>0</v>
      </c>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52"/>
      <c r="CD193" s="52"/>
      <c r="CE193" s="52"/>
      <c r="CF193" s="52"/>
      <c r="CG193" s="52"/>
      <c r="CH193" s="52"/>
      <c r="CI193" s="52"/>
      <c r="CJ193" s="52"/>
      <c r="CK193" s="52"/>
      <c r="CL193" s="52"/>
      <c r="CM193" s="52"/>
      <c r="CN193" s="52"/>
      <c r="CO193" s="52"/>
      <c r="CP193" s="52"/>
      <c r="CQ193" s="52"/>
      <c r="CR193" s="52"/>
      <c r="CS193" s="52"/>
      <c r="CT193" s="52"/>
      <c r="CU193" s="52"/>
      <c r="CV193" s="52"/>
      <c r="CW193" s="52"/>
      <c r="CX193" s="52"/>
      <c r="CY193" s="52"/>
      <c r="CZ193" s="52"/>
      <c r="DA193" s="52"/>
      <c r="DB193" s="52"/>
      <c r="DC193" s="52"/>
      <c r="DD193" s="52"/>
      <c r="DE193" s="52"/>
      <c r="DF193" s="52"/>
      <c r="DG193" s="52"/>
      <c r="DH193" s="52"/>
      <c r="DI193" s="52"/>
      <c r="DJ193" s="52"/>
      <c r="DK193" s="52"/>
      <c r="DL193" s="52"/>
      <c r="DM193" s="52"/>
      <c r="DN193" s="52"/>
      <c r="DO193" s="52"/>
      <c r="DP193" s="52"/>
      <c r="DQ193" s="52"/>
      <c r="DR193" s="52"/>
      <c r="DS193" s="52"/>
      <c r="DT193" s="52"/>
      <c r="DU193" s="52"/>
      <c r="DV193" s="52"/>
      <c r="DW193" s="52"/>
      <c r="DX193" s="52"/>
      <c r="DY193" s="52"/>
      <c r="DZ193" s="52"/>
      <c r="EA193" s="52"/>
    </row>
    <row r="194" spans="1:131" x14ac:dyDescent="0.2">
      <c r="A194" s="165" t="s">
        <v>250</v>
      </c>
      <c r="B194" s="165" t="s">
        <v>249</v>
      </c>
      <c r="C194" s="49" t="s">
        <v>1182</v>
      </c>
      <c r="D194" s="49" t="s">
        <v>800</v>
      </c>
      <c r="E194" s="166">
        <v>36808</v>
      </c>
      <c r="F194" s="167">
        <v>1060</v>
      </c>
      <c r="G194" s="167">
        <v>0</v>
      </c>
      <c r="H194" s="167">
        <v>0</v>
      </c>
      <c r="I194" s="167">
        <v>917</v>
      </c>
      <c r="J194" s="167">
        <v>3750</v>
      </c>
      <c r="K194" s="167">
        <v>1060</v>
      </c>
      <c r="L194" s="167">
        <v>5571</v>
      </c>
      <c r="M194" s="167">
        <v>25510</v>
      </c>
      <c r="N194" s="167">
        <v>36808</v>
      </c>
      <c r="O194" s="167">
        <v>116689</v>
      </c>
      <c r="P194" s="167">
        <v>25510</v>
      </c>
      <c r="Q194" s="167">
        <v>1650</v>
      </c>
      <c r="R194" s="167">
        <v>23860</v>
      </c>
      <c r="S194" s="167">
        <v>140549</v>
      </c>
      <c r="T194" s="167">
        <v>96693</v>
      </c>
      <c r="U194" s="167">
        <v>1100</v>
      </c>
      <c r="V194" s="167">
        <v>0</v>
      </c>
      <c r="W194" s="167">
        <v>117489</v>
      </c>
      <c r="X194" s="167">
        <v>870</v>
      </c>
      <c r="Y194" s="167">
        <v>0</v>
      </c>
      <c r="Z194" s="167">
        <v>152000</v>
      </c>
      <c r="AA194" s="167">
        <v>157000</v>
      </c>
      <c r="AB194" s="167">
        <v>0</v>
      </c>
      <c r="AC194" s="167">
        <v>0</v>
      </c>
      <c r="AD194" s="166">
        <v>0</v>
      </c>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52"/>
      <c r="CD194" s="52"/>
      <c r="CE194" s="52"/>
      <c r="CF194" s="52"/>
      <c r="CG194" s="52"/>
      <c r="CH194" s="52"/>
      <c r="CI194" s="52"/>
      <c r="CJ194" s="52"/>
      <c r="CK194" s="52"/>
      <c r="CL194" s="52"/>
      <c r="CM194" s="52"/>
      <c r="CN194" s="52"/>
      <c r="CO194" s="52"/>
      <c r="CP194" s="52"/>
      <c r="CQ194" s="52"/>
      <c r="CR194" s="52"/>
      <c r="CS194" s="52"/>
      <c r="CT194" s="52"/>
      <c r="CU194" s="52"/>
      <c r="CV194" s="52"/>
      <c r="CW194" s="52"/>
      <c r="CX194" s="52"/>
      <c r="CY194" s="52"/>
      <c r="CZ194" s="52"/>
      <c r="DA194" s="52"/>
      <c r="DB194" s="52"/>
      <c r="DC194" s="52"/>
      <c r="DD194" s="52"/>
      <c r="DE194" s="52"/>
      <c r="DF194" s="52"/>
      <c r="DG194" s="52"/>
      <c r="DH194" s="52"/>
      <c r="DI194" s="52"/>
      <c r="DJ194" s="52"/>
      <c r="DK194" s="52"/>
      <c r="DL194" s="52"/>
      <c r="DM194" s="52"/>
      <c r="DN194" s="52"/>
      <c r="DO194" s="52"/>
      <c r="DP194" s="52"/>
      <c r="DQ194" s="52"/>
      <c r="DR194" s="52"/>
      <c r="DS194" s="52"/>
      <c r="DT194" s="52"/>
      <c r="DU194" s="52"/>
      <c r="DV194" s="52"/>
      <c r="DW194" s="52"/>
      <c r="DX194" s="52"/>
      <c r="DY194" s="52"/>
      <c r="DZ194" s="52"/>
      <c r="EA194" s="52"/>
    </row>
    <row r="195" spans="1:131" x14ac:dyDescent="0.2">
      <c r="A195" s="165" t="s">
        <v>332</v>
      </c>
      <c r="B195" s="165" t="s">
        <v>331</v>
      </c>
      <c r="C195" s="49" t="s">
        <v>1183</v>
      </c>
      <c r="D195" s="49" t="s">
        <v>800</v>
      </c>
      <c r="E195" s="166">
        <v>23895</v>
      </c>
      <c r="F195" s="167">
        <v>12492</v>
      </c>
      <c r="G195" s="167">
        <v>0</v>
      </c>
      <c r="H195" s="167">
        <v>0</v>
      </c>
      <c r="I195" s="167">
        <v>759</v>
      </c>
      <c r="J195" s="167">
        <v>1996</v>
      </c>
      <c r="K195" s="167">
        <v>12492</v>
      </c>
      <c r="L195" s="167">
        <v>1731</v>
      </c>
      <c r="M195" s="167">
        <v>6917</v>
      </c>
      <c r="N195" s="167">
        <v>23895</v>
      </c>
      <c r="O195" s="167">
        <v>22762</v>
      </c>
      <c r="P195" s="167">
        <v>6917</v>
      </c>
      <c r="Q195" s="167">
        <v>1431</v>
      </c>
      <c r="R195" s="167">
        <v>5486</v>
      </c>
      <c r="S195" s="167">
        <v>28248</v>
      </c>
      <c r="T195" s="167">
        <v>17200</v>
      </c>
      <c r="U195" s="167">
        <v>0</v>
      </c>
      <c r="V195" s="167">
        <v>28845</v>
      </c>
      <c r="W195" s="167">
        <v>20999</v>
      </c>
      <c r="X195" s="167">
        <v>0</v>
      </c>
      <c r="Y195" s="167">
        <v>29000</v>
      </c>
      <c r="Z195" s="167">
        <v>30000</v>
      </c>
      <c r="AA195" s="167">
        <v>35000</v>
      </c>
      <c r="AB195" s="167">
        <v>0</v>
      </c>
      <c r="AC195" s="167">
        <v>0</v>
      </c>
      <c r="AD195" s="166">
        <v>0</v>
      </c>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52"/>
      <c r="CD195" s="52"/>
      <c r="CE195" s="52"/>
      <c r="CF195" s="52"/>
      <c r="CG195" s="52"/>
      <c r="CH195" s="52"/>
      <c r="CI195" s="52"/>
      <c r="CJ195" s="52"/>
      <c r="CK195" s="52"/>
      <c r="CL195" s="52"/>
      <c r="CM195" s="52"/>
      <c r="CN195" s="52"/>
      <c r="CO195" s="52"/>
      <c r="CP195" s="52"/>
      <c r="CQ195" s="52"/>
      <c r="CR195" s="52"/>
      <c r="CS195" s="52"/>
      <c r="CT195" s="52"/>
      <c r="CU195" s="52"/>
      <c r="CV195" s="52"/>
      <c r="CW195" s="52"/>
      <c r="CX195" s="52"/>
      <c r="CY195" s="52"/>
      <c r="CZ195" s="52"/>
      <c r="DA195" s="52"/>
      <c r="DB195" s="52"/>
      <c r="DC195" s="52"/>
      <c r="DD195" s="52"/>
      <c r="DE195" s="52"/>
      <c r="DF195" s="52"/>
      <c r="DG195" s="52"/>
      <c r="DH195" s="52"/>
      <c r="DI195" s="52"/>
      <c r="DJ195" s="52"/>
      <c r="DK195" s="52"/>
      <c r="DL195" s="52"/>
      <c r="DM195" s="52"/>
      <c r="DN195" s="52"/>
      <c r="DO195" s="52"/>
      <c r="DP195" s="52"/>
      <c r="DQ195" s="52"/>
      <c r="DR195" s="52"/>
      <c r="DS195" s="52"/>
      <c r="DT195" s="52"/>
      <c r="DU195" s="52"/>
      <c r="DV195" s="52"/>
      <c r="DW195" s="52"/>
      <c r="DX195" s="52"/>
      <c r="DY195" s="52"/>
      <c r="DZ195" s="52"/>
      <c r="EA195" s="52"/>
    </row>
    <row r="196" spans="1:131" x14ac:dyDescent="0.2">
      <c r="A196" s="165" t="s">
        <v>438</v>
      </c>
      <c r="B196" s="165" t="s">
        <v>437</v>
      </c>
      <c r="C196" s="49" t="s">
        <v>1184</v>
      </c>
      <c r="D196" s="49" t="s">
        <v>800</v>
      </c>
      <c r="E196" s="166">
        <v>12914</v>
      </c>
      <c r="F196" s="167">
        <v>615</v>
      </c>
      <c r="G196" s="167">
        <v>0</v>
      </c>
      <c r="H196" s="167">
        <v>0</v>
      </c>
      <c r="I196" s="167">
        <v>7498</v>
      </c>
      <c r="J196" s="167">
        <v>0</v>
      </c>
      <c r="K196" s="167">
        <v>3805</v>
      </c>
      <c r="L196" s="167">
        <v>1611</v>
      </c>
      <c r="M196" s="167">
        <v>0</v>
      </c>
      <c r="N196" s="167">
        <v>12914</v>
      </c>
      <c r="O196" s="167">
        <v>1603</v>
      </c>
      <c r="P196" s="167">
        <v>0</v>
      </c>
      <c r="Q196" s="167">
        <v>311</v>
      </c>
      <c r="R196" s="167">
        <v>-311</v>
      </c>
      <c r="S196" s="167">
        <v>1292</v>
      </c>
      <c r="T196" s="167">
        <v>0</v>
      </c>
      <c r="U196" s="167">
        <v>0</v>
      </c>
      <c r="V196" s="167">
        <v>21550</v>
      </c>
      <c r="W196" s="167">
        <v>0</v>
      </c>
      <c r="X196" s="167">
        <v>0</v>
      </c>
      <c r="Y196" s="167">
        <v>18773</v>
      </c>
      <c r="Z196" s="167">
        <v>6327</v>
      </c>
      <c r="AA196" s="167">
        <v>8658</v>
      </c>
      <c r="AB196" s="167">
        <v>0</v>
      </c>
      <c r="AC196" s="167">
        <v>0</v>
      </c>
      <c r="AD196" s="166">
        <v>0</v>
      </c>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52"/>
      <c r="CD196" s="52"/>
      <c r="CE196" s="52"/>
      <c r="CF196" s="52"/>
      <c r="CG196" s="52"/>
      <c r="CH196" s="52"/>
      <c r="CI196" s="52"/>
      <c r="CJ196" s="52"/>
      <c r="CK196" s="52"/>
      <c r="CL196" s="52"/>
      <c r="CM196" s="52"/>
      <c r="CN196" s="52"/>
      <c r="CO196" s="52"/>
      <c r="CP196" s="52"/>
      <c r="CQ196" s="52"/>
      <c r="CR196" s="52"/>
      <c r="CS196" s="52"/>
      <c r="CT196" s="52"/>
      <c r="CU196" s="52"/>
      <c r="CV196" s="52"/>
      <c r="CW196" s="52"/>
      <c r="CX196" s="52"/>
      <c r="CY196" s="52"/>
      <c r="CZ196" s="52"/>
      <c r="DA196" s="52"/>
      <c r="DB196" s="52"/>
      <c r="DC196" s="52"/>
      <c r="DD196" s="52"/>
      <c r="DE196" s="52"/>
      <c r="DF196" s="52"/>
      <c r="DG196" s="52"/>
      <c r="DH196" s="52"/>
      <c r="DI196" s="52"/>
      <c r="DJ196" s="52"/>
      <c r="DK196" s="52"/>
      <c r="DL196" s="52"/>
      <c r="DM196" s="52"/>
      <c r="DN196" s="52"/>
      <c r="DO196" s="52"/>
      <c r="DP196" s="52"/>
      <c r="DQ196" s="52"/>
      <c r="DR196" s="52"/>
      <c r="DS196" s="52"/>
      <c r="DT196" s="52"/>
      <c r="DU196" s="52"/>
      <c r="DV196" s="52"/>
      <c r="DW196" s="52"/>
      <c r="DX196" s="52"/>
      <c r="DY196" s="52"/>
      <c r="DZ196" s="52"/>
      <c r="EA196" s="52"/>
    </row>
    <row r="197" spans="1:131" x14ac:dyDescent="0.2">
      <c r="A197" s="165" t="s">
        <v>460</v>
      </c>
      <c r="B197" s="165" t="s">
        <v>459</v>
      </c>
      <c r="C197" s="49" t="s">
        <v>1185</v>
      </c>
      <c r="D197" s="49" t="s">
        <v>800</v>
      </c>
      <c r="E197" s="166">
        <v>82503</v>
      </c>
      <c r="F197" s="167">
        <v>10995</v>
      </c>
      <c r="G197" s="167">
        <v>1067</v>
      </c>
      <c r="H197" s="167">
        <v>0</v>
      </c>
      <c r="I197" s="167">
        <v>408</v>
      </c>
      <c r="J197" s="167">
        <v>8404</v>
      </c>
      <c r="K197" s="167">
        <v>11682</v>
      </c>
      <c r="L197" s="167">
        <v>28527</v>
      </c>
      <c r="M197" s="167">
        <v>33482</v>
      </c>
      <c r="N197" s="167">
        <v>82503</v>
      </c>
      <c r="O197" s="167">
        <v>279265</v>
      </c>
      <c r="P197" s="167">
        <v>33482</v>
      </c>
      <c r="Q197" s="167">
        <v>250</v>
      </c>
      <c r="R197" s="167">
        <v>33232</v>
      </c>
      <c r="S197" s="167">
        <v>312497</v>
      </c>
      <c r="T197" s="167">
        <v>218857</v>
      </c>
      <c r="U197" s="167">
        <v>1672</v>
      </c>
      <c r="V197" s="167">
        <v>33536</v>
      </c>
      <c r="W197" s="167">
        <v>253107</v>
      </c>
      <c r="X197" s="167">
        <v>1672</v>
      </c>
      <c r="Y197" s="167">
        <v>37624</v>
      </c>
      <c r="Z197" s="167">
        <v>254779</v>
      </c>
      <c r="AA197" s="167">
        <v>294779</v>
      </c>
      <c r="AB197" s="167">
        <v>0</v>
      </c>
      <c r="AC197" s="167">
        <v>0</v>
      </c>
      <c r="AD197" s="166">
        <v>0</v>
      </c>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52"/>
      <c r="CD197" s="52"/>
      <c r="CE197" s="52"/>
      <c r="CF197" s="52"/>
      <c r="CG197" s="52"/>
      <c r="CH197" s="52"/>
      <c r="CI197" s="52"/>
      <c r="CJ197" s="52"/>
      <c r="CK197" s="52"/>
      <c r="CL197" s="52"/>
      <c r="CM197" s="52"/>
      <c r="CN197" s="52"/>
      <c r="CO197" s="52"/>
      <c r="CP197" s="52"/>
      <c r="CQ197" s="52"/>
      <c r="CR197" s="52"/>
      <c r="CS197" s="52"/>
      <c r="CT197" s="52"/>
      <c r="CU197" s="52"/>
      <c r="CV197" s="52"/>
      <c r="CW197" s="52"/>
      <c r="CX197" s="52"/>
      <c r="CY197" s="52"/>
      <c r="CZ197" s="52"/>
      <c r="DA197" s="52"/>
      <c r="DB197" s="52"/>
      <c r="DC197" s="52"/>
      <c r="DD197" s="52"/>
      <c r="DE197" s="52"/>
      <c r="DF197" s="52"/>
      <c r="DG197" s="52"/>
      <c r="DH197" s="52"/>
      <c r="DI197" s="52"/>
      <c r="DJ197" s="52"/>
      <c r="DK197" s="52"/>
      <c r="DL197" s="52"/>
      <c r="DM197" s="52"/>
      <c r="DN197" s="52"/>
      <c r="DO197" s="52"/>
      <c r="DP197" s="52"/>
      <c r="DQ197" s="52"/>
      <c r="DR197" s="52"/>
      <c r="DS197" s="52"/>
      <c r="DT197" s="52"/>
      <c r="DU197" s="52"/>
      <c r="DV197" s="52"/>
      <c r="DW197" s="52"/>
      <c r="DX197" s="52"/>
      <c r="DY197" s="52"/>
      <c r="DZ197" s="52"/>
      <c r="EA197" s="52"/>
    </row>
    <row r="198" spans="1:131" x14ac:dyDescent="0.2">
      <c r="A198" s="165" t="s">
        <v>574</v>
      </c>
      <c r="B198" s="165" t="s">
        <v>573</v>
      </c>
      <c r="C198" s="49" t="s">
        <v>1186</v>
      </c>
      <c r="D198" s="49" t="s">
        <v>800</v>
      </c>
      <c r="E198" s="166">
        <v>8336</v>
      </c>
      <c r="F198" s="167">
        <v>500</v>
      </c>
      <c r="G198" s="167">
        <v>0</v>
      </c>
      <c r="H198" s="167">
        <v>0</v>
      </c>
      <c r="I198" s="167">
        <v>715</v>
      </c>
      <c r="J198" s="167">
        <v>220</v>
      </c>
      <c r="K198" s="167">
        <v>5320</v>
      </c>
      <c r="L198" s="167">
        <v>1290</v>
      </c>
      <c r="M198" s="167">
        <v>791</v>
      </c>
      <c r="N198" s="167">
        <v>8336</v>
      </c>
      <c r="O198" s="167">
        <v>0</v>
      </c>
      <c r="P198" s="167">
        <v>791</v>
      </c>
      <c r="Q198" s="167">
        <v>0</v>
      </c>
      <c r="R198" s="167">
        <v>791</v>
      </c>
      <c r="S198" s="167">
        <v>791</v>
      </c>
      <c r="T198" s="167">
        <v>0</v>
      </c>
      <c r="U198" s="167">
        <v>0</v>
      </c>
      <c r="V198" s="167">
        <v>19995</v>
      </c>
      <c r="W198" s="167">
        <v>0</v>
      </c>
      <c r="X198" s="167">
        <v>0</v>
      </c>
      <c r="Y198" s="167">
        <v>11903</v>
      </c>
      <c r="Z198" s="167">
        <v>1000</v>
      </c>
      <c r="AA198" s="167">
        <v>2000</v>
      </c>
      <c r="AB198" s="167">
        <v>5995</v>
      </c>
      <c r="AC198" s="167">
        <v>5995</v>
      </c>
      <c r="AD198" s="166">
        <v>0</v>
      </c>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52"/>
      <c r="CD198" s="52"/>
      <c r="CE198" s="52"/>
      <c r="CF198" s="52"/>
      <c r="CG198" s="52"/>
      <c r="CH198" s="52"/>
      <c r="CI198" s="52"/>
      <c r="CJ198" s="52"/>
      <c r="CK198" s="52"/>
      <c r="CL198" s="52"/>
      <c r="CM198" s="52"/>
      <c r="CN198" s="52"/>
      <c r="CO198" s="52"/>
      <c r="CP198" s="52"/>
      <c r="CQ198" s="52"/>
      <c r="CR198" s="52"/>
      <c r="CS198" s="52"/>
      <c r="CT198" s="52"/>
      <c r="CU198" s="52"/>
      <c r="CV198" s="52"/>
      <c r="CW198" s="52"/>
      <c r="CX198" s="52"/>
      <c r="CY198" s="52"/>
      <c r="CZ198" s="52"/>
      <c r="DA198" s="52"/>
      <c r="DB198" s="52"/>
      <c r="DC198" s="52"/>
      <c r="DD198" s="52"/>
      <c r="DE198" s="52"/>
      <c r="DF198" s="52"/>
      <c r="DG198" s="52"/>
      <c r="DH198" s="52"/>
      <c r="DI198" s="52"/>
      <c r="DJ198" s="52"/>
      <c r="DK198" s="52"/>
      <c r="DL198" s="52"/>
      <c r="DM198" s="52"/>
      <c r="DN198" s="52"/>
      <c r="DO198" s="52"/>
      <c r="DP198" s="52"/>
      <c r="DQ198" s="52"/>
      <c r="DR198" s="52"/>
      <c r="DS198" s="52"/>
      <c r="DT198" s="52"/>
      <c r="DU198" s="52"/>
      <c r="DV198" s="52"/>
      <c r="DW198" s="52"/>
      <c r="DX198" s="52"/>
      <c r="DY198" s="52"/>
      <c r="DZ198" s="52"/>
      <c r="EA198" s="52"/>
    </row>
    <row r="199" spans="1:131" x14ac:dyDescent="0.2">
      <c r="A199" s="165" t="s">
        <v>767</v>
      </c>
      <c r="B199" s="165" t="s">
        <v>766</v>
      </c>
      <c r="C199" s="49" t="s">
        <v>1187</v>
      </c>
      <c r="D199" s="49" t="s">
        <v>803</v>
      </c>
      <c r="E199" s="166">
        <v>80138</v>
      </c>
      <c r="F199" s="167">
        <v>17928</v>
      </c>
      <c r="G199" s="167">
        <v>1200</v>
      </c>
      <c r="H199" s="167">
        <v>0</v>
      </c>
      <c r="I199" s="167">
        <v>13036</v>
      </c>
      <c r="J199" s="167">
        <v>12040</v>
      </c>
      <c r="K199" s="167">
        <v>387</v>
      </c>
      <c r="L199" s="167">
        <v>25584</v>
      </c>
      <c r="M199" s="167">
        <v>29091</v>
      </c>
      <c r="N199" s="167">
        <v>80138</v>
      </c>
      <c r="O199" s="167">
        <v>324202</v>
      </c>
      <c r="P199" s="167">
        <v>29091</v>
      </c>
      <c r="Q199" s="167">
        <v>8136</v>
      </c>
      <c r="R199" s="167">
        <v>20955</v>
      </c>
      <c r="S199" s="167">
        <v>345157</v>
      </c>
      <c r="T199" s="167">
        <v>267115</v>
      </c>
      <c r="U199" s="167">
        <v>5466</v>
      </c>
      <c r="V199" s="167">
        <v>77250</v>
      </c>
      <c r="W199" s="167">
        <v>282115</v>
      </c>
      <c r="X199" s="167">
        <v>5316</v>
      </c>
      <c r="Y199" s="167">
        <v>32000</v>
      </c>
      <c r="Z199" s="167">
        <v>355285</v>
      </c>
      <c r="AA199" s="167">
        <v>385285</v>
      </c>
      <c r="AB199" s="167">
        <v>0</v>
      </c>
      <c r="AC199" s="167">
        <v>0</v>
      </c>
      <c r="AD199" s="166">
        <v>0</v>
      </c>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52"/>
      <c r="CD199" s="52"/>
      <c r="CE199" s="52"/>
      <c r="CF199" s="52"/>
      <c r="CG199" s="52"/>
      <c r="CH199" s="52"/>
      <c r="CI199" s="52"/>
      <c r="CJ199" s="52"/>
      <c r="CK199" s="52"/>
      <c r="CL199" s="52"/>
      <c r="CM199" s="52"/>
      <c r="CN199" s="52"/>
      <c r="CO199" s="52"/>
      <c r="CP199" s="52"/>
      <c r="CQ199" s="52"/>
      <c r="CR199" s="52"/>
      <c r="CS199" s="52"/>
      <c r="CT199" s="52"/>
      <c r="CU199" s="52"/>
      <c r="CV199" s="52"/>
      <c r="CW199" s="52"/>
      <c r="CX199" s="52"/>
      <c r="CY199" s="52"/>
      <c r="CZ199" s="52"/>
      <c r="DA199" s="52"/>
      <c r="DB199" s="52"/>
      <c r="DC199" s="52"/>
      <c r="DD199" s="52"/>
      <c r="DE199" s="52"/>
      <c r="DF199" s="52"/>
      <c r="DG199" s="52"/>
      <c r="DH199" s="52"/>
      <c r="DI199" s="52"/>
      <c r="DJ199" s="52"/>
      <c r="DK199" s="52"/>
      <c r="DL199" s="52"/>
      <c r="DM199" s="52"/>
      <c r="DN199" s="52"/>
      <c r="DO199" s="52"/>
      <c r="DP199" s="52"/>
      <c r="DQ199" s="52"/>
      <c r="DR199" s="52"/>
      <c r="DS199" s="52"/>
      <c r="DT199" s="52"/>
      <c r="DU199" s="52"/>
      <c r="DV199" s="52"/>
      <c r="DW199" s="52"/>
      <c r="DX199" s="52"/>
      <c r="DY199" s="52"/>
      <c r="DZ199" s="52"/>
      <c r="EA199" s="52"/>
    </row>
    <row r="200" spans="1:131" x14ac:dyDescent="0.2">
      <c r="A200" s="165" t="s">
        <v>450</v>
      </c>
      <c r="B200" s="165" t="s">
        <v>449</v>
      </c>
      <c r="C200" s="49" t="s">
        <v>1188</v>
      </c>
      <c r="D200" s="49" t="s">
        <v>804</v>
      </c>
      <c r="E200" s="166">
        <v>93566</v>
      </c>
      <c r="F200" s="167">
        <v>7055</v>
      </c>
      <c r="G200" s="167">
        <v>0</v>
      </c>
      <c r="H200" s="167">
        <v>0</v>
      </c>
      <c r="I200" s="167">
        <v>73799</v>
      </c>
      <c r="J200" s="167">
        <v>3482</v>
      </c>
      <c r="K200" s="167">
        <v>7055</v>
      </c>
      <c r="L200" s="167">
        <v>4834</v>
      </c>
      <c r="M200" s="167">
        <v>4396</v>
      </c>
      <c r="N200" s="167">
        <v>93566</v>
      </c>
      <c r="O200" s="167">
        <v>351727</v>
      </c>
      <c r="P200" s="167">
        <v>4396</v>
      </c>
      <c r="Q200" s="167">
        <v>14145</v>
      </c>
      <c r="R200" s="167">
        <v>-9749</v>
      </c>
      <c r="S200" s="167">
        <v>341978</v>
      </c>
      <c r="T200" s="167">
        <v>325984</v>
      </c>
      <c r="U200" s="167">
        <v>5538</v>
      </c>
      <c r="V200" s="167">
        <v>221022</v>
      </c>
      <c r="W200" s="167">
        <v>320617</v>
      </c>
      <c r="X200" s="167">
        <v>5528</v>
      </c>
      <c r="Y200" s="167">
        <v>203522</v>
      </c>
      <c r="Z200" s="167">
        <v>353485</v>
      </c>
      <c r="AA200" s="167">
        <v>373485</v>
      </c>
      <c r="AB200" s="167">
        <v>1200</v>
      </c>
      <c r="AC200" s="167">
        <v>1105</v>
      </c>
      <c r="AD200" s="166">
        <v>0</v>
      </c>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52"/>
      <c r="CD200" s="52"/>
      <c r="CE200" s="52"/>
      <c r="CF200" s="52"/>
      <c r="CG200" s="52"/>
      <c r="CH200" s="52"/>
      <c r="CI200" s="52"/>
      <c r="CJ200" s="52"/>
      <c r="CK200" s="52"/>
      <c r="CL200" s="52"/>
      <c r="CM200" s="52"/>
      <c r="CN200" s="52"/>
      <c r="CO200" s="52"/>
      <c r="CP200" s="52"/>
      <c r="CQ200" s="52"/>
      <c r="CR200" s="52"/>
      <c r="CS200" s="52"/>
      <c r="CT200" s="52"/>
      <c r="CU200" s="52"/>
      <c r="CV200" s="52"/>
      <c r="CW200" s="52"/>
      <c r="CX200" s="52"/>
      <c r="CY200" s="52"/>
      <c r="CZ200" s="52"/>
      <c r="DA200" s="52"/>
      <c r="DB200" s="52"/>
      <c r="DC200" s="52"/>
      <c r="DD200" s="52"/>
      <c r="DE200" s="52"/>
      <c r="DF200" s="52"/>
      <c r="DG200" s="52"/>
      <c r="DH200" s="52"/>
      <c r="DI200" s="52"/>
      <c r="DJ200" s="52"/>
      <c r="DK200" s="52"/>
      <c r="DL200" s="52"/>
      <c r="DM200" s="52"/>
      <c r="DN200" s="52"/>
      <c r="DO200" s="52"/>
      <c r="DP200" s="52"/>
      <c r="DQ200" s="52"/>
      <c r="DR200" s="52"/>
      <c r="DS200" s="52"/>
      <c r="DT200" s="52"/>
      <c r="DU200" s="52"/>
      <c r="DV200" s="52"/>
      <c r="DW200" s="52"/>
      <c r="DX200" s="52"/>
      <c r="DY200" s="52"/>
      <c r="DZ200" s="52"/>
      <c r="EA200" s="52"/>
    </row>
    <row r="201" spans="1:131" x14ac:dyDescent="0.2">
      <c r="A201" s="165" t="s">
        <v>140</v>
      </c>
      <c r="B201" s="165" t="s">
        <v>139</v>
      </c>
      <c r="C201" s="49" t="s">
        <v>1189</v>
      </c>
      <c r="D201" s="49" t="s">
        <v>800</v>
      </c>
      <c r="E201" s="166">
        <v>1881</v>
      </c>
      <c r="F201" s="167">
        <v>0</v>
      </c>
      <c r="G201" s="167">
        <v>0</v>
      </c>
      <c r="H201" s="167">
        <v>0</v>
      </c>
      <c r="I201" s="167">
        <v>239</v>
      </c>
      <c r="J201" s="167">
        <v>70</v>
      </c>
      <c r="K201" s="167">
        <v>73</v>
      </c>
      <c r="L201" s="167">
        <v>667</v>
      </c>
      <c r="M201" s="167">
        <v>832</v>
      </c>
      <c r="N201" s="167">
        <v>1881</v>
      </c>
      <c r="O201" s="167">
        <v>5535</v>
      </c>
      <c r="P201" s="167">
        <v>832</v>
      </c>
      <c r="Q201" s="167">
        <v>0</v>
      </c>
      <c r="R201" s="167">
        <v>832</v>
      </c>
      <c r="S201" s="167">
        <v>6367</v>
      </c>
      <c r="T201" s="167">
        <v>5988</v>
      </c>
      <c r="U201" s="167">
        <v>0</v>
      </c>
      <c r="V201" s="167">
        <v>11979</v>
      </c>
      <c r="W201" s="167">
        <v>7288</v>
      </c>
      <c r="X201" s="167">
        <v>0</v>
      </c>
      <c r="Y201" s="167">
        <v>11000</v>
      </c>
      <c r="Z201" s="167">
        <v>10500</v>
      </c>
      <c r="AA201" s="167">
        <v>12750</v>
      </c>
      <c r="AB201" s="167">
        <v>0</v>
      </c>
      <c r="AC201" s="167">
        <v>0</v>
      </c>
      <c r="AD201" s="166">
        <v>0</v>
      </c>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52"/>
      <c r="CD201" s="52"/>
      <c r="CE201" s="52"/>
      <c r="CF201" s="52"/>
      <c r="CG201" s="52"/>
      <c r="CH201" s="52"/>
      <c r="CI201" s="52"/>
      <c r="CJ201" s="52"/>
      <c r="CK201" s="52"/>
      <c r="CL201" s="52"/>
      <c r="CM201" s="52"/>
      <c r="CN201" s="52"/>
      <c r="CO201" s="52"/>
      <c r="CP201" s="52"/>
      <c r="CQ201" s="52"/>
      <c r="CR201" s="52"/>
      <c r="CS201" s="52"/>
      <c r="CT201" s="52"/>
      <c r="CU201" s="52"/>
      <c r="CV201" s="52"/>
      <c r="CW201" s="52"/>
      <c r="CX201" s="52"/>
      <c r="CY201" s="52"/>
      <c r="CZ201" s="52"/>
      <c r="DA201" s="52"/>
      <c r="DB201" s="52"/>
      <c r="DC201" s="52"/>
      <c r="DD201" s="52"/>
      <c r="DE201" s="52"/>
      <c r="DF201" s="52"/>
      <c r="DG201" s="52"/>
      <c r="DH201" s="52"/>
      <c r="DI201" s="52"/>
      <c r="DJ201" s="52"/>
      <c r="DK201" s="52"/>
      <c r="DL201" s="52"/>
      <c r="DM201" s="52"/>
      <c r="DN201" s="52"/>
      <c r="DO201" s="52"/>
      <c r="DP201" s="52"/>
      <c r="DQ201" s="52"/>
      <c r="DR201" s="52"/>
      <c r="DS201" s="52"/>
      <c r="DT201" s="52"/>
      <c r="DU201" s="52"/>
      <c r="DV201" s="52"/>
      <c r="DW201" s="52"/>
      <c r="DX201" s="52"/>
      <c r="DY201" s="52"/>
      <c r="DZ201" s="52"/>
      <c r="EA201" s="52"/>
    </row>
    <row r="202" spans="1:131" x14ac:dyDescent="0.2">
      <c r="A202" s="165" t="s">
        <v>265</v>
      </c>
      <c r="B202" s="165" t="s">
        <v>264</v>
      </c>
      <c r="C202" s="49" t="s">
        <v>1190</v>
      </c>
      <c r="D202" s="49" t="s">
        <v>800</v>
      </c>
      <c r="E202" s="166">
        <v>16758</v>
      </c>
      <c r="F202" s="167">
        <v>1254</v>
      </c>
      <c r="G202" s="167">
        <v>0</v>
      </c>
      <c r="H202" s="167">
        <v>0</v>
      </c>
      <c r="I202" s="167">
        <v>100</v>
      </c>
      <c r="J202" s="167">
        <v>335</v>
      </c>
      <c r="K202" s="167">
        <v>1257</v>
      </c>
      <c r="L202" s="167">
        <v>66</v>
      </c>
      <c r="M202" s="167">
        <v>15000</v>
      </c>
      <c r="N202" s="167">
        <v>16758</v>
      </c>
      <c r="O202" s="167">
        <v>0</v>
      </c>
      <c r="P202" s="167">
        <v>15000</v>
      </c>
      <c r="Q202" s="167">
        <v>0</v>
      </c>
      <c r="R202" s="167">
        <v>15000</v>
      </c>
      <c r="S202" s="167">
        <v>15000</v>
      </c>
      <c r="T202" s="167">
        <v>0</v>
      </c>
      <c r="U202" s="167">
        <v>0</v>
      </c>
      <c r="V202" s="167">
        <v>10980</v>
      </c>
      <c r="W202" s="167">
        <v>15000</v>
      </c>
      <c r="X202" s="167">
        <v>0</v>
      </c>
      <c r="Y202" s="167">
        <v>12000</v>
      </c>
      <c r="Z202" s="167">
        <v>29600</v>
      </c>
      <c r="AA202" s="167">
        <v>36000</v>
      </c>
      <c r="AB202" s="167">
        <v>0</v>
      </c>
      <c r="AC202" s="167">
        <v>0</v>
      </c>
      <c r="AD202" s="166">
        <v>0</v>
      </c>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52"/>
      <c r="CD202" s="52"/>
      <c r="CE202" s="52"/>
      <c r="CF202" s="52"/>
      <c r="CG202" s="52"/>
      <c r="CH202" s="52"/>
      <c r="CI202" s="52"/>
      <c r="CJ202" s="52"/>
      <c r="CK202" s="52"/>
      <c r="CL202" s="52"/>
      <c r="CM202" s="52"/>
      <c r="CN202" s="52"/>
      <c r="CO202" s="52"/>
      <c r="CP202" s="52"/>
      <c r="CQ202" s="52"/>
      <c r="CR202" s="52"/>
      <c r="CS202" s="52"/>
      <c r="CT202" s="52"/>
      <c r="CU202" s="52"/>
      <c r="CV202" s="52"/>
      <c r="CW202" s="52"/>
      <c r="CX202" s="52"/>
      <c r="CY202" s="52"/>
      <c r="CZ202" s="52"/>
      <c r="DA202" s="52"/>
      <c r="DB202" s="52"/>
      <c r="DC202" s="52"/>
      <c r="DD202" s="52"/>
      <c r="DE202" s="52"/>
      <c r="DF202" s="52"/>
      <c r="DG202" s="52"/>
      <c r="DH202" s="52"/>
      <c r="DI202" s="52"/>
      <c r="DJ202" s="52"/>
      <c r="DK202" s="52"/>
      <c r="DL202" s="52"/>
      <c r="DM202" s="52"/>
      <c r="DN202" s="52"/>
      <c r="DO202" s="52"/>
      <c r="DP202" s="52"/>
      <c r="DQ202" s="52"/>
      <c r="DR202" s="52"/>
      <c r="DS202" s="52"/>
      <c r="DT202" s="52"/>
      <c r="DU202" s="52"/>
      <c r="DV202" s="52"/>
      <c r="DW202" s="52"/>
      <c r="DX202" s="52"/>
      <c r="DY202" s="52"/>
      <c r="DZ202" s="52"/>
      <c r="EA202" s="52"/>
    </row>
    <row r="203" spans="1:131" x14ac:dyDescent="0.2">
      <c r="A203" s="165" t="s">
        <v>508</v>
      </c>
      <c r="B203" s="165" t="s">
        <v>507</v>
      </c>
      <c r="C203" s="49" t="s">
        <v>1191</v>
      </c>
      <c r="D203" s="49" t="s">
        <v>800</v>
      </c>
      <c r="E203" s="166">
        <v>3322</v>
      </c>
      <c r="F203" s="167">
        <v>125</v>
      </c>
      <c r="G203" s="167">
        <v>0</v>
      </c>
      <c r="H203" s="167">
        <v>0</v>
      </c>
      <c r="I203" s="167">
        <v>212</v>
      </c>
      <c r="J203" s="167">
        <v>0</v>
      </c>
      <c r="K203" s="167">
        <v>125</v>
      </c>
      <c r="L203" s="167">
        <v>2192</v>
      </c>
      <c r="M203" s="167">
        <v>793</v>
      </c>
      <c r="N203" s="167">
        <v>3322</v>
      </c>
      <c r="O203" s="167">
        <v>24116</v>
      </c>
      <c r="P203" s="167">
        <v>793</v>
      </c>
      <c r="Q203" s="167">
        <v>175</v>
      </c>
      <c r="R203" s="167">
        <v>618</v>
      </c>
      <c r="S203" s="167">
        <v>24734</v>
      </c>
      <c r="T203" s="167">
        <v>20608</v>
      </c>
      <c r="U203" s="167">
        <v>0</v>
      </c>
      <c r="V203" s="167">
        <v>2220</v>
      </c>
      <c r="W203" s="167">
        <v>19536</v>
      </c>
      <c r="X203" s="167">
        <v>0</v>
      </c>
      <c r="Y203" s="167">
        <v>2910</v>
      </c>
      <c r="Z203" s="167">
        <v>30000</v>
      </c>
      <c r="AA203" s="167">
        <v>31500</v>
      </c>
      <c r="AB203" s="167">
        <v>0</v>
      </c>
      <c r="AC203" s="167">
        <v>0</v>
      </c>
      <c r="AD203" s="166">
        <v>0</v>
      </c>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52"/>
      <c r="CD203" s="52"/>
      <c r="CE203" s="52"/>
      <c r="CF203" s="52"/>
      <c r="CG203" s="52"/>
      <c r="CH203" s="52"/>
      <c r="CI203" s="52"/>
      <c r="CJ203" s="52"/>
      <c r="CK203" s="52"/>
      <c r="CL203" s="52"/>
      <c r="CM203" s="52"/>
      <c r="CN203" s="52"/>
      <c r="CO203" s="52"/>
      <c r="CP203" s="52"/>
      <c r="CQ203" s="52"/>
      <c r="CR203" s="52"/>
      <c r="CS203" s="52"/>
      <c r="CT203" s="52"/>
      <c r="CU203" s="52"/>
      <c r="CV203" s="52"/>
      <c r="CW203" s="52"/>
      <c r="CX203" s="52"/>
      <c r="CY203" s="52"/>
      <c r="CZ203" s="52"/>
      <c r="DA203" s="52"/>
      <c r="DB203" s="52"/>
      <c r="DC203" s="52"/>
      <c r="DD203" s="52"/>
      <c r="DE203" s="52"/>
      <c r="DF203" s="52"/>
      <c r="DG203" s="52"/>
      <c r="DH203" s="52"/>
      <c r="DI203" s="52"/>
      <c r="DJ203" s="52"/>
      <c r="DK203" s="52"/>
      <c r="DL203" s="52"/>
      <c r="DM203" s="52"/>
      <c r="DN203" s="52"/>
      <c r="DO203" s="52"/>
      <c r="DP203" s="52"/>
      <c r="DQ203" s="52"/>
      <c r="DR203" s="52"/>
      <c r="DS203" s="52"/>
      <c r="DT203" s="52"/>
      <c r="DU203" s="52"/>
      <c r="DV203" s="52"/>
      <c r="DW203" s="52"/>
      <c r="DX203" s="52"/>
      <c r="DY203" s="52"/>
      <c r="DZ203" s="52"/>
      <c r="EA203" s="52"/>
    </row>
    <row r="204" spans="1:131" x14ac:dyDescent="0.2">
      <c r="A204" s="165" t="s">
        <v>536</v>
      </c>
      <c r="B204" s="165" t="s">
        <v>535</v>
      </c>
      <c r="C204" s="49" t="s">
        <v>1192</v>
      </c>
      <c r="D204" s="49" t="s">
        <v>800</v>
      </c>
      <c r="E204" s="166">
        <v>48883</v>
      </c>
      <c r="F204" s="167">
        <v>360</v>
      </c>
      <c r="G204" s="167">
        <v>0</v>
      </c>
      <c r="H204" s="167">
        <v>0</v>
      </c>
      <c r="I204" s="167">
        <v>7268</v>
      </c>
      <c r="J204" s="167">
        <v>13380</v>
      </c>
      <c r="K204" s="167">
        <v>360</v>
      </c>
      <c r="L204" s="167">
        <v>14570</v>
      </c>
      <c r="M204" s="167">
        <v>13305</v>
      </c>
      <c r="N204" s="167">
        <v>48883</v>
      </c>
      <c r="O204" s="167">
        <v>22744</v>
      </c>
      <c r="P204" s="167">
        <v>13305</v>
      </c>
      <c r="Q204" s="167">
        <v>1065</v>
      </c>
      <c r="R204" s="167">
        <v>12240</v>
      </c>
      <c r="S204" s="167">
        <v>34984</v>
      </c>
      <c r="T204" s="167">
        <v>12076</v>
      </c>
      <c r="U204" s="167">
        <v>146</v>
      </c>
      <c r="V204" s="167">
        <v>24000</v>
      </c>
      <c r="W204" s="167">
        <v>16995</v>
      </c>
      <c r="X204" s="167">
        <v>107</v>
      </c>
      <c r="Y204" s="167">
        <v>19000</v>
      </c>
      <c r="Z204" s="167">
        <v>24000</v>
      </c>
      <c r="AA204" s="167">
        <v>30000</v>
      </c>
      <c r="AB204" s="167">
        <v>0</v>
      </c>
      <c r="AC204" s="167">
        <v>0</v>
      </c>
      <c r="AD204" s="166">
        <v>0</v>
      </c>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52"/>
      <c r="CD204" s="52"/>
      <c r="CE204" s="52"/>
      <c r="CF204" s="52"/>
      <c r="CG204" s="52"/>
      <c r="CH204" s="52"/>
      <c r="CI204" s="52"/>
      <c r="CJ204" s="52"/>
      <c r="CK204" s="52"/>
      <c r="CL204" s="52"/>
      <c r="CM204" s="52"/>
      <c r="CN204" s="52"/>
      <c r="CO204" s="52"/>
      <c r="CP204" s="52"/>
      <c r="CQ204" s="52"/>
      <c r="CR204" s="52"/>
      <c r="CS204" s="52"/>
      <c r="CT204" s="52"/>
      <c r="CU204" s="52"/>
      <c r="CV204" s="52"/>
      <c r="CW204" s="52"/>
      <c r="CX204" s="52"/>
      <c r="CY204" s="52"/>
      <c r="CZ204" s="52"/>
      <c r="DA204" s="52"/>
      <c r="DB204" s="52"/>
      <c r="DC204" s="52"/>
      <c r="DD204" s="52"/>
      <c r="DE204" s="52"/>
      <c r="DF204" s="52"/>
      <c r="DG204" s="52"/>
      <c r="DH204" s="52"/>
      <c r="DI204" s="52"/>
      <c r="DJ204" s="52"/>
      <c r="DK204" s="52"/>
      <c r="DL204" s="52"/>
      <c r="DM204" s="52"/>
      <c r="DN204" s="52"/>
      <c r="DO204" s="52"/>
      <c r="DP204" s="52"/>
      <c r="DQ204" s="52"/>
      <c r="DR204" s="52"/>
      <c r="DS204" s="52"/>
      <c r="DT204" s="52"/>
      <c r="DU204" s="52"/>
      <c r="DV204" s="52"/>
      <c r="DW204" s="52"/>
      <c r="DX204" s="52"/>
      <c r="DY204" s="52"/>
      <c r="DZ204" s="52"/>
      <c r="EA204" s="52"/>
    </row>
    <row r="205" spans="1:131" x14ac:dyDescent="0.2">
      <c r="A205" s="165" t="s">
        <v>279</v>
      </c>
      <c r="B205" s="165" t="s">
        <v>278</v>
      </c>
      <c r="C205" s="49" t="s">
        <v>1193</v>
      </c>
      <c r="D205" s="49" t="s">
        <v>800</v>
      </c>
      <c r="E205" s="166">
        <v>21184</v>
      </c>
      <c r="F205" s="167">
        <v>1242</v>
      </c>
      <c r="G205" s="167">
        <v>758</v>
      </c>
      <c r="H205" s="167">
        <v>0</v>
      </c>
      <c r="I205" s="167">
        <v>1286</v>
      </c>
      <c r="J205" s="167">
        <v>190</v>
      </c>
      <c r="K205" s="167">
        <v>640</v>
      </c>
      <c r="L205" s="167">
        <v>9731</v>
      </c>
      <c r="M205" s="167">
        <v>9337</v>
      </c>
      <c r="N205" s="167">
        <v>21184</v>
      </c>
      <c r="O205" s="167">
        <v>83231</v>
      </c>
      <c r="P205" s="167">
        <v>9337</v>
      </c>
      <c r="Q205" s="167">
        <v>7595</v>
      </c>
      <c r="R205" s="167">
        <v>1742</v>
      </c>
      <c r="S205" s="167">
        <v>84973</v>
      </c>
      <c r="T205" s="167">
        <v>60090</v>
      </c>
      <c r="U205" s="167">
        <v>0</v>
      </c>
      <c r="V205" s="167">
        <v>34580</v>
      </c>
      <c r="W205" s="167">
        <v>53086</v>
      </c>
      <c r="X205" s="167">
        <v>0</v>
      </c>
      <c r="Y205" s="167">
        <v>11661</v>
      </c>
      <c r="Z205" s="167">
        <v>62000</v>
      </c>
      <c r="AA205" s="167">
        <v>70000</v>
      </c>
      <c r="AB205" s="167">
        <v>0</v>
      </c>
      <c r="AC205" s="167">
        <v>0</v>
      </c>
      <c r="AD205" s="166">
        <v>0</v>
      </c>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52"/>
      <c r="CD205" s="52"/>
      <c r="CE205" s="52"/>
      <c r="CF205" s="52"/>
      <c r="CG205" s="52"/>
      <c r="CH205" s="52"/>
      <c r="CI205" s="52"/>
      <c r="CJ205" s="52"/>
      <c r="CK205" s="52"/>
      <c r="CL205" s="52"/>
      <c r="CM205" s="52"/>
      <c r="CN205" s="52"/>
      <c r="CO205" s="52"/>
      <c r="CP205" s="52"/>
      <c r="CQ205" s="52"/>
      <c r="CR205" s="52"/>
      <c r="CS205" s="52"/>
      <c r="CT205" s="52"/>
      <c r="CU205" s="52"/>
      <c r="CV205" s="52"/>
      <c r="CW205" s="52"/>
      <c r="CX205" s="52"/>
      <c r="CY205" s="52"/>
      <c r="CZ205" s="52"/>
      <c r="DA205" s="52"/>
      <c r="DB205" s="52"/>
      <c r="DC205" s="52"/>
      <c r="DD205" s="52"/>
      <c r="DE205" s="52"/>
      <c r="DF205" s="52"/>
      <c r="DG205" s="52"/>
      <c r="DH205" s="52"/>
      <c r="DI205" s="52"/>
      <c r="DJ205" s="52"/>
      <c r="DK205" s="52"/>
      <c r="DL205" s="52"/>
      <c r="DM205" s="52"/>
      <c r="DN205" s="52"/>
      <c r="DO205" s="52"/>
      <c r="DP205" s="52"/>
      <c r="DQ205" s="52"/>
      <c r="DR205" s="52"/>
      <c r="DS205" s="52"/>
      <c r="DT205" s="52"/>
      <c r="DU205" s="52"/>
      <c r="DV205" s="52"/>
      <c r="DW205" s="52"/>
      <c r="DX205" s="52"/>
      <c r="DY205" s="52"/>
      <c r="DZ205" s="52"/>
      <c r="EA205" s="52"/>
    </row>
    <row r="206" spans="1:131" x14ac:dyDescent="0.2">
      <c r="A206" s="165" t="s">
        <v>530</v>
      </c>
      <c r="B206" s="165" t="s">
        <v>529</v>
      </c>
      <c r="C206" s="49" t="s">
        <v>1194</v>
      </c>
      <c r="D206" s="49" t="s">
        <v>800</v>
      </c>
      <c r="E206" s="166">
        <v>1295</v>
      </c>
      <c r="F206" s="167">
        <v>30</v>
      </c>
      <c r="G206" s="167">
        <v>0</v>
      </c>
      <c r="H206" s="167">
        <v>0</v>
      </c>
      <c r="I206" s="167">
        <v>200</v>
      </c>
      <c r="J206" s="167">
        <v>0</v>
      </c>
      <c r="K206" s="167">
        <v>30</v>
      </c>
      <c r="L206" s="167">
        <v>745</v>
      </c>
      <c r="M206" s="167">
        <v>320</v>
      </c>
      <c r="N206" s="167">
        <v>1295</v>
      </c>
      <c r="O206" s="167">
        <v>1715</v>
      </c>
      <c r="P206" s="167">
        <v>320</v>
      </c>
      <c r="Q206" s="167">
        <v>35</v>
      </c>
      <c r="R206" s="167">
        <v>285</v>
      </c>
      <c r="S206" s="167">
        <v>2000</v>
      </c>
      <c r="T206" s="167">
        <v>1750</v>
      </c>
      <c r="U206" s="167">
        <v>621</v>
      </c>
      <c r="V206" s="167">
        <v>5000</v>
      </c>
      <c r="W206" s="167">
        <v>2070</v>
      </c>
      <c r="X206" s="167">
        <v>748</v>
      </c>
      <c r="Y206" s="167">
        <v>5000</v>
      </c>
      <c r="Z206" s="167">
        <v>5800</v>
      </c>
      <c r="AA206" s="167">
        <v>11000</v>
      </c>
      <c r="AB206" s="167">
        <v>0</v>
      </c>
      <c r="AC206" s="167">
        <v>0</v>
      </c>
      <c r="AD206" s="166">
        <v>0</v>
      </c>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52"/>
      <c r="CD206" s="52"/>
      <c r="CE206" s="52"/>
      <c r="CF206" s="52"/>
      <c r="CG206" s="52"/>
      <c r="CH206" s="52"/>
      <c r="CI206" s="52"/>
      <c r="CJ206" s="52"/>
      <c r="CK206" s="52"/>
      <c r="CL206" s="52"/>
      <c r="CM206" s="52"/>
      <c r="CN206" s="52"/>
      <c r="CO206" s="52"/>
      <c r="CP206" s="52"/>
      <c r="CQ206" s="52"/>
      <c r="CR206" s="52"/>
      <c r="CS206" s="52"/>
      <c r="CT206" s="52"/>
      <c r="CU206" s="52"/>
      <c r="CV206" s="52"/>
      <c r="CW206" s="52"/>
      <c r="CX206" s="52"/>
      <c r="CY206" s="52"/>
      <c r="CZ206" s="52"/>
      <c r="DA206" s="52"/>
      <c r="DB206" s="52"/>
      <c r="DC206" s="52"/>
      <c r="DD206" s="52"/>
      <c r="DE206" s="52"/>
      <c r="DF206" s="52"/>
      <c r="DG206" s="52"/>
      <c r="DH206" s="52"/>
      <c r="DI206" s="52"/>
      <c r="DJ206" s="52"/>
      <c r="DK206" s="52"/>
      <c r="DL206" s="52"/>
      <c r="DM206" s="52"/>
      <c r="DN206" s="52"/>
      <c r="DO206" s="52"/>
      <c r="DP206" s="52"/>
      <c r="DQ206" s="52"/>
      <c r="DR206" s="52"/>
      <c r="DS206" s="52"/>
      <c r="DT206" s="52"/>
      <c r="DU206" s="52"/>
      <c r="DV206" s="52"/>
      <c r="DW206" s="52"/>
      <c r="DX206" s="52"/>
      <c r="DY206" s="52"/>
      <c r="DZ206" s="52"/>
      <c r="EA206" s="52"/>
    </row>
    <row r="207" spans="1:131" x14ac:dyDescent="0.2">
      <c r="A207" s="165" t="s">
        <v>542</v>
      </c>
      <c r="B207" s="165" t="s">
        <v>541</v>
      </c>
      <c r="C207" s="49" t="s">
        <v>1195</v>
      </c>
      <c r="D207" s="49" t="s">
        <v>800</v>
      </c>
      <c r="E207" s="166">
        <v>5683</v>
      </c>
      <c r="F207" s="167">
        <v>1000</v>
      </c>
      <c r="G207" s="167">
        <v>426</v>
      </c>
      <c r="H207" s="167">
        <v>0</v>
      </c>
      <c r="I207" s="167">
        <v>155</v>
      </c>
      <c r="J207" s="167">
        <v>0</v>
      </c>
      <c r="K207" s="167">
        <v>175</v>
      </c>
      <c r="L207" s="167">
        <v>2853</v>
      </c>
      <c r="M207" s="167">
        <v>2500</v>
      </c>
      <c r="N207" s="167">
        <v>5683</v>
      </c>
      <c r="O207" s="167">
        <v>66575</v>
      </c>
      <c r="P207" s="167">
        <v>2500</v>
      </c>
      <c r="Q207" s="167">
        <v>296</v>
      </c>
      <c r="R207" s="167">
        <v>2204</v>
      </c>
      <c r="S207" s="167">
        <v>68779</v>
      </c>
      <c r="T207" s="167">
        <v>60333</v>
      </c>
      <c r="U207" s="167">
        <v>476</v>
      </c>
      <c r="V207" s="167">
        <v>30000</v>
      </c>
      <c r="W207" s="167">
        <v>60333</v>
      </c>
      <c r="X207" s="167">
        <v>451</v>
      </c>
      <c r="Y207" s="167">
        <v>27000</v>
      </c>
      <c r="Z207" s="167">
        <v>74000</v>
      </c>
      <c r="AA207" s="167">
        <v>79000</v>
      </c>
      <c r="AB207" s="167">
        <v>0</v>
      </c>
      <c r="AC207" s="167">
        <v>0</v>
      </c>
      <c r="AD207" s="166">
        <v>0</v>
      </c>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52"/>
      <c r="CD207" s="52"/>
      <c r="CE207" s="52"/>
      <c r="CF207" s="52"/>
      <c r="CG207" s="52"/>
      <c r="CH207" s="52"/>
      <c r="CI207" s="52"/>
      <c r="CJ207" s="52"/>
      <c r="CK207" s="52"/>
      <c r="CL207" s="52"/>
      <c r="CM207" s="52"/>
      <c r="CN207" s="52"/>
      <c r="CO207" s="52"/>
      <c r="CP207" s="52"/>
      <c r="CQ207" s="52"/>
      <c r="CR207" s="52"/>
      <c r="CS207" s="52"/>
      <c r="CT207" s="52"/>
      <c r="CU207" s="52"/>
      <c r="CV207" s="52"/>
      <c r="CW207" s="52"/>
      <c r="CX207" s="52"/>
      <c r="CY207" s="52"/>
      <c r="CZ207" s="52"/>
      <c r="DA207" s="52"/>
      <c r="DB207" s="52"/>
      <c r="DC207" s="52"/>
      <c r="DD207" s="52"/>
      <c r="DE207" s="52"/>
      <c r="DF207" s="52"/>
      <c r="DG207" s="52"/>
      <c r="DH207" s="52"/>
      <c r="DI207" s="52"/>
      <c r="DJ207" s="52"/>
      <c r="DK207" s="52"/>
      <c r="DL207" s="52"/>
      <c r="DM207" s="52"/>
      <c r="DN207" s="52"/>
      <c r="DO207" s="52"/>
      <c r="DP207" s="52"/>
      <c r="DQ207" s="52"/>
      <c r="DR207" s="52"/>
      <c r="DS207" s="52"/>
      <c r="DT207" s="52"/>
      <c r="DU207" s="52"/>
      <c r="DV207" s="52"/>
      <c r="DW207" s="52"/>
      <c r="DX207" s="52"/>
      <c r="DY207" s="52"/>
      <c r="DZ207" s="52"/>
      <c r="EA207" s="52"/>
    </row>
    <row r="208" spans="1:131" x14ac:dyDescent="0.2">
      <c r="A208" s="165" t="s">
        <v>456</v>
      </c>
      <c r="B208" s="165" t="s">
        <v>455</v>
      </c>
      <c r="C208" s="49" t="s">
        <v>1196</v>
      </c>
      <c r="D208" s="49" t="s">
        <v>804</v>
      </c>
      <c r="E208" s="166">
        <v>215194</v>
      </c>
      <c r="F208" s="167">
        <v>9261</v>
      </c>
      <c r="G208" s="167">
        <v>0</v>
      </c>
      <c r="H208" s="167">
        <v>0</v>
      </c>
      <c r="I208" s="167">
        <v>46338</v>
      </c>
      <c r="J208" s="167">
        <v>44842</v>
      </c>
      <c r="K208" s="167">
        <v>0</v>
      </c>
      <c r="L208" s="167">
        <v>0</v>
      </c>
      <c r="M208" s="167">
        <v>124014</v>
      </c>
      <c r="N208" s="167">
        <v>215194</v>
      </c>
      <c r="O208" s="167">
        <v>604450</v>
      </c>
      <c r="P208" s="167">
        <v>124014</v>
      </c>
      <c r="Q208" s="167">
        <v>20500</v>
      </c>
      <c r="R208" s="167">
        <v>103514</v>
      </c>
      <c r="S208" s="167">
        <v>707964</v>
      </c>
      <c r="T208" s="167">
        <v>474400</v>
      </c>
      <c r="U208" s="167">
        <v>0</v>
      </c>
      <c r="V208" s="167">
        <v>20500</v>
      </c>
      <c r="W208" s="167">
        <v>554400</v>
      </c>
      <c r="X208" s="167">
        <v>0</v>
      </c>
      <c r="Y208" s="167">
        <v>11000</v>
      </c>
      <c r="Z208" s="167">
        <v>698700</v>
      </c>
      <c r="AA208" s="167">
        <v>728700</v>
      </c>
      <c r="AB208" s="167">
        <v>0</v>
      </c>
      <c r="AC208" s="167">
        <v>0</v>
      </c>
      <c r="AD208" s="166">
        <v>0</v>
      </c>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52"/>
      <c r="CD208" s="52"/>
      <c r="CE208" s="52"/>
      <c r="CF208" s="52"/>
      <c r="CG208" s="52"/>
      <c r="CH208" s="52"/>
      <c r="CI208" s="52"/>
      <c r="CJ208" s="52"/>
      <c r="CK208" s="52"/>
      <c r="CL208" s="52"/>
      <c r="CM208" s="52"/>
      <c r="CN208" s="52"/>
      <c r="CO208" s="52"/>
      <c r="CP208" s="52"/>
      <c r="CQ208" s="52"/>
      <c r="CR208" s="52"/>
      <c r="CS208" s="52"/>
      <c r="CT208" s="52"/>
      <c r="CU208" s="52"/>
      <c r="CV208" s="52"/>
      <c r="CW208" s="52"/>
      <c r="CX208" s="52"/>
      <c r="CY208" s="52"/>
      <c r="CZ208" s="52"/>
      <c r="DA208" s="52"/>
      <c r="DB208" s="52"/>
      <c r="DC208" s="52"/>
      <c r="DD208" s="52"/>
      <c r="DE208" s="52"/>
      <c r="DF208" s="52"/>
      <c r="DG208" s="52"/>
      <c r="DH208" s="52"/>
      <c r="DI208" s="52"/>
      <c r="DJ208" s="52"/>
      <c r="DK208" s="52"/>
      <c r="DL208" s="52"/>
      <c r="DM208" s="52"/>
      <c r="DN208" s="52"/>
      <c r="DO208" s="52"/>
      <c r="DP208" s="52"/>
      <c r="DQ208" s="52"/>
      <c r="DR208" s="52"/>
      <c r="DS208" s="52"/>
      <c r="DT208" s="52"/>
      <c r="DU208" s="52"/>
      <c r="DV208" s="52"/>
      <c r="DW208" s="52"/>
      <c r="DX208" s="52"/>
      <c r="DY208" s="52"/>
      <c r="DZ208" s="52"/>
      <c r="EA208" s="52"/>
    </row>
    <row r="209" spans="1:152" x14ac:dyDescent="0.2">
      <c r="A209" s="165" t="s">
        <v>134</v>
      </c>
      <c r="B209" s="165" t="s">
        <v>133</v>
      </c>
      <c r="C209" s="49" t="s">
        <v>1197</v>
      </c>
      <c r="D209" s="49" t="s">
        <v>800</v>
      </c>
      <c r="E209" s="166">
        <v>8281</v>
      </c>
      <c r="F209" s="167">
        <v>1600</v>
      </c>
      <c r="G209" s="167">
        <v>0</v>
      </c>
      <c r="H209" s="167">
        <v>0</v>
      </c>
      <c r="I209" s="167">
        <v>1036</v>
      </c>
      <c r="J209" s="167">
        <v>0</v>
      </c>
      <c r="K209" s="167">
        <v>1600</v>
      </c>
      <c r="L209" s="167">
        <v>4600</v>
      </c>
      <c r="M209" s="167">
        <v>1045</v>
      </c>
      <c r="N209" s="167">
        <v>8281</v>
      </c>
      <c r="O209" s="167">
        <v>100268</v>
      </c>
      <c r="P209" s="167">
        <v>1045</v>
      </c>
      <c r="Q209" s="167">
        <v>800</v>
      </c>
      <c r="R209" s="167">
        <v>245</v>
      </c>
      <c r="S209" s="167">
        <v>100513</v>
      </c>
      <c r="T209" s="167">
        <v>92646</v>
      </c>
      <c r="U209" s="167">
        <v>0</v>
      </c>
      <c r="V209" s="167">
        <v>0</v>
      </c>
      <c r="W209" s="167">
        <v>92646</v>
      </c>
      <c r="X209" s="167">
        <v>0</v>
      </c>
      <c r="Y209" s="167">
        <v>0</v>
      </c>
      <c r="Z209" s="167">
        <v>102000</v>
      </c>
      <c r="AA209" s="167">
        <v>106000</v>
      </c>
      <c r="AB209" s="167">
        <v>0</v>
      </c>
      <c r="AC209" s="167">
        <v>0</v>
      </c>
      <c r="AD209" s="166">
        <v>0</v>
      </c>
      <c r="AE209" s="117"/>
      <c r="AF209" s="119"/>
      <c r="AG209" s="119"/>
      <c r="AH209" s="119"/>
      <c r="AI209" s="119"/>
      <c r="AJ209" s="119"/>
      <c r="AK209" s="119"/>
      <c r="AL209" s="119"/>
      <c r="AM209" s="119"/>
      <c r="AN209" s="119"/>
      <c r="AO209" s="119"/>
      <c r="AP209" s="119"/>
      <c r="AQ209" s="119"/>
      <c r="AR209" s="119"/>
      <c r="AS209" s="119"/>
      <c r="AT209" s="119"/>
      <c r="AU209" s="119"/>
      <c r="AV209" s="119"/>
      <c r="AW209" s="119"/>
      <c r="AX209" s="119"/>
      <c r="AY209" s="119"/>
      <c r="AZ209" s="119"/>
      <c r="BA209" s="119"/>
      <c r="BB209" s="119"/>
      <c r="BC209" s="119"/>
      <c r="BD209" s="119"/>
      <c r="BE209" s="119"/>
      <c r="BF209" s="119"/>
      <c r="BG209" s="119"/>
      <c r="BH209" s="119"/>
      <c r="BI209" s="119"/>
      <c r="BJ209" s="119"/>
      <c r="BK209" s="119"/>
      <c r="BL209" s="119"/>
      <c r="BM209" s="119"/>
      <c r="BN209" s="119"/>
      <c r="BO209" s="119"/>
      <c r="BP209" s="119"/>
      <c r="BQ209" s="119"/>
      <c r="BR209" s="119"/>
      <c r="BS209" s="119"/>
      <c r="BT209" s="119"/>
      <c r="BU209" s="119"/>
      <c r="BV209" s="119"/>
      <c r="BW209" s="119"/>
      <c r="BX209" s="119"/>
      <c r="BY209" s="119"/>
      <c r="BZ209" s="119"/>
      <c r="CA209" s="119"/>
      <c r="CB209" s="119"/>
      <c r="CC209" s="119"/>
      <c r="CD209" s="119"/>
      <c r="CE209" s="119"/>
      <c r="CF209" s="119"/>
      <c r="CG209" s="119"/>
      <c r="CH209" s="119"/>
      <c r="CI209" s="119"/>
      <c r="CJ209" s="119"/>
      <c r="CK209" s="119"/>
      <c r="CL209" s="119"/>
      <c r="CM209" s="119"/>
      <c r="CN209" s="119"/>
      <c r="CO209" s="119"/>
      <c r="CP209" s="119"/>
      <c r="CQ209" s="119"/>
      <c r="CR209" s="119"/>
      <c r="CS209" s="119"/>
      <c r="CT209" s="119"/>
      <c r="CU209" s="119"/>
      <c r="CV209" s="119"/>
      <c r="CW209" s="119"/>
      <c r="CX209" s="119"/>
      <c r="CY209" s="119"/>
      <c r="CZ209" s="119"/>
      <c r="DA209" s="119"/>
      <c r="DB209" s="119"/>
      <c r="DC209" s="119"/>
      <c r="DD209" s="119"/>
      <c r="DE209" s="119"/>
      <c r="DF209" s="119"/>
      <c r="DG209" s="119"/>
      <c r="DH209" s="119"/>
      <c r="DI209" s="119"/>
      <c r="DJ209" s="119"/>
      <c r="DK209" s="119"/>
      <c r="DL209" s="119"/>
      <c r="DM209" s="119"/>
      <c r="DN209" s="119"/>
      <c r="DO209" s="119"/>
      <c r="DP209" s="119"/>
      <c r="DQ209" s="119"/>
      <c r="DR209" s="119"/>
      <c r="DS209" s="119"/>
      <c r="DT209" s="119"/>
      <c r="DU209" s="119"/>
      <c r="DV209" s="119"/>
      <c r="DW209" s="119"/>
      <c r="DX209" s="119"/>
      <c r="DY209" s="119"/>
      <c r="DZ209" s="119"/>
      <c r="EA209" s="119"/>
      <c r="EB209" s="117"/>
      <c r="EC209" s="117"/>
      <c r="ED209" s="117"/>
      <c r="EE209" s="117"/>
      <c r="EF209" s="117"/>
      <c r="EG209" s="117"/>
      <c r="EH209" s="117"/>
      <c r="EI209" s="117"/>
      <c r="EJ209" s="117"/>
      <c r="EK209" s="117"/>
      <c r="EL209" s="117"/>
      <c r="EM209" s="117"/>
      <c r="EN209" s="117"/>
      <c r="EO209" s="117"/>
      <c r="EP209" s="117"/>
      <c r="EQ209" s="117"/>
      <c r="ER209" s="117"/>
      <c r="ES209" s="117"/>
      <c r="ET209" s="117"/>
      <c r="EU209" s="117"/>
      <c r="EV209" s="117"/>
    </row>
    <row r="210" spans="1:152" x14ac:dyDescent="0.2">
      <c r="A210" s="165" t="s">
        <v>156</v>
      </c>
      <c r="B210" s="165" t="s">
        <v>155</v>
      </c>
      <c r="C210" s="49" t="s">
        <v>1198</v>
      </c>
      <c r="D210" s="49" t="s">
        <v>800</v>
      </c>
      <c r="E210" s="166">
        <v>13009</v>
      </c>
      <c r="F210" s="167">
        <v>3470</v>
      </c>
      <c r="G210" s="167">
        <v>0</v>
      </c>
      <c r="H210" s="167">
        <v>0</v>
      </c>
      <c r="I210" s="167">
        <v>335</v>
      </c>
      <c r="J210" s="167">
        <v>1513</v>
      </c>
      <c r="K210" s="167">
        <v>8161</v>
      </c>
      <c r="L210" s="167">
        <v>3000</v>
      </c>
      <c r="M210" s="167">
        <v>0</v>
      </c>
      <c r="N210" s="167">
        <v>13009</v>
      </c>
      <c r="O210" s="167">
        <v>0</v>
      </c>
      <c r="P210" s="167">
        <v>0</v>
      </c>
      <c r="Q210" s="167">
        <v>0</v>
      </c>
      <c r="R210" s="167">
        <v>0</v>
      </c>
      <c r="S210" s="167">
        <v>0</v>
      </c>
      <c r="T210" s="167">
        <v>0</v>
      </c>
      <c r="U210" s="167">
        <v>0</v>
      </c>
      <c r="V210" s="167">
        <v>44000</v>
      </c>
      <c r="W210" s="167">
        <v>0</v>
      </c>
      <c r="X210" s="167">
        <v>0</v>
      </c>
      <c r="Y210" s="167">
        <v>35000</v>
      </c>
      <c r="Z210" s="167">
        <v>3000</v>
      </c>
      <c r="AA210" s="167">
        <v>5000</v>
      </c>
      <c r="AB210" s="167">
        <v>0</v>
      </c>
      <c r="AC210" s="167">
        <v>0</v>
      </c>
      <c r="AD210" s="166">
        <v>0</v>
      </c>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52"/>
      <c r="CD210" s="52"/>
      <c r="CE210" s="52"/>
      <c r="CF210" s="52"/>
      <c r="CG210" s="52"/>
      <c r="CH210" s="52"/>
      <c r="CI210" s="52"/>
      <c r="CJ210" s="52"/>
      <c r="CK210" s="52"/>
      <c r="CL210" s="52"/>
      <c r="CM210" s="52"/>
      <c r="CN210" s="52"/>
      <c r="CO210" s="52"/>
      <c r="CP210" s="52"/>
      <c r="CQ210" s="52"/>
      <c r="CR210" s="52"/>
      <c r="CS210" s="52"/>
      <c r="CT210" s="52"/>
      <c r="CU210" s="52"/>
      <c r="CV210" s="52"/>
      <c r="CW210" s="52"/>
      <c r="CX210" s="52"/>
      <c r="CY210" s="52"/>
      <c r="CZ210" s="52"/>
      <c r="DA210" s="52"/>
      <c r="DB210" s="52"/>
      <c r="DC210" s="52"/>
      <c r="DD210" s="52"/>
      <c r="DE210" s="52"/>
      <c r="DF210" s="52"/>
      <c r="DG210" s="52"/>
      <c r="DH210" s="52"/>
      <c r="DI210" s="52"/>
      <c r="DJ210" s="52"/>
      <c r="DK210" s="52"/>
      <c r="DL210" s="52"/>
      <c r="DM210" s="52"/>
      <c r="DN210" s="52"/>
      <c r="DO210" s="52"/>
      <c r="DP210" s="52"/>
      <c r="DQ210" s="52"/>
      <c r="DR210" s="52"/>
      <c r="DS210" s="52"/>
      <c r="DT210" s="52"/>
      <c r="DU210" s="52"/>
      <c r="DV210" s="52"/>
      <c r="DW210" s="52"/>
      <c r="DX210" s="52"/>
      <c r="DY210" s="52"/>
      <c r="DZ210" s="52"/>
      <c r="EA210" s="52"/>
    </row>
    <row r="211" spans="1:152" x14ac:dyDescent="0.2">
      <c r="A211" s="165" t="s">
        <v>194</v>
      </c>
      <c r="B211" s="165" t="s">
        <v>193</v>
      </c>
      <c r="C211" s="49" t="s">
        <v>1199</v>
      </c>
      <c r="D211" s="49" t="s">
        <v>800</v>
      </c>
      <c r="E211" s="166">
        <v>889</v>
      </c>
      <c r="F211" s="167">
        <v>0</v>
      </c>
      <c r="G211" s="167">
        <v>0</v>
      </c>
      <c r="H211" s="167">
        <v>0</v>
      </c>
      <c r="I211" s="167">
        <v>170</v>
      </c>
      <c r="J211" s="167">
        <v>0</v>
      </c>
      <c r="K211" s="167">
        <v>449</v>
      </c>
      <c r="L211" s="167">
        <v>270</v>
      </c>
      <c r="M211" s="167">
        <v>0</v>
      </c>
      <c r="N211" s="167">
        <v>889</v>
      </c>
      <c r="O211" s="167">
        <v>723</v>
      </c>
      <c r="P211" s="167">
        <v>0</v>
      </c>
      <c r="Q211" s="167">
        <v>334</v>
      </c>
      <c r="R211" s="167">
        <v>-334</v>
      </c>
      <c r="S211" s="167">
        <v>389</v>
      </c>
      <c r="T211" s="167">
        <v>0</v>
      </c>
      <c r="U211" s="167">
        <v>723</v>
      </c>
      <c r="V211" s="167">
        <v>0</v>
      </c>
      <c r="W211" s="167">
        <v>0</v>
      </c>
      <c r="X211" s="167">
        <v>334</v>
      </c>
      <c r="Y211" s="167">
        <v>0</v>
      </c>
      <c r="Z211" s="167">
        <v>400</v>
      </c>
      <c r="AA211" s="167">
        <v>2450</v>
      </c>
      <c r="AB211" s="167">
        <v>0</v>
      </c>
      <c r="AC211" s="167">
        <v>0</v>
      </c>
      <c r="AD211" s="166">
        <v>0</v>
      </c>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52"/>
      <c r="CD211" s="52"/>
      <c r="CE211" s="52"/>
      <c r="CF211" s="52"/>
      <c r="CG211" s="52"/>
      <c r="CH211" s="52"/>
      <c r="CI211" s="52"/>
      <c r="CJ211" s="52"/>
      <c r="CK211" s="52"/>
      <c r="CL211" s="52"/>
      <c r="CM211" s="52"/>
      <c r="CN211" s="52"/>
      <c r="CO211" s="52"/>
      <c r="CP211" s="52"/>
      <c r="CQ211" s="52"/>
      <c r="CR211" s="52"/>
      <c r="CS211" s="52"/>
      <c r="CT211" s="52"/>
      <c r="CU211" s="52"/>
      <c r="CV211" s="52"/>
      <c r="CW211" s="52"/>
      <c r="CX211" s="52"/>
      <c r="CY211" s="52"/>
      <c r="CZ211" s="52"/>
      <c r="DA211" s="52"/>
      <c r="DB211" s="52"/>
      <c r="DC211" s="52"/>
      <c r="DD211" s="52"/>
      <c r="DE211" s="52"/>
      <c r="DF211" s="52"/>
      <c r="DG211" s="52"/>
      <c r="DH211" s="52"/>
      <c r="DI211" s="52"/>
      <c r="DJ211" s="52"/>
      <c r="DK211" s="52"/>
      <c r="DL211" s="52"/>
      <c r="DM211" s="52"/>
      <c r="DN211" s="52"/>
      <c r="DO211" s="52"/>
      <c r="DP211" s="52"/>
      <c r="DQ211" s="52"/>
      <c r="DR211" s="52"/>
      <c r="DS211" s="52"/>
      <c r="DT211" s="52"/>
      <c r="DU211" s="52"/>
      <c r="DV211" s="52"/>
      <c r="DW211" s="52"/>
      <c r="DX211" s="52"/>
      <c r="DY211" s="52"/>
      <c r="DZ211" s="52"/>
      <c r="EA211" s="52"/>
    </row>
    <row r="212" spans="1:152" x14ac:dyDescent="0.2">
      <c r="A212" s="165" t="s">
        <v>330</v>
      </c>
      <c r="B212" s="165" t="s">
        <v>329</v>
      </c>
      <c r="C212" s="49" t="s">
        <v>1200</v>
      </c>
      <c r="D212" s="49" t="s">
        <v>800</v>
      </c>
      <c r="E212" s="166">
        <v>7654</v>
      </c>
      <c r="F212" s="167">
        <v>550</v>
      </c>
      <c r="G212" s="167">
        <v>360</v>
      </c>
      <c r="H212" s="167">
        <v>0</v>
      </c>
      <c r="I212" s="167">
        <v>0</v>
      </c>
      <c r="J212" s="167">
        <v>240</v>
      </c>
      <c r="K212" s="167">
        <v>717</v>
      </c>
      <c r="L212" s="167">
        <v>3310</v>
      </c>
      <c r="M212" s="167">
        <v>3387</v>
      </c>
      <c r="N212" s="167">
        <v>7654</v>
      </c>
      <c r="O212" s="167">
        <v>84836</v>
      </c>
      <c r="P212" s="167">
        <v>3387</v>
      </c>
      <c r="Q212" s="167">
        <v>4437</v>
      </c>
      <c r="R212" s="167">
        <v>-1050</v>
      </c>
      <c r="S212" s="167">
        <v>83786</v>
      </c>
      <c r="T212" s="167">
        <v>65490</v>
      </c>
      <c r="U212" s="167">
        <v>4583</v>
      </c>
      <c r="V212" s="167">
        <v>8132</v>
      </c>
      <c r="W212" s="167">
        <v>61990</v>
      </c>
      <c r="X212" s="167">
        <v>3956</v>
      </c>
      <c r="Y212" s="167">
        <v>5877</v>
      </c>
      <c r="Z212" s="167">
        <v>89000</v>
      </c>
      <c r="AA212" s="167">
        <v>94000</v>
      </c>
      <c r="AB212" s="167">
        <v>0</v>
      </c>
      <c r="AC212" s="167">
        <v>0</v>
      </c>
      <c r="AD212" s="166">
        <v>0</v>
      </c>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52"/>
      <c r="CD212" s="52"/>
      <c r="CE212" s="52"/>
      <c r="CF212" s="52"/>
      <c r="CG212" s="52"/>
      <c r="CH212" s="52"/>
      <c r="CI212" s="52"/>
      <c r="CJ212" s="52"/>
      <c r="CK212" s="52"/>
      <c r="CL212" s="52"/>
      <c r="CM212" s="52"/>
      <c r="CN212" s="52"/>
      <c r="CO212" s="52"/>
      <c r="CP212" s="52"/>
      <c r="CQ212" s="52"/>
      <c r="CR212" s="52"/>
      <c r="CS212" s="52"/>
      <c r="CT212" s="52"/>
      <c r="CU212" s="52"/>
      <c r="CV212" s="52"/>
      <c r="CW212" s="52"/>
      <c r="CX212" s="52"/>
      <c r="CY212" s="52"/>
      <c r="CZ212" s="52"/>
      <c r="DA212" s="52"/>
      <c r="DB212" s="52"/>
      <c r="DC212" s="52"/>
      <c r="DD212" s="52"/>
      <c r="DE212" s="52"/>
      <c r="DF212" s="52"/>
      <c r="DG212" s="52"/>
      <c r="DH212" s="52"/>
      <c r="DI212" s="52"/>
      <c r="DJ212" s="52"/>
      <c r="DK212" s="52"/>
      <c r="DL212" s="52"/>
      <c r="DM212" s="52"/>
      <c r="DN212" s="52"/>
      <c r="DO212" s="52"/>
      <c r="DP212" s="52"/>
      <c r="DQ212" s="52"/>
      <c r="DR212" s="52"/>
      <c r="DS212" s="52"/>
      <c r="DT212" s="52"/>
      <c r="DU212" s="52"/>
      <c r="DV212" s="52"/>
      <c r="DW212" s="52"/>
      <c r="DX212" s="52"/>
      <c r="DY212" s="52"/>
      <c r="DZ212" s="52"/>
      <c r="EA212" s="52"/>
    </row>
    <row r="213" spans="1:152" x14ac:dyDescent="0.2">
      <c r="A213" s="165" t="s">
        <v>454</v>
      </c>
      <c r="B213" s="165" t="s">
        <v>453</v>
      </c>
      <c r="C213" s="49" t="s">
        <v>1201</v>
      </c>
      <c r="D213" s="49" t="s">
        <v>800</v>
      </c>
      <c r="E213" s="166">
        <v>48982</v>
      </c>
      <c r="F213" s="167">
        <v>9607</v>
      </c>
      <c r="G213" s="167">
        <v>0</v>
      </c>
      <c r="H213" s="167">
        <v>0</v>
      </c>
      <c r="I213" s="167">
        <v>4463</v>
      </c>
      <c r="J213" s="167">
        <v>2375</v>
      </c>
      <c r="K213" s="167">
        <v>4609</v>
      </c>
      <c r="L213" s="167">
        <v>22521</v>
      </c>
      <c r="M213" s="167">
        <v>15014</v>
      </c>
      <c r="N213" s="167">
        <v>48982</v>
      </c>
      <c r="O213" s="167">
        <v>299761</v>
      </c>
      <c r="P213" s="167">
        <v>15014</v>
      </c>
      <c r="Q213" s="167">
        <v>1806</v>
      </c>
      <c r="R213" s="167">
        <v>13208</v>
      </c>
      <c r="S213" s="167">
        <v>312969</v>
      </c>
      <c r="T213" s="167">
        <v>267083</v>
      </c>
      <c r="U213" s="167">
        <v>192</v>
      </c>
      <c r="V213" s="167">
        <v>68000</v>
      </c>
      <c r="W213" s="167">
        <v>272019</v>
      </c>
      <c r="X213" s="167">
        <v>28</v>
      </c>
      <c r="Y213" s="167">
        <v>61000</v>
      </c>
      <c r="Z213" s="167">
        <v>320000</v>
      </c>
      <c r="AA213" s="167">
        <v>330000</v>
      </c>
      <c r="AB213" s="167">
        <v>0</v>
      </c>
      <c r="AC213" s="167">
        <v>0</v>
      </c>
      <c r="AD213" s="166">
        <v>0</v>
      </c>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52"/>
      <c r="CD213" s="52"/>
      <c r="CE213" s="52"/>
      <c r="CF213" s="52"/>
      <c r="CG213" s="52"/>
      <c r="CH213" s="52"/>
      <c r="CI213" s="52"/>
      <c r="CJ213" s="52"/>
      <c r="CK213" s="52"/>
      <c r="CL213" s="52"/>
      <c r="CM213" s="52"/>
      <c r="CN213" s="52"/>
      <c r="CO213" s="52"/>
      <c r="CP213" s="52"/>
      <c r="CQ213" s="52"/>
      <c r="CR213" s="52"/>
      <c r="CS213" s="52"/>
      <c r="CT213" s="52"/>
      <c r="CU213" s="52"/>
      <c r="CV213" s="52"/>
      <c r="CW213" s="52"/>
      <c r="CX213" s="52"/>
      <c r="CY213" s="52"/>
      <c r="CZ213" s="52"/>
      <c r="DA213" s="52"/>
      <c r="DB213" s="52"/>
      <c r="DC213" s="52"/>
      <c r="DD213" s="52"/>
      <c r="DE213" s="52"/>
      <c r="DF213" s="52"/>
      <c r="DG213" s="52"/>
      <c r="DH213" s="52"/>
      <c r="DI213" s="52"/>
      <c r="DJ213" s="52"/>
      <c r="DK213" s="52"/>
      <c r="DL213" s="52"/>
      <c r="DM213" s="52"/>
      <c r="DN213" s="52"/>
      <c r="DO213" s="52"/>
      <c r="DP213" s="52"/>
      <c r="DQ213" s="52"/>
      <c r="DR213" s="52"/>
      <c r="DS213" s="52"/>
      <c r="DT213" s="52"/>
      <c r="DU213" s="52"/>
      <c r="DV213" s="52"/>
      <c r="DW213" s="52"/>
      <c r="DX213" s="52"/>
      <c r="DY213" s="52"/>
      <c r="DZ213" s="52"/>
      <c r="EA213" s="52"/>
    </row>
    <row r="214" spans="1:152" x14ac:dyDescent="0.2">
      <c r="A214" s="165" t="s">
        <v>576</v>
      </c>
      <c r="B214" s="165" t="s">
        <v>575</v>
      </c>
      <c r="C214" s="49" t="s">
        <v>1202</v>
      </c>
      <c r="D214" s="49" t="s">
        <v>800</v>
      </c>
      <c r="E214" s="166">
        <v>4031</v>
      </c>
      <c r="F214" s="167">
        <v>0</v>
      </c>
      <c r="G214" s="167">
        <v>0</v>
      </c>
      <c r="H214" s="167">
        <v>0</v>
      </c>
      <c r="I214" s="167">
        <v>185</v>
      </c>
      <c r="J214" s="167">
        <v>0</v>
      </c>
      <c r="K214" s="167">
        <v>3846</v>
      </c>
      <c r="L214" s="167">
        <v>0</v>
      </c>
      <c r="M214" s="167">
        <v>0</v>
      </c>
      <c r="N214" s="167">
        <v>4031</v>
      </c>
      <c r="O214" s="167">
        <v>-433</v>
      </c>
      <c r="P214" s="167">
        <v>0</v>
      </c>
      <c r="Q214" s="167">
        <v>0</v>
      </c>
      <c r="R214" s="167">
        <v>0</v>
      </c>
      <c r="S214" s="167">
        <v>-433</v>
      </c>
      <c r="T214" s="167">
        <v>0</v>
      </c>
      <c r="U214" s="167">
        <v>0</v>
      </c>
      <c r="V214" s="167">
        <v>23630</v>
      </c>
      <c r="W214" s="167">
        <v>0</v>
      </c>
      <c r="X214" s="167">
        <v>0</v>
      </c>
      <c r="Y214" s="167">
        <v>36568</v>
      </c>
      <c r="Z214" s="167">
        <v>4000</v>
      </c>
      <c r="AA214" s="167">
        <v>6500</v>
      </c>
      <c r="AB214" s="167">
        <v>0</v>
      </c>
      <c r="AC214" s="167">
        <v>0</v>
      </c>
      <c r="AD214" s="166">
        <v>0</v>
      </c>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52"/>
      <c r="CD214" s="52"/>
      <c r="CE214" s="52"/>
      <c r="CF214" s="52"/>
      <c r="CG214" s="52"/>
      <c r="CH214" s="52"/>
      <c r="CI214" s="52"/>
      <c r="CJ214" s="52"/>
      <c r="CK214" s="52"/>
      <c r="CL214" s="52"/>
      <c r="CM214" s="52"/>
      <c r="CN214" s="52"/>
      <c r="CO214" s="52"/>
      <c r="CP214" s="52"/>
      <c r="CQ214" s="52"/>
      <c r="CR214" s="52"/>
      <c r="CS214" s="52"/>
      <c r="CT214" s="52"/>
      <c r="CU214" s="52"/>
      <c r="CV214" s="52"/>
      <c r="CW214" s="52"/>
      <c r="CX214" s="52"/>
      <c r="CY214" s="52"/>
      <c r="CZ214" s="52"/>
      <c r="DA214" s="52"/>
      <c r="DB214" s="52"/>
      <c r="DC214" s="52"/>
      <c r="DD214" s="52"/>
      <c r="DE214" s="52"/>
      <c r="DF214" s="52"/>
      <c r="DG214" s="52"/>
      <c r="DH214" s="52"/>
      <c r="DI214" s="52"/>
      <c r="DJ214" s="52"/>
      <c r="DK214" s="52"/>
      <c r="DL214" s="52"/>
      <c r="DM214" s="52"/>
      <c r="DN214" s="52"/>
      <c r="DO214" s="52"/>
      <c r="DP214" s="52"/>
      <c r="DQ214" s="52"/>
      <c r="DR214" s="52"/>
      <c r="DS214" s="52"/>
      <c r="DT214" s="52"/>
      <c r="DU214" s="52"/>
      <c r="DV214" s="52"/>
      <c r="DW214" s="52"/>
      <c r="DX214" s="52"/>
      <c r="DY214" s="52"/>
      <c r="DZ214" s="52"/>
      <c r="EA214" s="52"/>
    </row>
    <row r="215" spans="1:152" x14ac:dyDescent="0.2">
      <c r="A215" s="165" t="s">
        <v>706</v>
      </c>
      <c r="B215" s="165" t="s">
        <v>705</v>
      </c>
      <c r="C215" s="49" t="s">
        <v>1203</v>
      </c>
      <c r="D215" s="49" t="s">
        <v>800</v>
      </c>
      <c r="E215" s="166">
        <v>4205</v>
      </c>
      <c r="F215" s="167">
        <v>1250</v>
      </c>
      <c r="G215" s="167">
        <v>0</v>
      </c>
      <c r="H215" s="167">
        <v>0</v>
      </c>
      <c r="I215" s="167">
        <v>264</v>
      </c>
      <c r="J215" s="167">
        <v>1665</v>
      </c>
      <c r="K215" s="167">
        <v>2276</v>
      </c>
      <c r="L215" s="167">
        <v>0</v>
      </c>
      <c r="M215" s="167">
        <v>0</v>
      </c>
      <c r="N215" s="167">
        <v>4205</v>
      </c>
      <c r="O215" s="167">
        <v>0</v>
      </c>
      <c r="P215" s="167">
        <v>0</v>
      </c>
      <c r="Q215" s="167">
        <v>0</v>
      </c>
      <c r="R215" s="167">
        <v>0</v>
      </c>
      <c r="S215" s="167">
        <v>0</v>
      </c>
      <c r="T215" s="167">
        <v>0</v>
      </c>
      <c r="U215" s="167">
        <v>0</v>
      </c>
      <c r="V215" s="167">
        <v>20000</v>
      </c>
      <c r="W215" s="167">
        <v>0</v>
      </c>
      <c r="X215" s="167">
        <v>0</v>
      </c>
      <c r="Y215" s="167">
        <v>28000</v>
      </c>
      <c r="Z215" s="167">
        <v>50</v>
      </c>
      <c r="AA215" s="167">
        <v>5050</v>
      </c>
      <c r="AB215" s="167">
        <v>0</v>
      </c>
      <c r="AC215" s="167">
        <v>0</v>
      </c>
      <c r="AD215" s="166">
        <v>0</v>
      </c>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52"/>
      <c r="CD215" s="52"/>
      <c r="CE215" s="52"/>
      <c r="CF215" s="52"/>
      <c r="CG215" s="52"/>
      <c r="CH215" s="52"/>
      <c r="CI215" s="52"/>
      <c r="CJ215" s="52"/>
      <c r="CK215" s="52"/>
      <c r="CL215" s="52"/>
      <c r="CM215" s="52"/>
      <c r="CN215" s="52"/>
      <c r="CO215" s="52"/>
      <c r="CP215" s="52"/>
      <c r="CQ215" s="52"/>
      <c r="CR215" s="52"/>
      <c r="CS215" s="52"/>
      <c r="CT215" s="52"/>
      <c r="CU215" s="52"/>
      <c r="CV215" s="52"/>
      <c r="CW215" s="52"/>
      <c r="CX215" s="52"/>
      <c r="CY215" s="52"/>
      <c r="CZ215" s="52"/>
      <c r="DA215" s="52"/>
      <c r="DB215" s="52"/>
      <c r="DC215" s="52"/>
      <c r="DD215" s="52"/>
      <c r="DE215" s="52"/>
      <c r="DF215" s="52"/>
      <c r="DG215" s="52"/>
      <c r="DH215" s="52"/>
      <c r="DI215" s="52"/>
      <c r="DJ215" s="52"/>
      <c r="DK215" s="52"/>
      <c r="DL215" s="52"/>
      <c r="DM215" s="52"/>
      <c r="DN215" s="52"/>
      <c r="DO215" s="52"/>
      <c r="DP215" s="52"/>
      <c r="DQ215" s="52"/>
      <c r="DR215" s="52"/>
      <c r="DS215" s="52"/>
      <c r="DT215" s="52"/>
      <c r="DU215" s="52"/>
      <c r="DV215" s="52"/>
      <c r="DW215" s="52"/>
      <c r="DX215" s="52"/>
      <c r="DY215" s="52"/>
      <c r="DZ215" s="52"/>
      <c r="EA215" s="52"/>
    </row>
    <row r="216" spans="1:152" x14ac:dyDescent="0.2">
      <c r="A216" s="165" t="s">
        <v>792</v>
      </c>
      <c r="B216" s="165" t="s">
        <v>791</v>
      </c>
      <c r="C216" s="49" t="s">
        <v>1204</v>
      </c>
      <c r="D216" s="50" t="s">
        <v>803</v>
      </c>
      <c r="E216" s="166">
        <v>143358</v>
      </c>
      <c r="F216" s="167">
        <v>17354</v>
      </c>
      <c r="G216" s="167">
        <v>573</v>
      </c>
      <c r="H216" s="167">
        <v>0</v>
      </c>
      <c r="I216" s="167">
        <v>47709</v>
      </c>
      <c r="J216" s="167">
        <v>2058</v>
      </c>
      <c r="K216" s="167">
        <v>10596</v>
      </c>
      <c r="L216" s="167">
        <v>9060</v>
      </c>
      <c r="M216" s="167">
        <v>73935</v>
      </c>
      <c r="N216" s="167">
        <v>143358</v>
      </c>
      <c r="O216" s="167">
        <v>753323</v>
      </c>
      <c r="P216" s="167">
        <v>73935</v>
      </c>
      <c r="Q216" s="167">
        <v>25700</v>
      </c>
      <c r="R216" s="167">
        <v>48235</v>
      </c>
      <c r="S216" s="167">
        <v>801558</v>
      </c>
      <c r="T216" s="167">
        <v>688236</v>
      </c>
      <c r="U216" s="167">
        <v>75329</v>
      </c>
      <c r="V216" s="167">
        <v>192374</v>
      </c>
      <c r="W216" s="167">
        <v>664609</v>
      </c>
      <c r="X216" s="167">
        <v>71388</v>
      </c>
      <c r="Y216" s="167">
        <v>104442</v>
      </c>
      <c r="Z216" s="167">
        <v>834000</v>
      </c>
      <c r="AA216" s="167">
        <v>1000800</v>
      </c>
      <c r="AB216" s="167">
        <v>71832</v>
      </c>
      <c r="AC216" s="167">
        <v>70493</v>
      </c>
      <c r="AD216" s="166">
        <v>0</v>
      </c>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52"/>
      <c r="CD216" s="52"/>
      <c r="CE216" s="52"/>
      <c r="CF216" s="52"/>
      <c r="CG216" s="52"/>
      <c r="CH216" s="52"/>
      <c r="CI216" s="52"/>
      <c r="CJ216" s="52"/>
      <c r="CK216" s="52"/>
      <c r="CL216" s="52"/>
      <c r="CM216" s="52"/>
      <c r="CN216" s="52"/>
      <c r="CO216" s="52"/>
      <c r="CP216" s="52"/>
      <c r="CQ216" s="52"/>
      <c r="CR216" s="52"/>
      <c r="CS216" s="52"/>
      <c r="CT216" s="52"/>
      <c r="CU216" s="52"/>
      <c r="CV216" s="52"/>
      <c r="CW216" s="52"/>
      <c r="CX216" s="52"/>
      <c r="CY216" s="52"/>
      <c r="CZ216" s="52"/>
      <c r="DA216" s="52"/>
      <c r="DB216" s="52"/>
      <c r="DC216" s="52"/>
      <c r="DD216" s="52"/>
      <c r="DE216" s="52"/>
      <c r="DF216" s="52"/>
      <c r="DG216" s="52"/>
      <c r="DH216" s="52"/>
      <c r="DI216" s="52"/>
      <c r="DJ216" s="52"/>
      <c r="DK216" s="52"/>
      <c r="DL216" s="52"/>
      <c r="DM216" s="52"/>
      <c r="DN216" s="52"/>
      <c r="DO216" s="52"/>
      <c r="DP216" s="52"/>
      <c r="DQ216" s="52"/>
      <c r="DR216" s="52"/>
      <c r="DS216" s="52"/>
      <c r="DT216" s="52"/>
      <c r="DU216" s="52"/>
      <c r="DV216" s="52"/>
      <c r="DW216" s="52"/>
      <c r="DX216" s="52"/>
      <c r="DY216" s="52"/>
      <c r="DZ216" s="52"/>
      <c r="EA216" s="52"/>
    </row>
    <row r="217" spans="1:152" x14ac:dyDescent="0.2">
      <c r="A217" s="165" t="s">
        <v>462</v>
      </c>
      <c r="B217" s="165" t="s">
        <v>461</v>
      </c>
      <c r="C217" s="49" t="s">
        <v>1205</v>
      </c>
      <c r="D217" s="49" t="s">
        <v>803</v>
      </c>
      <c r="E217" s="166">
        <v>293325</v>
      </c>
      <c r="F217" s="167">
        <v>13192</v>
      </c>
      <c r="G217" s="167">
        <v>1590</v>
      </c>
      <c r="H217" s="167">
        <v>0</v>
      </c>
      <c r="I217" s="167">
        <v>38206</v>
      </c>
      <c r="J217" s="167">
        <v>13331</v>
      </c>
      <c r="K217" s="167">
        <v>29716</v>
      </c>
      <c r="L217" s="167">
        <v>55029</v>
      </c>
      <c r="M217" s="167">
        <v>157043</v>
      </c>
      <c r="N217" s="167">
        <v>293325</v>
      </c>
      <c r="O217" s="167">
        <v>1219035</v>
      </c>
      <c r="P217" s="167">
        <v>157043</v>
      </c>
      <c r="Q217" s="167">
        <v>40704</v>
      </c>
      <c r="R217" s="167">
        <v>116339</v>
      </c>
      <c r="S217" s="167">
        <v>1335374</v>
      </c>
      <c r="T217" s="167">
        <v>680716</v>
      </c>
      <c r="U217" s="167">
        <v>236313</v>
      </c>
      <c r="V217" s="167">
        <v>76000</v>
      </c>
      <c r="W217" s="167">
        <v>755221</v>
      </c>
      <c r="X217" s="167">
        <v>225991</v>
      </c>
      <c r="Y217" s="167">
        <v>30000</v>
      </c>
      <c r="Z217" s="167">
        <v>1041212</v>
      </c>
      <c r="AA217" s="167">
        <v>1081212</v>
      </c>
      <c r="AB217" s="167">
        <v>0</v>
      </c>
      <c r="AC217" s="167">
        <v>0</v>
      </c>
      <c r="AD217" s="166">
        <v>0</v>
      </c>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52"/>
      <c r="CD217" s="52"/>
      <c r="CE217" s="52"/>
      <c r="CF217" s="52"/>
      <c r="CG217" s="52"/>
      <c r="CH217" s="52"/>
      <c r="CI217" s="52"/>
      <c r="CJ217" s="52"/>
      <c r="CK217" s="52"/>
      <c r="CL217" s="52"/>
      <c r="CM217" s="52"/>
      <c r="CN217" s="52"/>
      <c r="CO217" s="52"/>
      <c r="CP217" s="52"/>
      <c r="CQ217" s="52"/>
      <c r="CR217" s="52"/>
      <c r="CS217" s="52"/>
      <c r="CT217" s="52"/>
      <c r="CU217" s="52"/>
      <c r="CV217" s="52"/>
      <c r="CW217" s="52"/>
      <c r="CX217" s="52"/>
      <c r="CY217" s="52"/>
      <c r="CZ217" s="52"/>
      <c r="DA217" s="52"/>
      <c r="DB217" s="52"/>
      <c r="DC217" s="52"/>
      <c r="DD217" s="52"/>
      <c r="DE217" s="52"/>
      <c r="DF217" s="52"/>
      <c r="DG217" s="52"/>
      <c r="DH217" s="52"/>
      <c r="DI217" s="52"/>
      <c r="DJ217" s="52"/>
      <c r="DK217" s="52"/>
      <c r="DL217" s="52"/>
      <c r="DM217" s="52"/>
      <c r="DN217" s="52"/>
      <c r="DO217" s="52"/>
      <c r="DP217" s="52"/>
      <c r="DQ217" s="52"/>
      <c r="DR217" s="52"/>
      <c r="DS217" s="52"/>
      <c r="DT217" s="52"/>
      <c r="DU217" s="52"/>
      <c r="DV217" s="52"/>
      <c r="DW217" s="52"/>
      <c r="DX217" s="52"/>
      <c r="DY217" s="52"/>
      <c r="DZ217" s="52"/>
      <c r="EA217" s="52"/>
    </row>
    <row r="218" spans="1:152" x14ac:dyDescent="0.2">
      <c r="A218" s="165" t="s">
        <v>464</v>
      </c>
      <c r="B218" s="165" t="s">
        <v>463</v>
      </c>
      <c r="C218" s="49" t="s">
        <v>1206</v>
      </c>
      <c r="D218" s="49" t="s">
        <v>804</v>
      </c>
      <c r="E218" s="166">
        <v>113884</v>
      </c>
      <c r="F218" s="167">
        <v>15290</v>
      </c>
      <c r="G218" s="167">
        <v>0</v>
      </c>
      <c r="H218" s="167">
        <v>0</v>
      </c>
      <c r="I218" s="167">
        <v>57847</v>
      </c>
      <c r="J218" s="167">
        <v>567</v>
      </c>
      <c r="K218" s="167">
        <v>0</v>
      </c>
      <c r="L218" s="167">
        <v>745</v>
      </c>
      <c r="M218" s="167">
        <v>54725</v>
      </c>
      <c r="N218" s="167">
        <v>113884</v>
      </c>
      <c r="O218" s="167">
        <v>738100</v>
      </c>
      <c r="P218" s="167">
        <v>54725</v>
      </c>
      <c r="Q218" s="167">
        <v>0</v>
      </c>
      <c r="R218" s="167">
        <v>54725</v>
      </c>
      <c r="S218" s="167">
        <v>792825</v>
      </c>
      <c r="T218" s="167">
        <v>424700</v>
      </c>
      <c r="U218" s="167">
        <v>125700</v>
      </c>
      <c r="V218" s="167">
        <v>101800</v>
      </c>
      <c r="W218" s="167">
        <v>501300</v>
      </c>
      <c r="X218" s="167">
        <v>125400</v>
      </c>
      <c r="Y218" s="167">
        <v>20000</v>
      </c>
      <c r="Z218" s="167">
        <v>626700</v>
      </c>
      <c r="AA218" s="167">
        <v>651700</v>
      </c>
      <c r="AB218" s="167">
        <v>0</v>
      </c>
      <c r="AC218" s="167">
        <v>0</v>
      </c>
      <c r="AD218" s="166">
        <v>0</v>
      </c>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52"/>
      <c r="CD218" s="52"/>
      <c r="CE218" s="52"/>
      <c r="CF218" s="52"/>
      <c r="CG218" s="52"/>
      <c r="CH218" s="52"/>
      <c r="CI218" s="52"/>
      <c r="CJ218" s="52"/>
      <c r="CK218" s="52"/>
      <c r="CL218" s="52"/>
      <c r="CM218" s="52"/>
      <c r="CN218" s="52"/>
      <c r="CO218" s="52"/>
      <c r="CP218" s="52"/>
      <c r="CQ218" s="52"/>
      <c r="CR218" s="52"/>
      <c r="CS218" s="52"/>
      <c r="CT218" s="52"/>
      <c r="CU218" s="52"/>
      <c r="CV218" s="52"/>
      <c r="CW218" s="52"/>
      <c r="CX218" s="52"/>
      <c r="CY218" s="52"/>
      <c r="CZ218" s="52"/>
      <c r="DA218" s="52"/>
      <c r="DB218" s="52"/>
      <c r="DC218" s="52"/>
      <c r="DD218" s="52"/>
      <c r="DE218" s="52"/>
      <c r="DF218" s="52"/>
      <c r="DG218" s="52"/>
      <c r="DH218" s="52"/>
      <c r="DI218" s="52"/>
      <c r="DJ218" s="52"/>
      <c r="DK218" s="52"/>
      <c r="DL218" s="52"/>
      <c r="DM218" s="52"/>
      <c r="DN218" s="52"/>
      <c r="DO218" s="52"/>
      <c r="DP218" s="52"/>
      <c r="DQ218" s="52"/>
      <c r="DR218" s="52"/>
      <c r="DS218" s="52"/>
      <c r="DT218" s="52"/>
      <c r="DU218" s="52"/>
      <c r="DV218" s="52"/>
      <c r="DW218" s="52"/>
      <c r="DX218" s="52"/>
      <c r="DY218" s="52"/>
      <c r="DZ218" s="52"/>
      <c r="EA218" s="52"/>
    </row>
    <row r="219" spans="1:152" x14ac:dyDescent="0.2">
      <c r="A219" s="165" t="s">
        <v>10</v>
      </c>
      <c r="B219" s="165" t="s">
        <v>9</v>
      </c>
      <c r="C219" s="49" t="s">
        <v>1207</v>
      </c>
      <c r="D219" s="49" t="s">
        <v>800</v>
      </c>
      <c r="E219" s="166">
        <v>15466</v>
      </c>
      <c r="F219" s="167">
        <v>1500</v>
      </c>
      <c r="G219" s="167">
        <v>500</v>
      </c>
      <c r="H219" s="167">
        <v>360</v>
      </c>
      <c r="I219" s="167">
        <v>940</v>
      </c>
      <c r="J219" s="167">
        <v>1730</v>
      </c>
      <c r="K219" s="167">
        <v>360</v>
      </c>
      <c r="L219" s="167">
        <v>10210</v>
      </c>
      <c r="M219" s="167">
        <v>2226</v>
      </c>
      <c r="N219" s="167">
        <v>15466</v>
      </c>
      <c r="O219" s="167">
        <v>100101</v>
      </c>
      <c r="P219" s="167">
        <v>2226</v>
      </c>
      <c r="Q219" s="167">
        <v>1507</v>
      </c>
      <c r="R219" s="167">
        <v>719</v>
      </c>
      <c r="S219" s="167">
        <v>100820</v>
      </c>
      <c r="T219" s="167">
        <v>75449</v>
      </c>
      <c r="U219" s="167">
        <v>30</v>
      </c>
      <c r="V219" s="167">
        <v>20200</v>
      </c>
      <c r="W219" s="167">
        <v>75449</v>
      </c>
      <c r="X219" s="167">
        <v>30</v>
      </c>
      <c r="Y219" s="167">
        <v>15200</v>
      </c>
      <c r="Z219" s="167">
        <v>110000</v>
      </c>
      <c r="AA219" s="167">
        <v>120000</v>
      </c>
      <c r="AB219" s="167">
        <v>0</v>
      </c>
      <c r="AC219" s="167">
        <v>0</v>
      </c>
      <c r="AD219" s="166">
        <v>0</v>
      </c>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52"/>
      <c r="CD219" s="52"/>
      <c r="CE219" s="52"/>
      <c r="CF219" s="52"/>
      <c r="CG219" s="52"/>
      <c r="CH219" s="52"/>
      <c r="CI219" s="52"/>
      <c r="CJ219" s="52"/>
      <c r="CK219" s="52"/>
      <c r="CL219" s="52"/>
      <c r="CM219" s="52"/>
      <c r="CN219" s="52"/>
      <c r="CO219" s="52"/>
      <c r="CP219" s="52"/>
      <c r="CQ219" s="52"/>
      <c r="CR219" s="52"/>
      <c r="CS219" s="52"/>
      <c r="CT219" s="52"/>
      <c r="CU219" s="52"/>
      <c r="CV219" s="52"/>
      <c r="CW219" s="52"/>
      <c r="CX219" s="52"/>
      <c r="CY219" s="52"/>
      <c r="CZ219" s="52"/>
      <c r="DA219" s="52"/>
      <c r="DB219" s="52"/>
      <c r="DC219" s="52"/>
      <c r="DD219" s="52"/>
      <c r="DE219" s="52"/>
      <c r="DF219" s="52"/>
      <c r="DG219" s="52"/>
      <c r="DH219" s="52"/>
      <c r="DI219" s="52"/>
      <c r="DJ219" s="52"/>
      <c r="DK219" s="52"/>
      <c r="DL219" s="52"/>
      <c r="DM219" s="52"/>
      <c r="DN219" s="52"/>
      <c r="DO219" s="52"/>
      <c r="DP219" s="52"/>
      <c r="DQ219" s="52"/>
      <c r="DR219" s="52"/>
      <c r="DS219" s="52"/>
      <c r="DT219" s="52"/>
      <c r="DU219" s="52"/>
      <c r="DV219" s="52"/>
      <c r="DW219" s="52"/>
      <c r="DX219" s="52"/>
      <c r="DY219" s="52"/>
      <c r="DZ219" s="52"/>
      <c r="EA219" s="52"/>
    </row>
    <row r="220" spans="1:152" x14ac:dyDescent="0.2">
      <c r="A220" s="165" t="s">
        <v>32</v>
      </c>
      <c r="B220" s="165" t="s">
        <v>31</v>
      </c>
      <c r="C220" s="49" t="s">
        <v>1208</v>
      </c>
      <c r="D220" s="49" t="s">
        <v>800</v>
      </c>
      <c r="E220" s="166">
        <v>14789</v>
      </c>
      <c r="F220" s="167">
        <v>7952</v>
      </c>
      <c r="G220" s="167">
        <v>459</v>
      </c>
      <c r="H220" s="167">
        <v>0</v>
      </c>
      <c r="I220" s="167">
        <v>1090</v>
      </c>
      <c r="J220" s="167">
        <v>462</v>
      </c>
      <c r="K220" s="167">
        <v>2297</v>
      </c>
      <c r="L220" s="167">
        <v>9365</v>
      </c>
      <c r="M220" s="167">
        <v>1575</v>
      </c>
      <c r="N220" s="167">
        <v>14789</v>
      </c>
      <c r="O220" s="167">
        <v>121866</v>
      </c>
      <c r="P220" s="167">
        <v>1575</v>
      </c>
      <c r="Q220" s="167">
        <v>775</v>
      </c>
      <c r="R220" s="167">
        <v>800</v>
      </c>
      <c r="S220" s="167">
        <v>122666</v>
      </c>
      <c r="T220" s="167">
        <v>109363</v>
      </c>
      <c r="U220" s="167">
        <v>0</v>
      </c>
      <c r="V220" s="167">
        <v>10127</v>
      </c>
      <c r="W220" s="167">
        <v>109363</v>
      </c>
      <c r="X220" s="167">
        <v>0</v>
      </c>
      <c r="Y220" s="167">
        <v>6386</v>
      </c>
      <c r="Z220" s="167">
        <v>127904</v>
      </c>
      <c r="AA220" s="167">
        <v>132904</v>
      </c>
      <c r="AB220" s="167">
        <v>0</v>
      </c>
      <c r="AC220" s="167">
        <v>0</v>
      </c>
      <c r="AD220" s="166">
        <v>0</v>
      </c>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52"/>
      <c r="CD220" s="52"/>
      <c r="CE220" s="52"/>
      <c r="CF220" s="52"/>
      <c r="CG220" s="52"/>
      <c r="CH220" s="52"/>
      <c r="CI220" s="52"/>
      <c r="CJ220" s="52"/>
      <c r="CK220" s="52"/>
      <c r="CL220" s="52"/>
      <c r="CM220" s="52"/>
      <c r="CN220" s="52"/>
      <c r="CO220" s="52"/>
      <c r="CP220" s="52"/>
      <c r="CQ220" s="52"/>
      <c r="CR220" s="52"/>
      <c r="CS220" s="52"/>
      <c r="CT220" s="52"/>
      <c r="CU220" s="52"/>
      <c r="CV220" s="52"/>
      <c r="CW220" s="52"/>
      <c r="CX220" s="52"/>
      <c r="CY220" s="52"/>
      <c r="CZ220" s="52"/>
      <c r="DA220" s="52"/>
      <c r="DB220" s="52"/>
      <c r="DC220" s="52"/>
      <c r="DD220" s="52"/>
      <c r="DE220" s="52"/>
      <c r="DF220" s="52"/>
      <c r="DG220" s="52"/>
      <c r="DH220" s="52"/>
      <c r="DI220" s="52"/>
      <c r="DJ220" s="52"/>
      <c r="DK220" s="52"/>
      <c r="DL220" s="52"/>
      <c r="DM220" s="52"/>
      <c r="DN220" s="52"/>
      <c r="DO220" s="52"/>
      <c r="DP220" s="52"/>
      <c r="DQ220" s="52"/>
      <c r="DR220" s="52"/>
      <c r="DS220" s="52"/>
      <c r="DT220" s="52"/>
      <c r="DU220" s="52"/>
      <c r="DV220" s="52"/>
      <c r="DW220" s="52"/>
      <c r="DX220" s="52"/>
      <c r="DY220" s="52"/>
      <c r="DZ220" s="52"/>
      <c r="EA220" s="52"/>
    </row>
    <row r="221" spans="1:152" x14ac:dyDescent="0.2">
      <c r="A221" s="165" t="s">
        <v>78</v>
      </c>
      <c r="B221" s="165" t="s">
        <v>77</v>
      </c>
      <c r="C221" s="49" t="s">
        <v>1209</v>
      </c>
      <c r="D221" s="49" t="s">
        <v>800</v>
      </c>
      <c r="E221" s="166">
        <v>9203</v>
      </c>
      <c r="F221" s="167">
        <v>1300</v>
      </c>
      <c r="G221" s="167">
        <v>0</v>
      </c>
      <c r="H221" s="167">
        <v>0</v>
      </c>
      <c r="I221" s="167">
        <v>377</v>
      </c>
      <c r="J221" s="167">
        <v>15</v>
      </c>
      <c r="K221" s="167">
        <v>0</v>
      </c>
      <c r="L221" s="167">
        <v>7693</v>
      </c>
      <c r="M221" s="167">
        <v>1118</v>
      </c>
      <c r="N221" s="167">
        <v>9203</v>
      </c>
      <c r="O221" s="167">
        <v>91277</v>
      </c>
      <c r="P221" s="167">
        <v>1118</v>
      </c>
      <c r="Q221" s="167">
        <v>580</v>
      </c>
      <c r="R221" s="167">
        <v>538</v>
      </c>
      <c r="S221" s="167">
        <v>91815</v>
      </c>
      <c r="T221" s="167">
        <v>88617</v>
      </c>
      <c r="U221" s="167">
        <v>0</v>
      </c>
      <c r="V221" s="167">
        <v>6000</v>
      </c>
      <c r="W221" s="167">
        <v>89590</v>
      </c>
      <c r="X221" s="167">
        <v>0</v>
      </c>
      <c r="Y221" s="167">
        <v>4850</v>
      </c>
      <c r="Z221" s="167">
        <v>90550</v>
      </c>
      <c r="AA221" s="167">
        <v>113200</v>
      </c>
      <c r="AB221" s="167">
        <v>0</v>
      </c>
      <c r="AC221" s="167">
        <v>0</v>
      </c>
      <c r="AD221" s="166">
        <v>0</v>
      </c>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52"/>
      <c r="CD221" s="52"/>
      <c r="CE221" s="52"/>
      <c r="CF221" s="52"/>
      <c r="CG221" s="52"/>
      <c r="CH221" s="52"/>
      <c r="CI221" s="52"/>
      <c r="CJ221" s="52"/>
      <c r="CK221" s="52"/>
      <c r="CL221" s="52"/>
      <c r="CM221" s="52"/>
      <c r="CN221" s="52"/>
      <c r="CO221" s="52"/>
      <c r="CP221" s="52"/>
      <c r="CQ221" s="52"/>
      <c r="CR221" s="52"/>
      <c r="CS221" s="52"/>
      <c r="CT221" s="52"/>
      <c r="CU221" s="52"/>
      <c r="CV221" s="52"/>
      <c r="CW221" s="52"/>
      <c r="CX221" s="52"/>
      <c r="CY221" s="52"/>
      <c r="CZ221" s="52"/>
      <c r="DA221" s="52"/>
      <c r="DB221" s="52"/>
      <c r="DC221" s="52"/>
      <c r="DD221" s="52"/>
      <c r="DE221" s="52"/>
      <c r="DF221" s="52"/>
      <c r="DG221" s="52"/>
      <c r="DH221" s="52"/>
      <c r="DI221" s="52"/>
      <c r="DJ221" s="52"/>
      <c r="DK221" s="52"/>
      <c r="DL221" s="52"/>
      <c r="DM221" s="52"/>
      <c r="DN221" s="52"/>
      <c r="DO221" s="52"/>
      <c r="DP221" s="52"/>
      <c r="DQ221" s="52"/>
      <c r="DR221" s="52"/>
      <c r="DS221" s="52"/>
      <c r="DT221" s="52"/>
      <c r="DU221" s="52"/>
      <c r="DV221" s="52"/>
      <c r="DW221" s="52"/>
      <c r="DX221" s="52"/>
      <c r="DY221" s="52"/>
      <c r="DZ221" s="52"/>
      <c r="EA221" s="52"/>
    </row>
    <row r="222" spans="1:152" x14ac:dyDescent="0.2">
      <c r="A222" s="165" t="s">
        <v>240</v>
      </c>
      <c r="B222" s="165" t="s">
        <v>239</v>
      </c>
      <c r="C222" s="49" t="s">
        <v>1210</v>
      </c>
      <c r="D222" s="49" t="s">
        <v>800</v>
      </c>
      <c r="E222" s="166">
        <v>4367</v>
      </c>
      <c r="F222" s="167">
        <v>1023</v>
      </c>
      <c r="G222" s="167">
        <v>0</v>
      </c>
      <c r="H222" s="167">
        <v>0</v>
      </c>
      <c r="I222" s="167">
        <v>464</v>
      </c>
      <c r="J222" s="167">
        <v>370</v>
      </c>
      <c r="K222" s="167">
        <v>1022</v>
      </c>
      <c r="L222" s="167">
        <v>550</v>
      </c>
      <c r="M222" s="167">
        <v>1961</v>
      </c>
      <c r="N222" s="167">
        <v>4367</v>
      </c>
      <c r="O222" s="167">
        <v>11583</v>
      </c>
      <c r="P222" s="167">
        <v>1961</v>
      </c>
      <c r="Q222" s="167">
        <v>514</v>
      </c>
      <c r="R222" s="167">
        <v>1447</v>
      </c>
      <c r="S222" s="167">
        <v>13030</v>
      </c>
      <c r="T222" s="167">
        <v>7812</v>
      </c>
      <c r="U222" s="167">
        <v>0</v>
      </c>
      <c r="V222" s="167">
        <v>6500</v>
      </c>
      <c r="W222" s="167">
        <v>6812</v>
      </c>
      <c r="X222" s="167">
        <v>0</v>
      </c>
      <c r="Y222" s="167">
        <v>4500</v>
      </c>
      <c r="Z222" s="167">
        <v>15500</v>
      </c>
      <c r="AA222" s="167">
        <v>16500</v>
      </c>
      <c r="AB222" s="167">
        <v>0</v>
      </c>
      <c r="AC222" s="167">
        <v>0</v>
      </c>
      <c r="AD222" s="166">
        <v>0</v>
      </c>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52"/>
      <c r="CD222" s="52"/>
      <c r="CE222" s="52"/>
      <c r="CF222" s="52"/>
      <c r="CG222" s="52"/>
      <c r="CH222" s="52"/>
      <c r="CI222" s="52"/>
      <c r="CJ222" s="52"/>
      <c r="CK222" s="52"/>
      <c r="CL222" s="52"/>
      <c r="CM222" s="52"/>
      <c r="CN222" s="52"/>
      <c r="CO222" s="52"/>
      <c r="CP222" s="52"/>
      <c r="CQ222" s="52"/>
      <c r="CR222" s="52"/>
      <c r="CS222" s="52"/>
      <c r="CT222" s="52"/>
      <c r="CU222" s="52"/>
      <c r="CV222" s="52"/>
      <c r="CW222" s="52"/>
      <c r="CX222" s="52"/>
      <c r="CY222" s="52"/>
      <c r="CZ222" s="52"/>
      <c r="DA222" s="52"/>
      <c r="DB222" s="52"/>
      <c r="DC222" s="52"/>
      <c r="DD222" s="52"/>
      <c r="DE222" s="52"/>
      <c r="DF222" s="52"/>
      <c r="DG222" s="52"/>
      <c r="DH222" s="52"/>
      <c r="DI222" s="52"/>
      <c r="DJ222" s="52"/>
      <c r="DK222" s="52"/>
      <c r="DL222" s="52"/>
      <c r="DM222" s="52"/>
      <c r="DN222" s="52"/>
      <c r="DO222" s="52"/>
      <c r="DP222" s="52"/>
      <c r="DQ222" s="52"/>
      <c r="DR222" s="52"/>
      <c r="DS222" s="52"/>
      <c r="DT222" s="52"/>
      <c r="DU222" s="52"/>
      <c r="DV222" s="52"/>
      <c r="DW222" s="52"/>
      <c r="DX222" s="52"/>
      <c r="DY222" s="52"/>
      <c r="DZ222" s="52"/>
      <c r="EA222" s="52"/>
    </row>
    <row r="223" spans="1:152" x14ac:dyDescent="0.2">
      <c r="A223" s="165" t="s">
        <v>384</v>
      </c>
      <c r="B223" s="165" t="s">
        <v>383</v>
      </c>
      <c r="C223" s="49" t="s">
        <v>1211</v>
      </c>
      <c r="D223" s="49" t="s">
        <v>800</v>
      </c>
      <c r="E223" s="166">
        <v>33303</v>
      </c>
      <c r="F223" s="167">
        <v>0</v>
      </c>
      <c r="G223" s="167">
        <v>0</v>
      </c>
      <c r="H223" s="167">
        <v>0</v>
      </c>
      <c r="I223" s="167">
        <v>1214</v>
      </c>
      <c r="J223" s="167">
        <v>8053</v>
      </c>
      <c r="K223" s="167">
        <v>4932</v>
      </c>
      <c r="L223" s="167">
        <v>9807</v>
      </c>
      <c r="M223" s="167">
        <v>9297</v>
      </c>
      <c r="N223" s="167">
        <v>33303</v>
      </c>
      <c r="O223" s="167">
        <v>104234</v>
      </c>
      <c r="P223" s="167">
        <v>9297</v>
      </c>
      <c r="Q223" s="167">
        <v>547</v>
      </c>
      <c r="R223" s="167">
        <v>8750</v>
      </c>
      <c r="S223" s="167">
        <v>112984</v>
      </c>
      <c r="T223" s="167">
        <v>85200</v>
      </c>
      <c r="U223" s="167">
        <v>0</v>
      </c>
      <c r="V223" s="167">
        <v>25000</v>
      </c>
      <c r="W223" s="167">
        <v>82740</v>
      </c>
      <c r="X223" s="167">
        <v>0</v>
      </c>
      <c r="Y223" s="167">
        <v>25000</v>
      </c>
      <c r="Z223" s="167">
        <v>127000</v>
      </c>
      <c r="AA223" s="167">
        <v>135000</v>
      </c>
      <c r="AB223" s="167">
        <v>0</v>
      </c>
      <c r="AC223" s="167">
        <v>0</v>
      </c>
      <c r="AD223" s="166">
        <v>0</v>
      </c>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52"/>
      <c r="CD223" s="52"/>
      <c r="CE223" s="52"/>
      <c r="CF223" s="52"/>
      <c r="CG223" s="52"/>
      <c r="CH223" s="52"/>
      <c r="CI223" s="52"/>
      <c r="CJ223" s="52"/>
      <c r="CK223" s="52"/>
      <c r="CL223" s="52"/>
      <c r="CM223" s="52"/>
      <c r="CN223" s="52"/>
      <c r="CO223" s="52"/>
      <c r="CP223" s="52"/>
      <c r="CQ223" s="52"/>
      <c r="CR223" s="52"/>
      <c r="CS223" s="52"/>
      <c r="CT223" s="52"/>
      <c r="CU223" s="52"/>
      <c r="CV223" s="52"/>
      <c r="CW223" s="52"/>
      <c r="CX223" s="52"/>
      <c r="CY223" s="52"/>
      <c r="CZ223" s="52"/>
      <c r="DA223" s="52"/>
      <c r="DB223" s="52"/>
      <c r="DC223" s="52"/>
      <c r="DD223" s="52"/>
      <c r="DE223" s="52"/>
      <c r="DF223" s="52"/>
      <c r="DG223" s="52"/>
      <c r="DH223" s="52"/>
      <c r="DI223" s="52"/>
      <c r="DJ223" s="52"/>
      <c r="DK223" s="52"/>
      <c r="DL223" s="52"/>
      <c r="DM223" s="52"/>
      <c r="DN223" s="52"/>
      <c r="DO223" s="52"/>
      <c r="DP223" s="52"/>
      <c r="DQ223" s="52"/>
      <c r="DR223" s="52"/>
      <c r="DS223" s="52"/>
      <c r="DT223" s="52"/>
      <c r="DU223" s="52"/>
      <c r="DV223" s="52"/>
      <c r="DW223" s="52"/>
      <c r="DX223" s="52"/>
      <c r="DY223" s="52"/>
      <c r="DZ223" s="52"/>
      <c r="EA223" s="52"/>
    </row>
    <row r="224" spans="1:152" x14ac:dyDescent="0.2">
      <c r="A224" s="165" t="s">
        <v>412</v>
      </c>
      <c r="B224" s="165" t="s">
        <v>411</v>
      </c>
      <c r="C224" s="49" t="s">
        <v>1212</v>
      </c>
      <c r="D224" s="49" t="s">
        <v>800</v>
      </c>
      <c r="E224" s="166">
        <v>32499</v>
      </c>
      <c r="F224" s="167">
        <v>360</v>
      </c>
      <c r="G224" s="167">
        <v>214</v>
      </c>
      <c r="H224" s="167">
        <v>0</v>
      </c>
      <c r="I224" s="167">
        <v>7465</v>
      </c>
      <c r="J224" s="167">
        <v>0</v>
      </c>
      <c r="K224" s="167">
        <v>253</v>
      </c>
      <c r="L224" s="167">
        <v>7998</v>
      </c>
      <c r="M224" s="167">
        <v>16783</v>
      </c>
      <c r="N224" s="167">
        <v>32499</v>
      </c>
      <c r="O224" s="167">
        <v>123910</v>
      </c>
      <c r="P224" s="167">
        <v>16783</v>
      </c>
      <c r="Q224" s="167">
        <v>789</v>
      </c>
      <c r="R224" s="167">
        <v>15994</v>
      </c>
      <c r="S224" s="167">
        <v>139904</v>
      </c>
      <c r="T224" s="167">
        <v>88142</v>
      </c>
      <c r="U224" s="167">
        <v>224</v>
      </c>
      <c r="V224" s="167">
        <v>2571</v>
      </c>
      <c r="W224" s="167">
        <v>87123</v>
      </c>
      <c r="X224" s="167">
        <v>224</v>
      </c>
      <c r="Y224" s="167">
        <v>14802</v>
      </c>
      <c r="Z224" s="167">
        <v>143000</v>
      </c>
      <c r="AA224" s="167">
        <v>153400</v>
      </c>
      <c r="AB224" s="167">
        <v>0</v>
      </c>
      <c r="AC224" s="167">
        <v>0</v>
      </c>
      <c r="AD224" s="166">
        <v>0</v>
      </c>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52"/>
      <c r="CD224" s="52"/>
      <c r="CE224" s="52"/>
      <c r="CF224" s="52"/>
      <c r="CG224" s="52"/>
      <c r="CH224" s="52"/>
      <c r="CI224" s="52"/>
      <c r="CJ224" s="52"/>
      <c r="CK224" s="52"/>
      <c r="CL224" s="52"/>
      <c r="CM224" s="52"/>
      <c r="CN224" s="52"/>
      <c r="CO224" s="52"/>
      <c r="CP224" s="52"/>
      <c r="CQ224" s="52"/>
      <c r="CR224" s="52"/>
      <c r="CS224" s="52"/>
      <c r="CT224" s="52"/>
      <c r="CU224" s="52"/>
      <c r="CV224" s="52"/>
      <c r="CW224" s="52"/>
      <c r="CX224" s="52"/>
      <c r="CY224" s="52"/>
      <c r="CZ224" s="52"/>
      <c r="DA224" s="52"/>
      <c r="DB224" s="52"/>
      <c r="DC224" s="52"/>
      <c r="DD224" s="52"/>
      <c r="DE224" s="52"/>
      <c r="DF224" s="52"/>
      <c r="DG224" s="52"/>
      <c r="DH224" s="52"/>
      <c r="DI224" s="52"/>
      <c r="DJ224" s="52"/>
      <c r="DK224" s="52"/>
      <c r="DL224" s="52"/>
      <c r="DM224" s="52"/>
      <c r="DN224" s="52"/>
      <c r="DO224" s="52"/>
      <c r="DP224" s="52"/>
      <c r="DQ224" s="52"/>
      <c r="DR224" s="52"/>
      <c r="DS224" s="52"/>
      <c r="DT224" s="52"/>
      <c r="DU224" s="52"/>
      <c r="DV224" s="52"/>
      <c r="DW224" s="52"/>
      <c r="DX224" s="52"/>
      <c r="DY224" s="52"/>
      <c r="DZ224" s="52"/>
      <c r="EA224" s="52"/>
    </row>
    <row r="225" spans="1:152" x14ac:dyDescent="0.2">
      <c r="A225" s="165" t="s">
        <v>524</v>
      </c>
      <c r="B225" s="165" t="s">
        <v>523</v>
      </c>
      <c r="C225" s="49" t="s">
        <v>1213</v>
      </c>
      <c r="D225" s="49" t="s">
        <v>800</v>
      </c>
      <c r="E225" s="166">
        <v>27202</v>
      </c>
      <c r="F225" s="167">
        <v>363</v>
      </c>
      <c r="G225" s="167">
        <v>0</v>
      </c>
      <c r="H225" s="167">
        <v>0</v>
      </c>
      <c r="I225" s="167">
        <v>4776</v>
      </c>
      <c r="J225" s="167">
        <v>2979</v>
      </c>
      <c r="K225" s="167">
        <v>3848</v>
      </c>
      <c r="L225" s="167">
        <v>2958</v>
      </c>
      <c r="M225" s="167">
        <v>12641</v>
      </c>
      <c r="N225" s="167">
        <v>27202</v>
      </c>
      <c r="O225" s="167">
        <v>-505</v>
      </c>
      <c r="P225" s="167">
        <v>12641</v>
      </c>
      <c r="Q225" s="167">
        <v>0</v>
      </c>
      <c r="R225" s="167">
        <v>12641</v>
      </c>
      <c r="S225" s="167">
        <v>12136</v>
      </c>
      <c r="T225" s="167">
        <v>0</v>
      </c>
      <c r="U225" s="167">
        <v>0</v>
      </c>
      <c r="V225" s="167">
        <v>34000</v>
      </c>
      <c r="W225" s="167">
        <v>12001</v>
      </c>
      <c r="X225" s="167">
        <v>0</v>
      </c>
      <c r="Y225" s="167">
        <v>12700</v>
      </c>
      <c r="Z225" s="167">
        <v>26000</v>
      </c>
      <c r="AA225" s="167">
        <v>31000</v>
      </c>
      <c r="AB225" s="167">
        <v>0</v>
      </c>
      <c r="AC225" s="167">
        <v>0</v>
      </c>
      <c r="AD225" s="166">
        <v>0</v>
      </c>
      <c r="AE225" s="117"/>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119"/>
      <c r="BW225" s="119"/>
      <c r="BX225" s="119"/>
      <c r="BY225" s="119"/>
      <c r="BZ225" s="119"/>
      <c r="CA225" s="119"/>
      <c r="CB225" s="119"/>
      <c r="CC225" s="119"/>
      <c r="CD225" s="119"/>
      <c r="CE225" s="119"/>
      <c r="CF225" s="119"/>
      <c r="CG225" s="119"/>
      <c r="CH225" s="119"/>
      <c r="CI225" s="119"/>
      <c r="CJ225" s="119"/>
      <c r="CK225" s="119"/>
      <c r="CL225" s="119"/>
      <c r="CM225" s="119"/>
      <c r="CN225" s="119"/>
      <c r="CO225" s="119"/>
      <c r="CP225" s="119"/>
      <c r="CQ225" s="119"/>
      <c r="CR225" s="119"/>
      <c r="CS225" s="119"/>
      <c r="CT225" s="119"/>
      <c r="CU225" s="119"/>
      <c r="CV225" s="119"/>
      <c r="CW225" s="119"/>
      <c r="CX225" s="119"/>
      <c r="CY225" s="119"/>
      <c r="CZ225" s="119"/>
      <c r="DA225" s="119"/>
      <c r="DB225" s="119"/>
      <c r="DC225" s="119"/>
      <c r="DD225" s="119"/>
      <c r="DE225" s="119"/>
      <c r="DF225" s="119"/>
      <c r="DG225" s="119"/>
      <c r="DH225" s="119"/>
      <c r="DI225" s="119"/>
      <c r="DJ225" s="119"/>
      <c r="DK225" s="119"/>
      <c r="DL225" s="119"/>
      <c r="DM225" s="119"/>
      <c r="DN225" s="119"/>
      <c r="DO225" s="119"/>
      <c r="DP225" s="119"/>
      <c r="DQ225" s="119"/>
      <c r="DR225" s="119"/>
      <c r="DS225" s="119"/>
      <c r="DT225" s="119"/>
      <c r="DU225" s="119"/>
      <c r="DV225" s="119"/>
      <c r="DW225" s="119"/>
      <c r="DX225" s="119"/>
      <c r="DY225" s="119"/>
      <c r="DZ225" s="119"/>
      <c r="EA225" s="119"/>
      <c r="EB225" s="117"/>
      <c r="EC225" s="117"/>
      <c r="ED225" s="117"/>
      <c r="EE225" s="117"/>
      <c r="EF225" s="117"/>
      <c r="EG225" s="117"/>
      <c r="EH225" s="117"/>
      <c r="EI225" s="117"/>
      <c r="EJ225" s="117"/>
      <c r="EK225" s="117"/>
      <c r="EL225" s="117"/>
      <c r="EM225" s="117"/>
      <c r="EN225" s="117"/>
      <c r="EO225" s="117"/>
      <c r="EP225" s="117"/>
      <c r="EQ225" s="117"/>
      <c r="ER225" s="117"/>
      <c r="ES225" s="117"/>
      <c r="ET225" s="117"/>
      <c r="EU225" s="117"/>
      <c r="EV225" s="117"/>
    </row>
    <row r="226" spans="1:152" x14ac:dyDescent="0.2">
      <c r="A226" s="165" t="s">
        <v>476</v>
      </c>
      <c r="B226" s="165" t="s">
        <v>475</v>
      </c>
      <c r="C226" s="49" t="s">
        <v>1214</v>
      </c>
      <c r="D226" s="49" t="s">
        <v>804</v>
      </c>
      <c r="E226" s="166">
        <v>134478</v>
      </c>
      <c r="F226" s="167">
        <v>3890</v>
      </c>
      <c r="G226" s="167">
        <v>0</v>
      </c>
      <c r="H226" s="167">
        <v>0</v>
      </c>
      <c r="I226" s="167">
        <v>66311</v>
      </c>
      <c r="J226" s="167">
        <v>37315</v>
      </c>
      <c r="K226" s="167">
        <v>5093</v>
      </c>
      <c r="L226" s="167">
        <v>209</v>
      </c>
      <c r="M226" s="167">
        <v>25550</v>
      </c>
      <c r="N226" s="167">
        <v>134478</v>
      </c>
      <c r="O226" s="167">
        <v>398520</v>
      </c>
      <c r="P226" s="167">
        <v>25550</v>
      </c>
      <c r="Q226" s="167">
        <v>15520</v>
      </c>
      <c r="R226" s="167">
        <v>10030</v>
      </c>
      <c r="S226" s="167">
        <v>408550</v>
      </c>
      <c r="T226" s="167">
        <v>393383</v>
      </c>
      <c r="U226" s="167">
        <v>24791</v>
      </c>
      <c r="V226" s="167">
        <v>351000</v>
      </c>
      <c r="W226" s="167">
        <v>385383</v>
      </c>
      <c r="X226" s="167">
        <v>23870</v>
      </c>
      <c r="Y226" s="167">
        <v>306500</v>
      </c>
      <c r="Z226" s="167">
        <v>450000</v>
      </c>
      <c r="AA226" s="167">
        <v>455000</v>
      </c>
      <c r="AB226" s="167">
        <v>0</v>
      </c>
      <c r="AC226" s="167">
        <v>0</v>
      </c>
      <c r="AD226" s="166">
        <v>0</v>
      </c>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52"/>
      <c r="CD226" s="52"/>
      <c r="CE226" s="52"/>
      <c r="CF226" s="52"/>
      <c r="CG226" s="52"/>
      <c r="CH226" s="52"/>
      <c r="CI226" s="52"/>
      <c r="CJ226" s="52"/>
      <c r="CK226" s="52"/>
      <c r="CL226" s="52"/>
      <c r="CM226" s="52"/>
      <c r="CN226" s="52"/>
      <c r="CO226" s="52"/>
      <c r="CP226" s="52"/>
      <c r="CQ226" s="52"/>
      <c r="CR226" s="52"/>
      <c r="CS226" s="52"/>
      <c r="CT226" s="52"/>
      <c r="CU226" s="52"/>
      <c r="CV226" s="52"/>
      <c r="CW226" s="52"/>
      <c r="CX226" s="52"/>
      <c r="CY226" s="52"/>
      <c r="CZ226" s="52"/>
      <c r="DA226" s="52"/>
      <c r="DB226" s="52"/>
      <c r="DC226" s="52"/>
      <c r="DD226" s="52"/>
      <c r="DE226" s="52"/>
      <c r="DF226" s="52"/>
      <c r="DG226" s="52"/>
      <c r="DH226" s="52"/>
      <c r="DI226" s="52"/>
      <c r="DJ226" s="52"/>
      <c r="DK226" s="52"/>
      <c r="DL226" s="52"/>
      <c r="DM226" s="52"/>
      <c r="DN226" s="52"/>
      <c r="DO226" s="52"/>
      <c r="DP226" s="52"/>
      <c r="DQ226" s="52"/>
      <c r="DR226" s="52"/>
      <c r="DS226" s="52"/>
      <c r="DT226" s="52"/>
      <c r="DU226" s="52"/>
      <c r="DV226" s="52"/>
      <c r="DW226" s="52"/>
      <c r="DX226" s="52"/>
      <c r="DY226" s="52"/>
      <c r="DZ226" s="52"/>
      <c r="EA226" s="52"/>
    </row>
    <row r="227" spans="1:152" x14ac:dyDescent="0.2">
      <c r="A227" s="165" t="s">
        <v>112</v>
      </c>
      <c r="B227" s="165" t="s">
        <v>111</v>
      </c>
      <c r="C227" s="49" t="s">
        <v>1215</v>
      </c>
      <c r="D227" s="49" t="s">
        <v>800</v>
      </c>
      <c r="E227" s="166">
        <v>30329</v>
      </c>
      <c r="F227" s="167">
        <v>0</v>
      </c>
      <c r="G227" s="167">
        <v>0</v>
      </c>
      <c r="H227" s="167">
        <v>0</v>
      </c>
      <c r="I227" s="167">
        <v>375</v>
      </c>
      <c r="J227" s="167">
        <v>0</v>
      </c>
      <c r="K227" s="167">
        <v>4854</v>
      </c>
      <c r="L227" s="167">
        <v>0</v>
      </c>
      <c r="M227" s="167">
        <v>25100</v>
      </c>
      <c r="N227" s="167">
        <v>30329</v>
      </c>
      <c r="O227" s="167">
        <v>-5879</v>
      </c>
      <c r="P227" s="167">
        <v>25100</v>
      </c>
      <c r="Q227" s="167">
        <v>0</v>
      </c>
      <c r="R227" s="167">
        <v>25100</v>
      </c>
      <c r="S227" s="167">
        <v>19221</v>
      </c>
      <c r="T227" s="167">
        <v>0</v>
      </c>
      <c r="U227" s="167">
        <v>0</v>
      </c>
      <c r="V227" s="167">
        <v>53433</v>
      </c>
      <c r="W227" s="167">
        <v>0</v>
      </c>
      <c r="X227" s="167">
        <v>0</v>
      </c>
      <c r="Y227" s="167">
        <v>55646</v>
      </c>
      <c r="Z227" s="167">
        <v>15000</v>
      </c>
      <c r="AA227" s="167">
        <v>15000</v>
      </c>
      <c r="AB227" s="167">
        <v>0</v>
      </c>
      <c r="AC227" s="167">
        <v>0</v>
      </c>
      <c r="AD227" s="166">
        <v>0</v>
      </c>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52"/>
      <c r="CD227" s="52"/>
      <c r="CE227" s="52"/>
      <c r="CF227" s="52"/>
      <c r="CG227" s="52"/>
      <c r="CH227" s="52"/>
      <c r="CI227" s="52"/>
      <c r="CJ227" s="52"/>
      <c r="CK227" s="52"/>
      <c r="CL227" s="52"/>
      <c r="CM227" s="52"/>
      <c r="CN227" s="52"/>
      <c r="CO227" s="52"/>
      <c r="CP227" s="52"/>
      <c r="CQ227" s="52"/>
      <c r="CR227" s="52"/>
      <c r="CS227" s="52"/>
      <c r="CT227" s="52"/>
      <c r="CU227" s="52"/>
      <c r="CV227" s="52"/>
      <c r="CW227" s="52"/>
      <c r="CX227" s="52"/>
      <c r="CY227" s="52"/>
      <c r="CZ227" s="52"/>
      <c r="DA227" s="52"/>
      <c r="DB227" s="52"/>
      <c r="DC227" s="52"/>
      <c r="DD227" s="52"/>
      <c r="DE227" s="52"/>
      <c r="DF227" s="52"/>
      <c r="DG227" s="52"/>
      <c r="DH227" s="52"/>
      <c r="DI227" s="52"/>
      <c r="DJ227" s="52"/>
      <c r="DK227" s="52"/>
      <c r="DL227" s="52"/>
      <c r="DM227" s="52"/>
      <c r="DN227" s="52"/>
      <c r="DO227" s="52"/>
      <c r="DP227" s="52"/>
      <c r="DQ227" s="52"/>
      <c r="DR227" s="52"/>
      <c r="DS227" s="52"/>
      <c r="DT227" s="52"/>
      <c r="DU227" s="52"/>
      <c r="DV227" s="52"/>
      <c r="DW227" s="52"/>
      <c r="DX227" s="52"/>
      <c r="DY227" s="52"/>
      <c r="DZ227" s="52"/>
      <c r="EA227" s="52"/>
    </row>
    <row r="228" spans="1:152" x14ac:dyDescent="0.2">
      <c r="A228" s="165" t="s">
        <v>474</v>
      </c>
      <c r="B228" s="165" t="s">
        <v>473</v>
      </c>
      <c r="C228" s="49" t="s">
        <v>1216</v>
      </c>
      <c r="D228" s="49" t="s">
        <v>800</v>
      </c>
      <c r="E228" s="166">
        <v>42092</v>
      </c>
      <c r="F228" s="167">
        <v>8043</v>
      </c>
      <c r="G228" s="167">
        <v>1567</v>
      </c>
      <c r="H228" s="167">
        <v>0</v>
      </c>
      <c r="I228" s="167">
        <v>1401</v>
      </c>
      <c r="J228" s="167">
        <v>4735</v>
      </c>
      <c r="K228" s="167">
        <v>6492</v>
      </c>
      <c r="L228" s="167">
        <v>23876</v>
      </c>
      <c r="M228" s="167">
        <v>5588</v>
      </c>
      <c r="N228" s="167">
        <v>42092</v>
      </c>
      <c r="O228" s="167">
        <v>210616</v>
      </c>
      <c r="P228" s="167">
        <v>5588</v>
      </c>
      <c r="Q228" s="167">
        <v>273</v>
      </c>
      <c r="R228" s="167">
        <v>5315</v>
      </c>
      <c r="S228" s="167">
        <v>215931</v>
      </c>
      <c r="T228" s="167">
        <v>198528</v>
      </c>
      <c r="U228" s="167">
        <v>0</v>
      </c>
      <c r="V228" s="167">
        <v>69100</v>
      </c>
      <c r="W228" s="167">
        <v>198528</v>
      </c>
      <c r="X228" s="167">
        <v>0</v>
      </c>
      <c r="Y228" s="167">
        <v>64200</v>
      </c>
      <c r="Z228" s="167">
        <v>253603</v>
      </c>
      <c r="AA228" s="167">
        <v>259603</v>
      </c>
      <c r="AB228" s="167">
        <v>0</v>
      </c>
      <c r="AC228" s="167">
        <v>0</v>
      </c>
      <c r="AD228" s="166">
        <v>0</v>
      </c>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52"/>
      <c r="CD228" s="52"/>
      <c r="CE228" s="52"/>
      <c r="CF228" s="52"/>
      <c r="CG228" s="52"/>
      <c r="CH228" s="52"/>
      <c r="CI228" s="52"/>
      <c r="CJ228" s="52"/>
      <c r="CK228" s="52"/>
      <c r="CL228" s="52"/>
      <c r="CM228" s="52"/>
      <c r="CN228" s="52"/>
      <c r="CO228" s="52"/>
      <c r="CP228" s="52"/>
      <c r="CQ228" s="52"/>
      <c r="CR228" s="52"/>
      <c r="CS228" s="52"/>
      <c r="CT228" s="52"/>
      <c r="CU228" s="52"/>
      <c r="CV228" s="52"/>
      <c r="CW228" s="52"/>
      <c r="CX228" s="52"/>
      <c r="CY228" s="52"/>
      <c r="CZ228" s="52"/>
      <c r="DA228" s="52"/>
      <c r="DB228" s="52"/>
      <c r="DC228" s="52"/>
      <c r="DD228" s="52"/>
      <c r="DE228" s="52"/>
      <c r="DF228" s="52"/>
      <c r="DG228" s="52"/>
      <c r="DH228" s="52"/>
      <c r="DI228" s="52"/>
      <c r="DJ228" s="52"/>
      <c r="DK228" s="52"/>
      <c r="DL228" s="52"/>
      <c r="DM228" s="52"/>
      <c r="DN228" s="52"/>
      <c r="DO228" s="52"/>
      <c r="DP228" s="52"/>
      <c r="DQ228" s="52"/>
      <c r="DR228" s="52"/>
      <c r="DS228" s="52"/>
      <c r="DT228" s="52"/>
      <c r="DU228" s="52"/>
      <c r="DV228" s="52"/>
      <c r="DW228" s="52"/>
      <c r="DX228" s="52"/>
      <c r="DY228" s="52"/>
      <c r="DZ228" s="52"/>
      <c r="EA228" s="52"/>
    </row>
    <row r="229" spans="1:152" x14ac:dyDescent="0.2">
      <c r="A229" s="165" t="s">
        <v>578</v>
      </c>
      <c r="B229" s="165" t="s">
        <v>577</v>
      </c>
      <c r="C229" s="49" t="s">
        <v>1217</v>
      </c>
      <c r="D229" s="49" t="s">
        <v>800</v>
      </c>
      <c r="E229" s="166">
        <v>17434</v>
      </c>
      <c r="F229" s="167">
        <v>0</v>
      </c>
      <c r="G229" s="167">
        <v>0</v>
      </c>
      <c r="H229" s="167">
        <v>0</v>
      </c>
      <c r="I229" s="167">
        <v>7743</v>
      </c>
      <c r="J229" s="167">
        <v>0</v>
      </c>
      <c r="K229" s="167">
        <v>9359</v>
      </c>
      <c r="L229" s="167">
        <v>332</v>
      </c>
      <c r="M229" s="167">
        <v>0</v>
      </c>
      <c r="N229" s="167">
        <v>17434</v>
      </c>
      <c r="O229" s="167">
        <v>0</v>
      </c>
      <c r="P229" s="167">
        <v>0</v>
      </c>
      <c r="Q229" s="167">
        <v>0</v>
      </c>
      <c r="R229" s="167">
        <v>0</v>
      </c>
      <c r="S229" s="167">
        <v>0</v>
      </c>
      <c r="T229" s="167">
        <v>0</v>
      </c>
      <c r="U229" s="167">
        <v>0</v>
      </c>
      <c r="V229" s="167">
        <v>103000</v>
      </c>
      <c r="W229" s="167">
        <v>0</v>
      </c>
      <c r="X229" s="167">
        <v>0</v>
      </c>
      <c r="Y229" s="167">
        <v>90000</v>
      </c>
      <c r="Z229" s="167">
        <v>5000</v>
      </c>
      <c r="AA229" s="167">
        <v>10000</v>
      </c>
      <c r="AB229" s="167">
        <v>0</v>
      </c>
      <c r="AC229" s="167">
        <v>0</v>
      </c>
      <c r="AD229" s="166">
        <v>0</v>
      </c>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52"/>
      <c r="CD229" s="52"/>
      <c r="CE229" s="52"/>
      <c r="CF229" s="52"/>
      <c r="CG229" s="52"/>
      <c r="CH229" s="52"/>
      <c r="CI229" s="52"/>
      <c r="CJ229" s="52"/>
      <c r="CK229" s="52"/>
      <c r="CL229" s="52"/>
      <c r="CM229" s="52"/>
      <c r="CN229" s="52"/>
      <c r="CO229" s="52"/>
      <c r="CP229" s="52"/>
      <c r="CQ229" s="52"/>
      <c r="CR229" s="52"/>
      <c r="CS229" s="52"/>
      <c r="CT229" s="52"/>
      <c r="CU229" s="52"/>
      <c r="CV229" s="52"/>
      <c r="CW229" s="52"/>
      <c r="CX229" s="52"/>
      <c r="CY229" s="52"/>
      <c r="CZ229" s="52"/>
      <c r="DA229" s="52"/>
      <c r="DB229" s="52"/>
      <c r="DC229" s="52"/>
      <c r="DD229" s="52"/>
      <c r="DE229" s="52"/>
      <c r="DF229" s="52"/>
      <c r="DG229" s="52"/>
      <c r="DH229" s="52"/>
      <c r="DI229" s="52"/>
      <c r="DJ229" s="52"/>
      <c r="DK229" s="52"/>
      <c r="DL229" s="52"/>
      <c r="DM229" s="52"/>
      <c r="DN229" s="52"/>
      <c r="DO229" s="52"/>
      <c r="DP229" s="52"/>
      <c r="DQ229" s="52"/>
      <c r="DR229" s="52"/>
      <c r="DS229" s="52"/>
      <c r="DT229" s="52"/>
      <c r="DU229" s="52"/>
      <c r="DV229" s="52"/>
      <c r="DW229" s="52"/>
      <c r="DX229" s="52"/>
      <c r="DY229" s="52"/>
      <c r="DZ229" s="52"/>
      <c r="EA229" s="52"/>
    </row>
    <row r="230" spans="1:152" x14ac:dyDescent="0.2">
      <c r="A230" s="165" t="s">
        <v>682</v>
      </c>
      <c r="B230" s="165" t="s">
        <v>681</v>
      </c>
      <c r="C230" s="49" t="s">
        <v>1218</v>
      </c>
      <c r="D230" s="49" t="s">
        <v>800</v>
      </c>
      <c r="E230" s="166">
        <v>11025</v>
      </c>
      <c r="F230" s="167">
        <v>1129</v>
      </c>
      <c r="G230" s="167">
        <v>0</v>
      </c>
      <c r="H230" s="167">
        <v>0</v>
      </c>
      <c r="I230" s="167">
        <v>2357</v>
      </c>
      <c r="J230" s="167">
        <v>575</v>
      </c>
      <c r="K230" s="167">
        <v>5303</v>
      </c>
      <c r="L230" s="167">
        <v>2790</v>
      </c>
      <c r="M230" s="167">
        <v>0</v>
      </c>
      <c r="N230" s="167">
        <v>11025</v>
      </c>
      <c r="O230" s="167">
        <v>0</v>
      </c>
      <c r="P230" s="167">
        <v>0</v>
      </c>
      <c r="Q230" s="167">
        <v>0</v>
      </c>
      <c r="R230" s="167">
        <v>0</v>
      </c>
      <c r="S230" s="167">
        <v>0</v>
      </c>
      <c r="T230" s="167">
        <v>0</v>
      </c>
      <c r="U230" s="167">
        <v>0</v>
      </c>
      <c r="V230" s="167">
        <v>34000</v>
      </c>
      <c r="W230" s="167">
        <v>0</v>
      </c>
      <c r="X230" s="167">
        <v>0</v>
      </c>
      <c r="Y230" s="167">
        <v>30000</v>
      </c>
      <c r="Z230" s="167">
        <v>25000</v>
      </c>
      <c r="AA230" s="167">
        <v>35000</v>
      </c>
      <c r="AB230" s="167">
        <v>0</v>
      </c>
      <c r="AC230" s="167">
        <v>0</v>
      </c>
      <c r="AD230" s="166">
        <v>0</v>
      </c>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52"/>
      <c r="CD230" s="52"/>
      <c r="CE230" s="52"/>
      <c r="CF230" s="52"/>
      <c r="CG230" s="52"/>
      <c r="CH230" s="52"/>
      <c r="CI230" s="52"/>
      <c r="CJ230" s="52"/>
      <c r="CK230" s="52"/>
      <c r="CL230" s="52"/>
      <c r="CM230" s="52"/>
      <c r="CN230" s="52"/>
      <c r="CO230" s="52"/>
      <c r="CP230" s="52"/>
      <c r="CQ230" s="52"/>
      <c r="CR230" s="52"/>
      <c r="CS230" s="52"/>
      <c r="CT230" s="52"/>
      <c r="CU230" s="52"/>
      <c r="CV230" s="52"/>
      <c r="CW230" s="52"/>
      <c r="CX230" s="52"/>
      <c r="CY230" s="52"/>
      <c r="CZ230" s="52"/>
      <c r="DA230" s="52"/>
      <c r="DB230" s="52"/>
      <c r="DC230" s="52"/>
      <c r="DD230" s="52"/>
      <c r="DE230" s="52"/>
      <c r="DF230" s="52"/>
      <c r="DG230" s="52"/>
      <c r="DH230" s="52"/>
      <c r="DI230" s="52"/>
      <c r="DJ230" s="52"/>
      <c r="DK230" s="52"/>
      <c r="DL230" s="52"/>
      <c r="DM230" s="52"/>
      <c r="DN230" s="52"/>
      <c r="DO230" s="52"/>
      <c r="DP230" s="52"/>
      <c r="DQ230" s="52"/>
      <c r="DR230" s="52"/>
      <c r="DS230" s="52"/>
      <c r="DT230" s="52"/>
      <c r="DU230" s="52"/>
      <c r="DV230" s="52"/>
      <c r="DW230" s="52"/>
      <c r="DX230" s="52"/>
      <c r="DY230" s="52"/>
      <c r="DZ230" s="52"/>
      <c r="EA230" s="52"/>
    </row>
    <row r="231" spans="1:152" x14ac:dyDescent="0.2">
      <c r="A231" s="165" t="s">
        <v>725</v>
      </c>
      <c r="B231" s="165" t="s">
        <v>724</v>
      </c>
      <c r="C231" s="49" t="s">
        <v>1219</v>
      </c>
      <c r="D231" s="49" t="s">
        <v>800</v>
      </c>
      <c r="E231" s="166">
        <v>3508</v>
      </c>
      <c r="F231" s="167">
        <v>0</v>
      </c>
      <c r="G231" s="167">
        <v>0</v>
      </c>
      <c r="H231" s="167">
        <v>0</v>
      </c>
      <c r="I231" s="167">
        <v>301</v>
      </c>
      <c r="J231" s="167">
        <v>114</v>
      </c>
      <c r="K231" s="167">
        <v>836</v>
      </c>
      <c r="L231" s="167">
        <v>2257</v>
      </c>
      <c r="M231" s="167">
        <v>0</v>
      </c>
      <c r="N231" s="167">
        <v>3508</v>
      </c>
      <c r="O231" s="167">
        <v>544</v>
      </c>
      <c r="P231" s="167">
        <v>0</v>
      </c>
      <c r="Q231" s="167">
        <v>373</v>
      </c>
      <c r="R231" s="167">
        <v>-373</v>
      </c>
      <c r="S231" s="167">
        <v>171</v>
      </c>
      <c r="T231" s="167">
        <v>0</v>
      </c>
      <c r="U231" s="167">
        <v>601</v>
      </c>
      <c r="V231" s="167">
        <v>27574</v>
      </c>
      <c r="W231" s="167">
        <v>0</v>
      </c>
      <c r="X231" s="167">
        <v>228</v>
      </c>
      <c r="Y231" s="167">
        <v>24318</v>
      </c>
      <c r="Z231" s="167">
        <v>4000</v>
      </c>
      <c r="AA231" s="167">
        <v>8000</v>
      </c>
      <c r="AB231" s="167">
        <v>0</v>
      </c>
      <c r="AC231" s="167">
        <v>0</v>
      </c>
      <c r="AD231" s="166">
        <v>0</v>
      </c>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52"/>
      <c r="CD231" s="52"/>
      <c r="CE231" s="52"/>
      <c r="CF231" s="52"/>
      <c r="CG231" s="52"/>
      <c r="CH231" s="52"/>
      <c r="CI231" s="52"/>
      <c r="CJ231" s="52"/>
      <c r="CK231" s="52"/>
      <c r="CL231" s="52"/>
      <c r="CM231" s="52"/>
      <c r="CN231" s="52"/>
      <c r="CO231" s="52"/>
      <c r="CP231" s="52"/>
      <c r="CQ231" s="52"/>
      <c r="CR231" s="52"/>
      <c r="CS231" s="52"/>
      <c r="CT231" s="52"/>
      <c r="CU231" s="52"/>
      <c r="CV231" s="52"/>
      <c r="CW231" s="52"/>
      <c r="CX231" s="52"/>
      <c r="CY231" s="52"/>
      <c r="CZ231" s="52"/>
      <c r="DA231" s="52"/>
      <c r="DB231" s="52"/>
      <c r="DC231" s="52"/>
      <c r="DD231" s="52"/>
      <c r="DE231" s="52"/>
      <c r="DF231" s="52"/>
      <c r="DG231" s="52"/>
      <c r="DH231" s="52"/>
      <c r="DI231" s="52"/>
      <c r="DJ231" s="52"/>
      <c r="DK231" s="52"/>
      <c r="DL231" s="52"/>
      <c r="DM231" s="52"/>
      <c r="DN231" s="52"/>
      <c r="DO231" s="52"/>
      <c r="DP231" s="52"/>
      <c r="DQ231" s="52"/>
      <c r="DR231" s="52"/>
      <c r="DS231" s="52"/>
      <c r="DT231" s="52"/>
      <c r="DU231" s="52"/>
      <c r="DV231" s="52"/>
      <c r="DW231" s="52"/>
      <c r="DX231" s="52"/>
      <c r="DY231" s="52"/>
      <c r="DZ231" s="52"/>
      <c r="EA231" s="52"/>
    </row>
    <row r="232" spans="1:152" x14ac:dyDescent="0.2">
      <c r="A232" s="165" t="s">
        <v>650</v>
      </c>
      <c r="B232" s="165" t="s">
        <v>649</v>
      </c>
      <c r="C232" s="49" t="s">
        <v>1220</v>
      </c>
      <c r="D232" s="49" t="s">
        <v>803</v>
      </c>
      <c r="E232" s="166">
        <v>98895</v>
      </c>
      <c r="F232" s="167">
        <v>5814</v>
      </c>
      <c r="G232" s="167">
        <v>0</v>
      </c>
      <c r="H232" s="167">
        <v>0</v>
      </c>
      <c r="I232" s="167">
        <v>29491</v>
      </c>
      <c r="J232" s="167">
        <v>10561</v>
      </c>
      <c r="K232" s="167">
        <v>5814</v>
      </c>
      <c r="L232" s="167">
        <v>678</v>
      </c>
      <c r="M232" s="167">
        <v>52351</v>
      </c>
      <c r="N232" s="167">
        <v>98895</v>
      </c>
      <c r="O232" s="167">
        <v>295535</v>
      </c>
      <c r="P232" s="167">
        <v>52351</v>
      </c>
      <c r="Q232" s="167">
        <v>0</v>
      </c>
      <c r="R232" s="167">
        <v>52351</v>
      </c>
      <c r="S232" s="167">
        <v>347886</v>
      </c>
      <c r="T232" s="167">
        <v>164097</v>
      </c>
      <c r="U232" s="167">
        <v>57343</v>
      </c>
      <c r="V232" s="167">
        <v>6610</v>
      </c>
      <c r="W232" s="167">
        <v>216200</v>
      </c>
      <c r="X232" s="167">
        <v>58000</v>
      </c>
      <c r="Y232" s="167">
        <v>0</v>
      </c>
      <c r="Z232" s="167">
        <v>310000</v>
      </c>
      <c r="AA232" s="167">
        <v>392000</v>
      </c>
      <c r="AB232" s="167">
        <v>0</v>
      </c>
      <c r="AC232" s="167">
        <v>0</v>
      </c>
      <c r="AD232" s="166">
        <v>0</v>
      </c>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52"/>
      <c r="CD232" s="52"/>
      <c r="CE232" s="52"/>
      <c r="CF232" s="52"/>
      <c r="CG232" s="52"/>
      <c r="CH232" s="52"/>
      <c r="CI232" s="52"/>
      <c r="CJ232" s="52"/>
      <c r="CK232" s="52"/>
      <c r="CL232" s="52"/>
      <c r="CM232" s="52"/>
      <c r="CN232" s="52"/>
      <c r="CO232" s="52"/>
      <c r="CP232" s="52"/>
      <c r="CQ232" s="52"/>
      <c r="CR232" s="52"/>
      <c r="CS232" s="52"/>
      <c r="CT232" s="52"/>
      <c r="CU232" s="52"/>
      <c r="CV232" s="52"/>
      <c r="CW232" s="52"/>
      <c r="CX232" s="52"/>
      <c r="CY232" s="52"/>
      <c r="CZ232" s="52"/>
      <c r="DA232" s="52"/>
      <c r="DB232" s="52"/>
      <c r="DC232" s="52"/>
      <c r="DD232" s="52"/>
      <c r="DE232" s="52"/>
      <c r="DF232" s="52"/>
      <c r="DG232" s="52"/>
      <c r="DH232" s="52"/>
      <c r="DI232" s="52"/>
      <c r="DJ232" s="52"/>
      <c r="DK232" s="52"/>
      <c r="DL232" s="52"/>
      <c r="DM232" s="52"/>
      <c r="DN232" s="52"/>
      <c r="DO232" s="52"/>
      <c r="DP232" s="52"/>
      <c r="DQ232" s="52"/>
      <c r="DR232" s="52"/>
      <c r="DS232" s="52"/>
      <c r="DT232" s="52"/>
      <c r="DU232" s="52"/>
      <c r="DV232" s="52"/>
      <c r="DW232" s="52"/>
      <c r="DX232" s="52"/>
      <c r="DY232" s="52"/>
      <c r="DZ232" s="52"/>
      <c r="EA232" s="52"/>
    </row>
    <row r="233" spans="1:152" x14ac:dyDescent="0.2">
      <c r="A233" s="165" t="s">
        <v>794</v>
      </c>
      <c r="B233" s="165" t="s">
        <v>793</v>
      </c>
      <c r="C233" s="49" t="s">
        <v>1221</v>
      </c>
      <c r="D233" s="50" t="s">
        <v>803</v>
      </c>
      <c r="E233" s="166">
        <v>60861</v>
      </c>
      <c r="F233" s="167">
        <v>7130</v>
      </c>
      <c r="G233" s="167">
        <v>613</v>
      </c>
      <c r="H233" s="167">
        <v>0</v>
      </c>
      <c r="I233" s="167">
        <v>32831</v>
      </c>
      <c r="J233" s="167">
        <v>426</v>
      </c>
      <c r="K233" s="167">
        <v>20639</v>
      </c>
      <c r="L233" s="167">
        <v>6965</v>
      </c>
      <c r="M233" s="167">
        <v>0</v>
      </c>
      <c r="N233" s="167">
        <v>60861</v>
      </c>
      <c r="O233" s="167">
        <v>419338</v>
      </c>
      <c r="P233" s="167">
        <v>0</v>
      </c>
      <c r="Q233" s="167">
        <v>8069</v>
      </c>
      <c r="R233" s="167">
        <v>-8069</v>
      </c>
      <c r="S233" s="167">
        <v>411269</v>
      </c>
      <c r="T233" s="167">
        <v>328968</v>
      </c>
      <c r="U233" s="167">
        <v>81560</v>
      </c>
      <c r="V233" s="167">
        <v>134480</v>
      </c>
      <c r="W233" s="167">
        <v>323968</v>
      </c>
      <c r="X233" s="167">
        <v>80139</v>
      </c>
      <c r="Y233" s="167">
        <v>130000</v>
      </c>
      <c r="Z233" s="167">
        <v>482000</v>
      </c>
      <c r="AA233" s="167">
        <v>529000</v>
      </c>
      <c r="AB233" s="167">
        <v>0</v>
      </c>
      <c r="AC233" s="167">
        <v>0</v>
      </c>
      <c r="AD233" s="166">
        <v>0</v>
      </c>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52"/>
      <c r="CD233" s="52"/>
      <c r="CE233" s="52"/>
      <c r="CF233" s="52"/>
      <c r="CG233" s="52"/>
      <c r="CH233" s="52"/>
      <c r="CI233" s="52"/>
      <c r="CJ233" s="52"/>
      <c r="CK233" s="52"/>
      <c r="CL233" s="52"/>
      <c r="CM233" s="52"/>
      <c r="CN233" s="52"/>
      <c r="CO233" s="52"/>
      <c r="CP233" s="52"/>
      <c r="CQ233" s="52"/>
      <c r="CR233" s="52"/>
      <c r="CS233" s="52"/>
      <c r="CT233" s="52"/>
      <c r="CU233" s="52"/>
      <c r="CV233" s="52"/>
      <c r="CW233" s="52"/>
      <c r="CX233" s="52"/>
      <c r="CY233" s="52"/>
      <c r="CZ233" s="52"/>
      <c r="DA233" s="52"/>
      <c r="DB233" s="52"/>
      <c r="DC233" s="52"/>
      <c r="DD233" s="52"/>
      <c r="DE233" s="52"/>
      <c r="DF233" s="52"/>
      <c r="DG233" s="52"/>
      <c r="DH233" s="52"/>
      <c r="DI233" s="52"/>
      <c r="DJ233" s="52"/>
      <c r="DK233" s="52"/>
      <c r="DL233" s="52"/>
      <c r="DM233" s="52"/>
      <c r="DN233" s="52"/>
      <c r="DO233" s="52"/>
      <c r="DP233" s="52"/>
      <c r="DQ233" s="52"/>
      <c r="DR233" s="52"/>
      <c r="DS233" s="52"/>
      <c r="DT233" s="52"/>
      <c r="DU233" s="52"/>
      <c r="DV233" s="52"/>
      <c r="DW233" s="52"/>
      <c r="DX233" s="52"/>
      <c r="DY233" s="52"/>
      <c r="DZ233" s="52"/>
      <c r="EA233" s="52"/>
    </row>
    <row r="234" spans="1:152" x14ac:dyDescent="0.2">
      <c r="A234" s="165" t="s">
        <v>556</v>
      </c>
      <c r="B234" s="165" t="s">
        <v>555</v>
      </c>
      <c r="C234" s="49" t="s">
        <v>1222</v>
      </c>
      <c r="D234" s="49" t="s">
        <v>804</v>
      </c>
      <c r="E234" s="166">
        <v>113602</v>
      </c>
      <c r="F234" s="167">
        <v>4181</v>
      </c>
      <c r="G234" s="167">
        <v>0</v>
      </c>
      <c r="H234" s="167">
        <v>1000</v>
      </c>
      <c r="I234" s="167">
        <v>73022</v>
      </c>
      <c r="J234" s="167">
        <v>6386</v>
      </c>
      <c r="K234" s="167">
        <v>15174</v>
      </c>
      <c r="L234" s="167">
        <v>1600</v>
      </c>
      <c r="M234" s="167">
        <v>17420</v>
      </c>
      <c r="N234" s="167">
        <v>113602</v>
      </c>
      <c r="O234" s="167">
        <v>342406</v>
      </c>
      <c r="P234" s="167">
        <v>17420</v>
      </c>
      <c r="Q234" s="167">
        <v>5179</v>
      </c>
      <c r="R234" s="167">
        <v>12241</v>
      </c>
      <c r="S234" s="167">
        <v>354647</v>
      </c>
      <c r="T234" s="167">
        <v>345443</v>
      </c>
      <c r="U234" s="167">
        <v>50446</v>
      </c>
      <c r="V234" s="167">
        <v>257540</v>
      </c>
      <c r="W234" s="167">
        <v>345443</v>
      </c>
      <c r="X234" s="167">
        <v>50446</v>
      </c>
      <c r="Y234" s="167">
        <v>241042</v>
      </c>
      <c r="Z234" s="167">
        <v>415043</v>
      </c>
      <c r="AA234" s="167">
        <v>429054</v>
      </c>
      <c r="AB234" s="167">
        <v>0</v>
      </c>
      <c r="AC234" s="167">
        <v>0</v>
      </c>
      <c r="AD234" s="166">
        <v>0</v>
      </c>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52"/>
      <c r="CD234" s="52"/>
      <c r="CE234" s="52"/>
      <c r="CF234" s="52"/>
      <c r="CG234" s="52"/>
      <c r="CH234" s="52"/>
      <c r="CI234" s="52"/>
      <c r="CJ234" s="52"/>
      <c r="CK234" s="52"/>
      <c r="CL234" s="52"/>
      <c r="CM234" s="52"/>
      <c r="CN234" s="52"/>
      <c r="CO234" s="52"/>
      <c r="CP234" s="52"/>
      <c r="CQ234" s="52"/>
      <c r="CR234" s="52"/>
      <c r="CS234" s="52"/>
      <c r="CT234" s="52"/>
      <c r="CU234" s="52"/>
      <c r="CV234" s="52"/>
      <c r="CW234" s="52"/>
      <c r="CX234" s="52"/>
      <c r="CY234" s="52"/>
      <c r="CZ234" s="52"/>
      <c r="DA234" s="52"/>
      <c r="DB234" s="52"/>
      <c r="DC234" s="52"/>
      <c r="DD234" s="52"/>
      <c r="DE234" s="52"/>
      <c r="DF234" s="52"/>
      <c r="DG234" s="52"/>
      <c r="DH234" s="52"/>
      <c r="DI234" s="52"/>
      <c r="DJ234" s="52"/>
      <c r="DK234" s="52"/>
      <c r="DL234" s="52"/>
      <c r="DM234" s="52"/>
      <c r="DN234" s="52"/>
      <c r="DO234" s="52"/>
      <c r="DP234" s="52"/>
      <c r="DQ234" s="52"/>
      <c r="DR234" s="52"/>
      <c r="DS234" s="52"/>
      <c r="DT234" s="52"/>
      <c r="DU234" s="52"/>
      <c r="DV234" s="52"/>
      <c r="DW234" s="52"/>
      <c r="DX234" s="52"/>
      <c r="DY234" s="52"/>
      <c r="DZ234" s="52"/>
      <c r="EA234" s="52"/>
    </row>
    <row r="235" spans="1:152" x14ac:dyDescent="0.2">
      <c r="A235" s="165" t="s">
        <v>390</v>
      </c>
      <c r="B235" s="165" t="s">
        <v>389</v>
      </c>
      <c r="C235" s="49" t="s">
        <v>1223</v>
      </c>
      <c r="D235" s="49" t="s">
        <v>800</v>
      </c>
      <c r="E235" s="166">
        <v>26016</v>
      </c>
      <c r="F235" s="167">
        <v>410</v>
      </c>
      <c r="G235" s="167">
        <v>0</v>
      </c>
      <c r="H235" s="167">
        <v>0</v>
      </c>
      <c r="I235" s="167">
        <v>410</v>
      </c>
      <c r="J235" s="167">
        <v>0</v>
      </c>
      <c r="K235" s="167">
        <v>0</v>
      </c>
      <c r="L235" s="167">
        <v>25</v>
      </c>
      <c r="M235" s="167">
        <v>25581</v>
      </c>
      <c r="N235" s="167">
        <v>26016</v>
      </c>
      <c r="O235" s="167">
        <v>4217</v>
      </c>
      <c r="P235" s="167">
        <v>25581</v>
      </c>
      <c r="Q235" s="167">
        <v>218</v>
      </c>
      <c r="R235" s="167">
        <v>25363</v>
      </c>
      <c r="S235" s="167">
        <v>29580</v>
      </c>
      <c r="T235" s="167">
        <v>0</v>
      </c>
      <c r="U235" s="167">
        <v>202</v>
      </c>
      <c r="V235" s="167">
        <v>9790</v>
      </c>
      <c r="W235" s="167">
        <v>0</v>
      </c>
      <c r="X235" s="167">
        <v>182</v>
      </c>
      <c r="Y235" s="167">
        <v>9184</v>
      </c>
      <c r="Z235" s="167">
        <v>10000</v>
      </c>
      <c r="AA235" s="167">
        <v>10000</v>
      </c>
      <c r="AB235" s="167">
        <v>0</v>
      </c>
      <c r="AC235" s="167">
        <v>0</v>
      </c>
      <c r="AD235" s="166">
        <v>0</v>
      </c>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52"/>
      <c r="CD235" s="52"/>
      <c r="CE235" s="52"/>
      <c r="CF235" s="52"/>
      <c r="CG235" s="52"/>
      <c r="CH235" s="52"/>
      <c r="CI235" s="52"/>
      <c r="CJ235" s="52"/>
      <c r="CK235" s="52"/>
      <c r="CL235" s="52"/>
      <c r="CM235" s="52"/>
      <c r="CN235" s="52"/>
      <c r="CO235" s="52"/>
      <c r="CP235" s="52"/>
      <c r="CQ235" s="52"/>
      <c r="CR235" s="52"/>
      <c r="CS235" s="52"/>
      <c r="CT235" s="52"/>
      <c r="CU235" s="52"/>
      <c r="CV235" s="52"/>
      <c r="CW235" s="52"/>
      <c r="CX235" s="52"/>
      <c r="CY235" s="52"/>
      <c r="CZ235" s="52"/>
      <c r="DA235" s="52"/>
      <c r="DB235" s="52"/>
      <c r="DC235" s="52"/>
      <c r="DD235" s="52"/>
      <c r="DE235" s="52"/>
      <c r="DF235" s="52"/>
      <c r="DG235" s="52"/>
      <c r="DH235" s="52"/>
      <c r="DI235" s="52"/>
      <c r="DJ235" s="52"/>
      <c r="DK235" s="52"/>
      <c r="DL235" s="52"/>
      <c r="DM235" s="52"/>
      <c r="DN235" s="52"/>
      <c r="DO235" s="52"/>
      <c r="DP235" s="52"/>
      <c r="DQ235" s="52"/>
      <c r="DR235" s="52"/>
      <c r="DS235" s="52"/>
      <c r="DT235" s="52"/>
      <c r="DU235" s="52"/>
      <c r="DV235" s="52"/>
      <c r="DW235" s="52"/>
      <c r="DX235" s="52"/>
      <c r="DY235" s="52"/>
      <c r="DZ235" s="52"/>
      <c r="EA235" s="52"/>
    </row>
    <row r="236" spans="1:152" x14ac:dyDescent="0.2">
      <c r="A236" s="165" t="s">
        <v>538</v>
      </c>
      <c r="B236" s="165" t="s">
        <v>537</v>
      </c>
      <c r="C236" s="49" t="s">
        <v>1224</v>
      </c>
      <c r="D236" s="49" t="s">
        <v>800</v>
      </c>
      <c r="E236" s="166">
        <v>10327</v>
      </c>
      <c r="F236" s="167">
        <v>1078</v>
      </c>
      <c r="G236" s="167">
        <v>277</v>
      </c>
      <c r="H236" s="167">
        <v>0</v>
      </c>
      <c r="I236" s="167">
        <v>468</v>
      </c>
      <c r="J236" s="167">
        <v>84</v>
      </c>
      <c r="K236" s="167">
        <v>1024</v>
      </c>
      <c r="L236" s="167">
        <v>7003</v>
      </c>
      <c r="M236" s="167">
        <v>1748</v>
      </c>
      <c r="N236" s="167">
        <v>10327</v>
      </c>
      <c r="O236" s="167">
        <v>67607</v>
      </c>
      <c r="P236" s="167">
        <v>1748</v>
      </c>
      <c r="Q236" s="167">
        <v>497</v>
      </c>
      <c r="R236" s="167">
        <v>1251</v>
      </c>
      <c r="S236" s="167">
        <v>68858</v>
      </c>
      <c r="T236" s="167">
        <v>51821</v>
      </c>
      <c r="U236" s="167">
        <v>0</v>
      </c>
      <c r="V236" s="167">
        <v>23000</v>
      </c>
      <c r="W236" s="167">
        <v>53821</v>
      </c>
      <c r="X236" s="167">
        <v>0</v>
      </c>
      <c r="Y236" s="167">
        <v>23000</v>
      </c>
      <c r="Z236" s="167">
        <v>70000</v>
      </c>
      <c r="AA236" s="167">
        <v>80000</v>
      </c>
      <c r="AB236" s="167">
        <v>1105</v>
      </c>
      <c r="AC236" s="167">
        <v>1105</v>
      </c>
      <c r="AD236" s="166">
        <v>0</v>
      </c>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52"/>
      <c r="CD236" s="52"/>
      <c r="CE236" s="52"/>
      <c r="CF236" s="52"/>
      <c r="CG236" s="52"/>
      <c r="CH236" s="52"/>
      <c r="CI236" s="52"/>
      <c r="CJ236" s="52"/>
      <c r="CK236" s="52"/>
      <c r="CL236" s="52"/>
      <c r="CM236" s="52"/>
      <c r="CN236" s="52"/>
      <c r="CO236" s="52"/>
      <c r="CP236" s="52"/>
      <c r="CQ236" s="52"/>
      <c r="CR236" s="52"/>
      <c r="CS236" s="52"/>
      <c r="CT236" s="52"/>
      <c r="CU236" s="52"/>
      <c r="CV236" s="52"/>
      <c r="CW236" s="52"/>
      <c r="CX236" s="52"/>
      <c r="CY236" s="52"/>
      <c r="CZ236" s="52"/>
      <c r="DA236" s="52"/>
      <c r="DB236" s="52"/>
      <c r="DC236" s="52"/>
      <c r="DD236" s="52"/>
      <c r="DE236" s="52"/>
      <c r="DF236" s="52"/>
      <c r="DG236" s="52"/>
      <c r="DH236" s="52"/>
      <c r="DI236" s="52"/>
      <c r="DJ236" s="52"/>
      <c r="DK236" s="52"/>
      <c r="DL236" s="52"/>
      <c r="DM236" s="52"/>
      <c r="DN236" s="52"/>
      <c r="DO236" s="52"/>
      <c r="DP236" s="52"/>
      <c r="DQ236" s="52"/>
      <c r="DR236" s="52"/>
      <c r="DS236" s="52"/>
      <c r="DT236" s="52"/>
      <c r="DU236" s="52"/>
      <c r="DV236" s="52"/>
      <c r="DW236" s="52"/>
      <c r="DX236" s="52"/>
      <c r="DY236" s="52"/>
      <c r="DZ236" s="52"/>
      <c r="EA236" s="52"/>
    </row>
    <row r="237" spans="1:152" x14ac:dyDescent="0.2">
      <c r="A237" s="165" t="s">
        <v>646</v>
      </c>
      <c r="B237" s="165" t="s">
        <v>645</v>
      </c>
      <c r="C237" s="49" t="s">
        <v>1225</v>
      </c>
      <c r="D237" s="49" t="s">
        <v>800</v>
      </c>
      <c r="E237" s="166">
        <v>12988</v>
      </c>
      <c r="F237" s="167">
        <v>3887</v>
      </c>
      <c r="G237" s="167">
        <v>388</v>
      </c>
      <c r="H237" s="167">
        <v>950</v>
      </c>
      <c r="I237" s="167">
        <v>657</v>
      </c>
      <c r="J237" s="167">
        <v>0</v>
      </c>
      <c r="K237" s="167">
        <v>134</v>
      </c>
      <c r="L237" s="167">
        <v>10297</v>
      </c>
      <c r="M237" s="167">
        <v>1900</v>
      </c>
      <c r="N237" s="167">
        <v>12988</v>
      </c>
      <c r="O237" s="167">
        <v>116240</v>
      </c>
      <c r="P237" s="167">
        <v>1900</v>
      </c>
      <c r="Q237" s="167">
        <v>1681</v>
      </c>
      <c r="R237" s="167">
        <v>219</v>
      </c>
      <c r="S237" s="167">
        <v>116459</v>
      </c>
      <c r="T237" s="167">
        <v>92198</v>
      </c>
      <c r="U237" s="167">
        <v>0</v>
      </c>
      <c r="V237" s="167">
        <v>36221</v>
      </c>
      <c r="W237" s="167">
        <v>89500</v>
      </c>
      <c r="X237" s="167">
        <v>0</v>
      </c>
      <c r="Y237" s="167">
        <v>34221</v>
      </c>
      <c r="Z237" s="167">
        <v>200000</v>
      </c>
      <c r="AA237" s="167">
        <v>220000</v>
      </c>
      <c r="AB237" s="167">
        <v>0</v>
      </c>
      <c r="AC237" s="167">
        <v>0</v>
      </c>
      <c r="AD237" s="166">
        <v>0</v>
      </c>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52"/>
      <c r="CD237" s="52"/>
      <c r="CE237" s="52"/>
      <c r="CF237" s="52"/>
      <c r="CG237" s="52"/>
      <c r="CH237" s="52"/>
      <c r="CI237" s="52"/>
      <c r="CJ237" s="52"/>
      <c r="CK237" s="52"/>
      <c r="CL237" s="52"/>
      <c r="CM237" s="52"/>
      <c r="CN237" s="52"/>
      <c r="CO237" s="52"/>
      <c r="CP237" s="52"/>
      <c r="CQ237" s="52"/>
      <c r="CR237" s="52"/>
      <c r="CS237" s="52"/>
      <c r="CT237" s="52"/>
      <c r="CU237" s="52"/>
      <c r="CV237" s="52"/>
      <c r="CW237" s="52"/>
      <c r="CX237" s="52"/>
      <c r="CY237" s="52"/>
      <c r="CZ237" s="52"/>
      <c r="DA237" s="52"/>
      <c r="DB237" s="52"/>
      <c r="DC237" s="52"/>
      <c r="DD237" s="52"/>
      <c r="DE237" s="52"/>
      <c r="DF237" s="52"/>
      <c r="DG237" s="52"/>
      <c r="DH237" s="52"/>
      <c r="DI237" s="52"/>
      <c r="DJ237" s="52"/>
      <c r="DK237" s="52"/>
      <c r="DL237" s="52"/>
      <c r="DM237" s="52"/>
      <c r="DN237" s="52"/>
      <c r="DO237" s="52"/>
      <c r="DP237" s="52"/>
      <c r="DQ237" s="52"/>
      <c r="DR237" s="52"/>
      <c r="DS237" s="52"/>
      <c r="DT237" s="52"/>
      <c r="DU237" s="52"/>
      <c r="DV237" s="52"/>
      <c r="DW237" s="52"/>
      <c r="DX237" s="52"/>
      <c r="DY237" s="52"/>
      <c r="DZ237" s="52"/>
      <c r="EA237" s="52"/>
    </row>
    <row r="238" spans="1:152" x14ac:dyDescent="0.2">
      <c r="A238" s="165" t="s">
        <v>582</v>
      </c>
      <c r="B238" s="165" t="s">
        <v>581</v>
      </c>
      <c r="C238" s="49" t="s">
        <v>1226</v>
      </c>
      <c r="D238" s="49" t="s">
        <v>800</v>
      </c>
      <c r="E238" s="166">
        <v>12588</v>
      </c>
      <c r="F238" s="167">
        <v>283</v>
      </c>
      <c r="G238" s="167">
        <v>0</v>
      </c>
      <c r="H238" s="167">
        <v>0</v>
      </c>
      <c r="I238" s="167">
        <v>0</v>
      </c>
      <c r="J238" s="167">
        <v>2963</v>
      </c>
      <c r="K238" s="167">
        <v>3625</v>
      </c>
      <c r="L238" s="167">
        <v>0</v>
      </c>
      <c r="M238" s="167">
        <v>6000</v>
      </c>
      <c r="N238" s="167">
        <v>12588</v>
      </c>
      <c r="O238" s="167">
        <v>9296</v>
      </c>
      <c r="P238" s="167">
        <v>6000</v>
      </c>
      <c r="Q238" s="167">
        <v>0</v>
      </c>
      <c r="R238" s="167">
        <v>6000</v>
      </c>
      <c r="S238" s="167">
        <v>15296</v>
      </c>
      <c r="T238" s="167">
        <v>0</v>
      </c>
      <c r="U238" s="167">
        <v>186</v>
      </c>
      <c r="V238" s="167">
        <v>51580</v>
      </c>
      <c r="W238" s="167">
        <v>0</v>
      </c>
      <c r="X238" s="167">
        <v>99</v>
      </c>
      <c r="Y238" s="167">
        <v>37678</v>
      </c>
      <c r="Z238" s="167">
        <v>10000</v>
      </c>
      <c r="AA238" s="167">
        <v>12000</v>
      </c>
      <c r="AB238" s="167">
        <v>0</v>
      </c>
      <c r="AC238" s="167">
        <v>0</v>
      </c>
      <c r="AD238" s="166">
        <v>0</v>
      </c>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52"/>
      <c r="CD238" s="52"/>
      <c r="CE238" s="52"/>
      <c r="CF238" s="52"/>
      <c r="CG238" s="52"/>
      <c r="CH238" s="52"/>
      <c r="CI238" s="52"/>
      <c r="CJ238" s="52"/>
      <c r="CK238" s="52"/>
      <c r="CL238" s="52"/>
      <c r="CM238" s="52"/>
      <c r="CN238" s="52"/>
      <c r="CO238" s="52"/>
      <c r="CP238" s="52"/>
      <c r="CQ238" s="52"/>
      <c r="CR238" s="52"/>
      <c r="CS238" s="52"/>
      <c r="CT238" s="52"/>
      <c r="CU238" s="52"/>
      <c r="CV238" s="52"/>
      <c r="CW238" s="52"/>
      <c r="CX238" s="52"/>
      <c r="CY238" s="52"/>
      <c r="CZ238" s="52"/>
      <c r="DA238" s="52"/>
      <c r="DB238" s="52"/>
      <c r="DC238" s="52"/>
      <c r="DD238" s="52"/>
      <c r="DE238" s="52"/>
      <c r="DF238" s="52"/>
      <c r="DG238" s="52"/>
      <c r="DH238" s="52"/>
      <c r="DI238" s="52"/>
      <c r="DJ238" s="52"/>
      <c r="DK238" s="52"/>
      <c r="DL238" s="52"/>
      <c r="DM238" s="52"/>
      <c r="DN238" s="52"/>
      <c r="DO238" s="52"/>
      <c r="DP238" s="52"/>
      <c r="DQ238" s="52"/>
      <c r="DR238" s="52"/>
      <c r="DS238" s="52"/>
      <c r="DT238" s="52"/>
      <c r="DU238" s="52"/>
      <c r="DV238" s="52"/>
      <c r="DW238" s="52"/>
      <c r="DX238" s="52"/>
      <c r="DY238" s="52"/>
      <c r="DZ238" s="52"/>
      <c r="EA238" s="52"/>
    </row>
    <row r="239" spans="1:152" x14ac:dyDescent="0.2">
      <c r="A239" s="165" t="s">
        <v>727</v>
      </c>
      <c r="B239" s="165" t="s">
        <v>726</v>
      </c>
      <c r="C239" s="49" t="s">
        <v>1227</v>
      </c>
      <c r="D239" s="49" t="s">
        <v>800</v>
      </c>
      <c r="E239" s="166">
        <v>376</v>
      </c>
      <c r="F239" s="167">
        <v>648</v>
      </c>
      <c r="G239" s="167">
        <v>0</v>
      </c>
      <c r="H239" s="167">
        <v>290</v>
      </c>
      <c r="I239" s="167">
        <v>358</v>
      </c>
      <c r="J239" s="167">
        <v>0</v>
      </c>
      <c r="K239" s="167">
        <v>18</v>
      </c>
      <c r="L239" s="167">
        <v>0</v>
      </c>
      <c r="M239" s="167">
        <v>0</v>
      </c>
      <c r="N239" s="167">
        <v>376</v>
      </c>
      <c r="O239" s="167">
        <v>5490</v>
      </c>
      <c r="P239" s="167">
        <v>0</v>
      </c>
      <c r="Q239" s="167">
        <v>143</v>
      </c>
      <c r="R239" s="167">
        <v>-143</v>
      </c>
      <c r="S239" s="167">
        <v>5347</v>
      </c>
      <c r="T239" s="167">
        <v>0</v>
      </c>
      <c r="U239" s="167">
        <v>0</v>
      </c>
      <c r="V239" s="167">
        <v>2600</v>
      </c>
      <c r="W239" s="167">
        <v>2000</v>
      </c>
      <c r="X239" s="167">
        <v>0</v>
      </c>
      <c r="Y239" s="167">
        <v>1000</v>
      </c>
      <c r="Z239" s="167">
        <v>7700</v>
      </c>
      <c r="AA239" s="167">
        <v>10000</v>
      </c>
      <c r="AB239" s="167">
        <v>0</v>
      </c>
      <c r="AC239" s="167">
        <v>0</v>
      </c>
      <c r="AD239" s="166">
        <v>0</v>
      </c>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52"/>
      <c r="CD239" s="52"/>
      <c r="CE239" s="52"/>
      <c r="CF239" s="52"/>
      <c r="CG239" s="52"/>
      <c r="CH239" s="52"/>
      <c r="CI239" s="52"/>
      <c r="CJ239" s="52"/>
      <c r="CK239" s="52"/>
      <c r="CL239" s="52"/>
      <c r="CM239" s="52"/>
      <c r="CN239" s="52"/>
      <c r="CO239" s="52"/>
      <c r="CP239" s="52"/>
      <c r="CQ239" s="52"/>
      <c r="CR239" s="52"/>
      <c r="CS239" s="52"/>
      <c r="CT239" s="52"/>
      <c r="CU239" s="52"/>
      <c r="CV239" s="52"/>
      <c r="CW239" s="52"/>
      <c r="CX239" s="52"/>
      <c r="CY239" s="52"/>
      <c r="CZ239" s="52"/>
      <c r="DA239" s="52"/>
      <c r="DB239" s="52"/>
      <c r="DC239" s="52"/>
      <c r="DD239" s="52"/>
      <c r="DE239" s="52"/>
      <c r="DF239" s="52"/>
      <c r="DG239" s="52"/>
      <c r="DH239" s="52"/>
      <c r="DI239" s="52"/>
      <c r="DJ239" s="52"/>
      <c r="DK239" s="52"/>
      <c r="DL239" s="52"/>
      <c r="DM239" s="52"/>
      <c r="DN239" s="52"/>
      <c r="DO239" s="52"/>
      <c r="DP239" s="52"/>
      <c r="DQ239" s="52"/>
      <c r="DR239" s="52"/>
      <c r="DS239" s="52"/>
      <c r="DT239" s="52"/>
      <c r="DU239" s="52"/>
      <c r="DV239" s="52"/>
      <c r="DW239" s="52"/>
      <c r="DX239" s="52"/>
      <c r="DY239" s="52"/>
      <c r="DZ239" s="52"/>
      <c r="EA239" s="52"/>
    </row>
    <row r="240" spans="1:152" x14ac:dyDescent="0.2">
      <c r="A240" s="165" t="s">
        <v>618</v>
      </c>
      <c r="B240" s="165" t="s">
        <v>617</v>
      </c>
      <c r="C240" s="49" t="s">
        <v>1228</v>
      </c>
      <c r="D240" s="49" t="s">
        <v>803</v>
      </c>
      <c r="E240" s="166">
        <v>98297</v>
      </c>
      <c r="F240" s="167">
        <v>5846</v>
      </c>
      <c r="G240" s="167">
        <v>1400</v>
      </c>
      <c r="H240" s="167">
        <v>0</v>
      </c>
      <c r="I240" s="167">
        <v>17826</v>
      </c>
      <c r="J240" s="167">
        <v>3291</v>
      </c>
      <c r="K240" s="167">
        <v>5846</v>
      </c>
      <c r="L240" s="167">
        <v>27608</v>
      </c>
      <c r="M240" s="167">
        <v>43726</v>
      </c>
      <c r="N240" s="167">
        <v>98297</v>
      </c>
      <c r="O240" s="167">
        <v>579560</v>
      </c>
      <c r="P240" s="167">
        <v>43726</v>
      </c>
      <c r="Q240" s="167">
        <v>13118</v>
      </c>
      <c r="R240" s="167">
        <v>30608</v>
      </c>
      <c r="S240" s="167">
        <v>610168</v>
      </c>
      <c r="T240" s="167">
        <v>355271</v>
      </c>
      <c r="U240" s="167">
        <v>105544</v>
      </c>
      <c r="V240" s="167">
        <v>85000</v>
      </c>
      <c r="W240" s="167">
        <v>398997</v>
      </c>
      <c r="X240" s="167">
        <v>129835</v>
      </c>
      <c r="Y240" s="167">
        <v>40000</v>
      </c>
      <c r="Z240" s="167">
        <v>563967</v>
      </c>
      <c r="AA240" s="167">
        <v>583967</v>
      </c>
      <c r="AB240" s="167">
        <v>0</v>
      </c>
      <c r="AC240" s="167">
        <v>0</v>
      </c>
      <c r="AD240" s="166">
        <v>0</v>
      </c>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52"/>
      <c r="CD240" s="52"/>
      <c r="CE240" s="52"/>
      <c r="CF240" s="52"/>
      <c r="CG240" s="52"/>
      <c r="CH240" s="52"/>
      <c r="CI240" s="52"/>
      <c r="CJ240" s="52"/>
      <c r="CK240" s="52"/>
      <c r="CL240" s="52"/>
      <c r="CM240" s="52"/>
      <c r="CN240" s="52"/>
      <c r="CO240" s="52"/>
      <c r="CP240" s="52"/>
      <c r="CQ240" s="52"/>
      <c r="CR240" s="52"/>
      <c r="CS240" s="52"/>
      <c r="CT240" s="52"/>
      <c r="CU240" s="52"/>
      <c r="CV240" s="52"/>
      <c r="CW240" s="52"/>
      <c r="CX240" s="52"/>
      <c r="CY240" s="52"/>
      <c r="CZ240" s="52"/>
      <c r="DA240" s="52"/>
      <c r="DB240" s="52"/>
      <c r="DC240" s="52"/>
      <c r="DD240" s="52"/>
      <c r="DE240" s="52"/>
      <c r="DF240" s="52"/>
      <c r="DG240" s="52"/>
      <c r="DH240" s="52"/>
      <c r="DI240" s="52"/>
      <c r="DJ240" s="52"/>
      <c r="DK240" s="52"/>
      <c r="DL240" s="52"/>
      <c r="DM240" s="52"/>
      <c r="DN240" s="52"/>
      <c r="DO240" s="52"/>
      <c r="DP240" s="52"/>
      <c r="DQ240" s="52"/>
      <c r="DR240" s="52"/>
      <c r="DS240" s="52"/>
      <c r="DT240" s="52"/>
      <c r="DU240" s="52"/>
      <c r="DV240" s="52"/>
      <c r="DW240" s="52"/>
      <c r="DX240" s="52"/>
      <c r="DY240" s="52"/>
      <c r="DZ240" s="52"/>
      <c r="EA240" s="52"/>
    </row>
    <row r="241" spans="1:131" x14ac:dyDescent="0.2">
      <c r="A241" s="165" t="s">
        <v>606</v>
      </c>
      <c r="B241" s="165" t="s">
        <v>605</v>
      </c>
      <c r="C241" s="49" t="s">
        <v>1229</v>
      </c>
      <c r="D241" s="49" t="s">
        <v>804</v>
      </c>
      <c r="E241" s="166">
        <v>128185</v>
      </c>
      <c r="F241" s="167">
        <v>5600</v>
      </c>
      <c r="G241" s="167">
        <v>0</v>
      </c>
      <c r="H241" s="167">
        <v>0</v>
      </c>
      <c r="I241" s="167">
        <v>74669</v>
      </c>
      <c r="J241" s="167">
        <v>21721</v>
      </c>
      <c r="K241" s="167">
        <v>5600</v>
      </c>
      <c r="L241" s="167">
        <v>2425</v>
      </c>
      <c r="M241" s="167">
        <v>23770</v>
      </c>
      <c r="N241" s="167">
        <v>128185</v>
      </c>
      <c r="O241" s="167">
        <v>561305</v>
      </c>
      <c r="P241" s="167">
        <v>23770</v>
      </c>
      <c r="Q241" s="167">
        <v>0</v>
      </c>
      <c r="R241" s="167">
        <v>23770</v>
      </c>
      <c r="S241" s="167">
        <v>585075</v>
      </c>
      <c r="T241" s="167">
        <v>487721</v>
      </c>
      <c r="U241" s="167">
        <v>236403</v>
      </c>
      <c r="V241" s="167">
        <v>71485</v>
      </c>
      <c r="W241" s="167">
        <v>482687</v>
      </c>
      <c r="X241" s="167">
        <v>238306</v>
      </c>
      <c r="Y241" s="167">
        <v>48748</v>
      </c>
      <c r="Z241" s="167">
        <v>794000</v>
      </c>
      <c r="AA241" s="167">
        <v>909000</v>
      </c>
      <c r="AB241" s="167">
        <v>0</v>
      </c>
      <c r="AC241" s="167">
        <v>0</v>
      </c>
      <c r="AD241" s="166">
        <v>0</v>
      </c>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52"/>
      <c r="CD241" s="52"/>
      <c r="CE241" s="52"/>
      <c r="CF241" s="52"/>
      <c r="CG241" s="52"/>
      <c r="CH241" s="52"/>
      <c r="CI241" s="52"/>
      <c r="CJ241" s="52"/>
      <c r="CK241" s="52"/>
      <c r="CL241" s="52"/>
      <c r="CM241" s="52"/>
      <c r="CN241" s="52"/>
      <c r="CO241" s="52"/>
      <c r="CP241" s="52"/>
      <c r="CQ241" s="52"/>
      <c r="CR241" s="52"/>
      <c r="CS241" s="52"/>
      <c r="CT241" s="52"/>
      <c r="CU241" s="52"/>
      <c r="CV241" s="52"/>
      <c r="CW241" s="52"/>
      <c r="CX241" s="52"/>
      <c r="CY241" s="52"/>
      <c r="CZ241" s="52"/>
      <c r="DA241" s="52"/>
      <c r="DB241" s="52"/>
      <c r="DC241" s="52"/>
      <c r="DD241" s="52"/>
      <c r="DE241" s="52"/>
      <c r="DF241" s="52"/>
      <c r="DG241" s="52"/>
      <c r="DH241" s="52"/>
      <c r="DI241" s="52"/>
      <c r="DJ241" s="52"/>
      <c r="DK241" s="52"/>
      <c r="DL241" s="52"/>
      <c r="DM241" s="52"/>
      <c r="DN241" s="52"/>
      <c r="DO241" s="52"/>
      <c r="DP241" s="52"/>
      <c r="DQ241" s="52"/>
      <c r="DR241" s="52"/>
      <c r="DS241" s="52"/>
      <c r="DT241" s="52"/>
      <c r="DU241" s="52"/>
      <c r="DV241" s="52"/>
      <c r="DW241" s="52"/>
      <c r="DX241" s="52"/>
      <c r="DY241" s="52"/>
      <c r="DZ241" s="52"/>
      <c r="EA241" s="52"/>
    </row>
    <row r="242" spans="1:131" x14ac:dyDescent="0.2">
      <c r="A242" s="165" t="s">
        <v>98</v>
      </c>
      <c r="B242" s="165" t="s">
        <v>97</v>
      </c>
      <c r="C242" s="49" t="s">
        <v>1230</v>
      </c>
      <c r="D242" s="49" t="s">
        <v>800</v>
      </c>
      <c r="E242" s="166">
        <v>11790</v>
      </c>
      <c r="F242" s="167">
        <v>2067</v>
      </c>
      <c r="G242" s="167">
        <v>1350</v>
      </c>
      <c r="H242" s="167">
        <v>0</v>
      </c>
      <c r="I242" s="167">
        <v>328</v>
      </c>
      <c r="J242" s="167">
        <v>741</v>
      </c>
      <c r="K242" s="167">
        <v>975</v>
      </c>
      <c r="L242" s="167">
        <v>8731</v>
      </c>
      <c r="M242" s="167">
        <v>1015</v>
      </c>
      <c r="N242" s="167">
        <v>11790</v>
      </c>
      <c r="O242" s="167">
        <v>97074</v>
      </c>
      <c r="P242" s="167">
        <v>1015</v>
      </c>
      <c r="Q242" s="167">
        <v>3803</v>
      </c>
      <c r="R242" s="167">
        <v>-2788</v>
      </c>
      <c r="S242" s="167">
        <v>94286</v>
      </c>
      <c r="T242" s="167">
        <v>85005</v>
      </c>
      <c r="U242" s="167">
        <v>34</v>
      </c>
      <c r="V242" s="167">
        <v>12385</v>
      </c>
      <c r="W242" s="167">
        <v>85005</v>
      </c>
      <c r="X242" s="167">
        <v>31</v>
      </c>
      <c r="Y242" s="167">
        <v>12385</v>
      </c>
      <c r="Z242" s="167">
        <v>97137</v>
      </c>
      <c r="AA242" s="167">
        <v>108637</v>
      </c>
      <c r="AB242" s="167">
        <v>0</v>
      </c>
      <c r="AC242" s="167">
        <v>0</v>
      </c>
      <c r="AD242" s="166">
        <v>0</v>
      </c>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52"/>
      <c r="CD242" s="52"/>
      <c r="CE242" s="52"/>
      <c r="CF242" s="52"/>
      <c r="CG242" s="52"/>
      <c r="CH242" s="52"/>
      <c r="CI242" s="52"/>
      <c r="CJ242" s="52"/>
      <c r="CK242" s="52"/>
      <c r="CL242" s="52"/>
      <c r="CM242" s="52"/>
      <c r="CN242" s="52"/>
      <c r="CO242" s="52"/>
      <c r="CP242" s="52"/>
      <c r="CQ242" s="52"/>
      <c r="CR242" s="52"/>
      <c r="CS242" s="52"/>
      <c r="CT242" s="52"/>
      <c r="CU242" s="52"/>
      <c r="CV242" s="52"/>
      <c r="CW242" s="52"/>
      <c r="CX242" s="52"/>
      <c r="CY242" s="52"/>
      <c r="CZ242" s="52"/>
      <c r="DA242" s="52"/>
      <c r="DB242" s="52"/>
      <c r="DC242" s="52"/>
      <c r="DD242" s="52"/>
      <c r="DE242" s="52"/>
      <c r="DF242" s="52"/>
      <c r="DG242" s="52"/>
      <c r="DH242" s="52"/>
      <c r="DI242" s="52"/>
      <c r="DJ242" s="52"/>
      <c r="DK242" s="52"/>
      <c r="DL242" s="52"/>
      <c r="DM242" s="52"/>
      <c r="DN242" s="52"/>
      <c r="DO242" s="52"/>
      <c r="DP242" s="52"/>
      <c r="DQ242" s="52"/>
      <c r="DR242" s="52"/>
      <c r="DS242" s="52"/>
      <c r="DT242" s="52"/>
      <c r="DU242" s="52"/>
      <c r="DV242" s="52"/>
      <c r="DW242" s="52"/>
      <c r="DX242" s="52"/>
      <c r="DY242" s="52"/>
      <c r="DZ242" s="52"/>
      <c r="EA242" s="52"/>
    </row>
    <row r="243" spans="1:131" x14ac:dyDescent="0.2">
      <c r="A243" s="165" t="s">
        <v>198</v>
      </c>
      <c r="B243" s="165" t="s">
        <v>197</v>
      </c>
      <c r="C243" s="49" t="s">
        <v>1231</v>
      </c>
      <c r="D243" s="49" t="s">
        <v>800</v>
      </c>
      <c r="E243" s="166">
        <v>1159</v>
      </c>
      <c r="F243" s="167">
        <v>137</v>
      </c>
      <c r="G243" s="167">
        <v>0</v>
      </c>
      <c r="H243" s="167">
        <v>0</v>
      </c>
      <c r="I243" s="167">
        <v>0</v>
      </c>
      <c r="J243" s="167">
        <v>745</v>
      </c>
      <c r="K243" s="167">
        <v>414</v>
      </c>
      <c r="L243" s="167">
        <v>0</v>
      </c>
      <c r="M243" s="167">
        <v>0</v>
      </c>
      <c r="N243" s="167">
        <v>1159</v>
      </c>
      <c r="O243" s="167">
        <v>18707</v>
      </c>
      <c r="P243" s="167">
        <v>0</v>
      </c>
      <c r="Q243" s="167">
        <v>1109</v>
      </c>
      <c r="R243" s="167">
        <v>-1109</v>
      </c>
      <c r="S243" s="167">
        <v>17598</v>
      </c>
      <c r="T243" s="167">
        <v>11527</v>
      </c>
      <c r="U243" s="167">
        <v>238</v>
      </c>
      <c r="V243" s="167">
        <v>17309</v>
      </c>
      <c r="W243" s="167">
        <v>11087</v>
      </c>
      <c r="X243" s="167">
        <v>0</v>
      </c>
      <c r="Y243" s="167">
        <v>16000</v>
      </c>
      <c r="Z243" s="167">
        <v>21500</v>
      </c>
      <c r="AA243" s="167">
        <v>23500</v>
      </c>
      <c r="AB243" s="167">
        <v>0</v>
      </c>
      <c r="AC243" s="167">
        <v>0</v>
      </c>
      <c r="AD243" s="166">
        <v>0</v>
      </c>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52"/>
      <c r="CD243" s="52"/>
      <c r="CE243" s="52"/>
      <c r="CF243" s="52"/>
      <c r="CG243" s="52"/>
      <c r="CH243" s="52"/>
      <c r="CI243" s="52"/>
      <c r="CJ243" s="52"/>
      <c r="CK243" s="52"/>
      <c r="CL243" s="52"/>
      <c r="CM243" s="52"/>
      <c r="CN243" s="52"/>
      <c r="CO243" s="52"/>
      <c r="CP243" s="52"/>
      <c r="CQ243" s="52"/>
      <c r="CR243" s="52"/>
      <c r="CS243" s="52"/>
      <c r="CT243" s="52"/>
      <c r="CU243" s="52"/>
      <c r="CV243" s="52"/>
      <c r="CW243" s="52"/>
      <c r="CX243" s="52"/>
      <c r="CY243" s="52"/>
      <c r="CZ243" s="52"/>
      <c r="DA243" s="52"/>
      <c r="DB243" s="52"/>
      <c r="DC243" s="52"/>
      <c r="DD243" s="52"/>
      <c r="DE243" s="52"/>
      <c r="DF243" s="52"/>
      <c r="DG243" s="52"/>
      <c r="DH243" s="52"/>
      <c r="DI243" s="52"/>
      <c r="DJ243" s="52"/>
      <c r="DK243" s="52"/>
      <c r="DL243" s="52"/>
      <c r="DM243" s="52"/>
      <c r="DN243" s="52"/>
      <c r="DO243" s="52"/>
      <c r="DP243" s="52"/>
      <c r="DQ243" s="52"/>
      <c r="DR243" s="52"/>
      <c r="DS243" s="52"/>
      <c r="DT243" s="52"/>
      <c r="DU243" s="52"/>
      <c r="DV243" s="52"/>
      <c r="DW243" s="52"/>
      <c r="DX243" s="52"/>
      <c r="DY243" s="52"/>
      <c r="DZ243" s="52"/>
      <c r="EA243" s="52"/>
    </row>
    <row r="244" spans="1:131" x14ac:dyDescent="0.2">
      <c r="A244" s="165" t="s">
        <v>366</v>
      </c>
      <c r="B244" s="165" t="s">
        <v>365</v>
      </c>
      <c r="C244" s="49" t="s">
        <v>1232</v>
      </c>
      <c r="D244" s="49" t="s">
        <v>800</v>
      </c>
      <c r="E244" s="166">
        <v>7505</v>
      </c>
      <c r="F244" s="167">
        <v>1524</v>
      </c>
      <c r="G244" s="167">
        <v>0</v>
      </c>
      <c r="H244" s="167">
        <v>0</v>
      </c>
      <c r="I244" s="167">
        <v>1196</v>
      </c>
      <c r="J244" s="167">
        <v>3205</v>
      </c>
      <c r="K244" s="167">
        <v>2268</v>
      </c>
      <c r="L244" s="167">
        <v>347</v>
      </c>
      <c r="M244" s="167">
        <v>489</v>
      </c>
      <c r="N244" s="167">
        <v>7505</v>
      </c>
      <c r="O244" s="167">
        <v>5448</v>
      </c>
      <c r="P244" s="167">
        <v>489</v>
      </c>
      <c r="Q244" s="167">
        <v>654</v>
      </c>
      <c r="R244" s="167">
        <v>-165</v>
      </c>
      <c r="S244" s="167">
        <v>5283</v>
      </c>
      <c r="T244" s="167">
        <v>1416</v>
      </c>
      <c r="U244" s="167">
        <v>2926</v>
      </c>
      <c r="V244" s="167">
        <v>18960</v>
      </c>
      <c r="W244" s="167">
        <v>1339</v>
      </c>
      <c r="X244" s="167">
        <v>2658</v>
      </c>
      <c r="Y244" s="167">
        <v>14420</v>
      </c>
      <c r="Z244" s="167">
        <v>5329</v>
      </c>
      <c r="AA244" s="167">
        <v>13733</v>
      </c>
      <c r="AB244" s="167">
        <v>0</v>
      </c>
      <c r="AC244" s="167">
        <v>0</v>
      </c>
      <c r="AD244" s="166">
        <v>0</v>
      </c>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52"/>
      <c r="CD244" s="52"/>
      <c r="CE244" s="52"/>
      <c r="CF244" s="52"/>
      <c r="CG244" s="52"/>
      <c r="CH244" s="52"/>
      <c r="CI244" s="52"/>
      <c r="CJ244" s="52"/>
      <c r="CK244" s="52"/>
      <c r="CL244" s="52"/>
      <c r="CM244" s="52"/>
      <c r="CN244" s="52"/>
      <c r="CO244" s="52"/>
      <c r="CP244" s="52"/>
      <c r="CQ244" s="52"/>
      <c r="CR244" s="52"/>
      <c r="CS244" s="52"/>
      <c r="CT244" s="52"/>
      <c r="CU244" s="52"/>
      <c r="CV244" s="52"/>
      <c r="CW244" s="52"/>
      <c r="CX244" s="52"/>
      <c r="CY244" s="52"/>
      <c r="CZ244" s="52"/>
      <c r="DA244" s="52"/>
      <c r="DB244" s="52"/>
      <c r="DC244" s="52"/>
      <c r="DD244" s="52"/>
      <c r="DE244" s="52"/>
      <c r="DF244" s="52"/>
      <c r="DG244" s="52"/>
      <c r="DH244" s="52"/>
      <c r="DI244" s="52"/>
      <c r="DJ244" s="52"/>
      <c r="DK244" s="52"/>
      <c r="DL244" s="52"/>
      <c r="DM244" s="52"/>
      <c r="DN244" s="52"/>
      <c r="DO244" s="52"/>
      <c r="DP244" s="52"/>
      <c r="DQ244" s="52"/>
      <c r="DR244" s="52"/>
      <c r="DS244" s="52"/>
      <c r="DT244" s="52"/>
      <c r="DU244" s="52"/>
      <c r="DV244" s="52"/>
      <c r="DW244" s="52"/>
      <c r="DX244" s="52"/>
      <c r="DY244" s="52"/>
      <c r="DZ244" s="52"/>
      <c r="EA244" s="52"/>
    </row>
    <row r="245" spans="1:131" x14ac:dyDescent="0.2">
      <c r="A245" s="165" t="s">
        <v>416</v>
      </c>
      <c r="B245" s="165" t="s">
        <v>415</v>
      </c>
      <c r="C245" s="49" t="s">
        <v>1233</v>
      </c>
      <c r="D245" s="49" t="s">
        <v>800</v>
      </c>
      <c r="E245" s="166">
        <v>14249</v>
      </c>
      <c r="F245" s="167">
        <v>4269</v>
      </c>
      <c r="G245" s="167">
        <v>0</v>
      </c>
      <c r="H245" s="167">
        <v>0</v>
      </c>
      <c r="I245" s="167">
        <v>1029</v>
      </c>
      <c r="J245" s="167">
        <v>0</v>
      </c>
      <c r="K245" s="167">
        <v>10396</v>
      </c>
      <c r="L245" s="167">
        <v>0</v>
      </c>
      <c r="M245" s="167">
        <v>2824</v>
      </c>
      <c r="N245" s="167">
        <v>14249</v>
      </c>
      <c r="O245" s="167">
        <v>0</v>
      </c>
      <c r="P245" s="167">
        <v>2824</v>
      </c>
      <c r="Q245" s="167">
        <v>0</v>
      </c>
      <c r="R245" s="167">
        <v>2824</v>
      </c>
      <c r="S245" s="167">
        <v>2824</v>
      </c>
      <c r="T245" s="167">
        <v>0</v>
      </c>
      <c r="U245" s="167">
        <v>0</v>
      </c>
      <c r="V245" s="167">
        <v>8800</v>
      </c>
      <c r="W245" s="167">
        <v>0</v>
      </c>
      <c r="X245" s="167">
        <v>0</v>
      </c>
      <c r="Y245" s="167">
        <v>8000</v>
      </c>
      <c r="Z245" s="167">
        <v>5000</v>
      </c>
      <c r="AA245" s="167">
        <v>15000</v>
      </c>
      <c r="AB245" s="167">
        <v>0</v>
      </c>
      <c r="AC245" s="167">
        <v>0</v>
      </c>
      <c r="AD245" s="166">
        <v>0</v>
      </c>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52"/>
      <c r="CD245" s="52"/>
      <c r="CE245" s="52"/>
      <c r="CF245" s="52"/>
      <c r="CG245" s="52"/>
      <c r="CH245" s="52"/>
      <c r="CI245" s="52"/>
      <c r="CJ245" s="52"/>
      <c r="CK245" s="52"/>
      <c r="CL245" s="52"/>
      <c r="CM245" s="52"/>
      <c r="CN245" s="52"/>
      <c r="CO245" s="52"/>
      <c r="CP245" s="52"/>
      <c r="CQ245" s="52"/>
      <c r="CR245" s="52"/>
      <c r="CS245" s="52"/>
      <c r="CT245" s="52"/>
      <c r="CU245" s="52"/>
      <c r="CV245" s="52"/>
      <c r="CW245" s="52"/>
      <c r="CX245" s="52"/>
      <c r="CY245" s="52"/>
      <c r="CZ245" s="52"/>
      <c r="DA245" s="52"/>
      <c r="DB245" s="52"/>
      <c r="DC245" s="52"/>
      <c r="DD245" s="52"/>
      <c r="DE245" s="52"/>
      <c r="DF245" s="52"/>
      <c r="DG245" s="52"/>
      <c r="DH245" s="52"/>
      <c r="DI245" s="52"/>
      <c r="DJ245" s="52"/>
      <c r="DK245" s="52"/>
      <c r="DL245" s="52"/>
      <c r="DM245" s="52"/>
      <c r="DN245" s="52"/>
      <c r="DO245" s="52"/>
      <c r="DP245" s="52"/>
      <c r="DQ245" s="52"/>
      <c r="DR245" s="52"/>
      <c r="DS245" s="52"/>
      <c r="DT245" s="52"/>
      <c r="DU245" s="52"/>
      <c r="DV245" s="52"/>
      <c r="DW245" s="52"/>
      <c r="DX245" s="52"/>
      <c r="DY245" s="52"/>
      <c r="DZ245" s="52"/>
      <c r="EA245" s="52"/>
    </row>
    <row r="246" spans="1:131" x14ac:dyDescent="0.2">
      <c r="A246" s="165" t="s">
        <v>584</v>
      </c>
      <c r="B246" s="165" t="s">
        <v>583</v>
      </c>
      <c r="C246" s="49" t="s">
        <v>1234</v>
      </c>
      <c r="D246" s="49" t="s">
        <v>800</v>
      </c>
      <c r="E246" s="166">
        <v>9711</v>
      </c>
      <c r="F246" s="167">
        <v>0</v>
      </c>
      <c r="G246" s="167">
        <v>0</v>
      </c>
      <c r="H246" s="167">
        <v>0</v>
      </c>
      <c r="I246" s="167">
        <v>431</v>
      </c>
      <c r="J246" s="167">
        <v>0</v>
      </c>
      <c r="K246" s="167">
        <v>845</v>
      </c>
      <c r="L246" s="167">
        <v>0</v>
      </c>
      <c r="M246" s="167">
        <v>8435</v>
      </c>
      <c r="N246" s="167">
        <v>9711</v>
      </c>
      <c r="O246" s="167">
        <v>746</v>
      </c>
      <c r="P246" s="167">
        <v>8435</v>
      </c>
      <c r="Q246" s="167">
        <v>452</v>
      </c>
      <c r="R246" s="167">
        <v>7983</v>
      </c>
      <c r="S246" s="167">
        <v>8729</v>
      </c>
      <c r="T246" s="167">
        <v>0</v>
      </c>
      <c r="U246" s="167">
        <v>927</v>
      </c>
      <c r="V246" s="167">
        <v>7100</v>
      </c>
      <c r="W246" s="167">
        <v>7783</v>
      </c>
      <c r="X246" s="167">
        <v>498</v>
      </c>
      <c r="Y246" s="167">
        <v>5700</v>
      </c>
      <c r="Z246" s="167">
        <v>8500</v>
      </c>
      <c r="AA246" s="167">
        <v>15000</v>
      </c>
      <c r="AB246" s="167">
        <v>0</v>
      </c>
      <c r="AC246" s="167">
        <v>0</v>
      </c>
      <c r="AD246" s="166">
        <v>0</v>
      </c>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52"/>
      <c r="CD246" s="52"/>
      <c r="CE246" s="52"/>
      <c r="CF246" s="52"/>
      <c r="CG246" s="52"/>
      <c r="CH246" s="52"/>
      <c r="CI246" s="52"/>
      <c r="CJ246" s="52"/>
      <c r="CK246" s="52"/>
      <c r="CL246" s="52"/>
      <c r="CM246" s="52"/>
      <c r="CN246" s="52"/>
      <c r="CO246" s="52"/>
      <c r="CP246" s="52"/>
      <c r="CQ246" s="52"/>
      <c r="CR246" s="52"/>
      <c r="CS246" s="52"/>
      <c r="CT246" s="52"/>
      <c r="CU246" s="52"/>
      <c r="CV246" s="52"/>
      <c r="CW246" s="52"/>
      <c r="CX246" s="52"/>
      <c r="CY246" s="52"/>
      <c r="CZ246" s="52"/>
      <c r="DA246" s="52"/>
      <c r="DB246" s="52"/>
      <c r="DC246" s="52"/>
      <c r="DD246" s="52"/>
      <c r="DE246" s="52"/>
      <c r="DF246" s="52"/>
      <c r="DG246" s="52"/>
      <c r="DH246" s="52"/>
      <c r="DI246" s="52"/>
      <c r="DJ246" s="52"/>
      <c r="DK246" s="52"/>
      <c r="DL246" s="52"/>
      <c r="DM246" s="52"/>
      <c r="DN246" s="52"/>
      <c r="DO246" s="52"/>
      <c r="DP246" s="52"/>
      <c r="DQ246" s="52"/>
      <c r="DR246" s="52"/>
      <c r="DS246" s="52"/>
      <c r="DT246" s="52"/>
      <c r="DU246" s="52"/>
      <c r="DV246" s="52"/>
      <c r="DW246" s="52"/>
      <c r="DX246" s="52"/>
      <c r="DY246" s="52"/>
      <c r="DZ246" s="52"/>
      <c r="EA246" s="52"/>
    </row>
    <row r="247" spans="1:131" x14ac:dyDescent="0.2">
      <c r="A247" s="165" t="s">
        <v>604</v>
      </c>
      <c r="B247" s="165" t="s">
        <v>603</v>
      </c>
      <c r="C247" s="49" t="s">
        <v>1235</v>
      </c>
      <c r="D247" s="49" t="s">
        <v>800</v>
      </c>
      <c r="E247" s="166">
        <v>6948</v>
      </c>
      <c r="F247" s="167">
        <v>656</v>
      </c>
      <c r="G247" s="167">
        <v>0</v>
      </c>
      <c r="H247" s="167">
        <v>0</v>
      </c>
      <c r="I247" s="167">
        <v>570</v>
      </c>
      <c r="J247" s="167">
        <v>1107</v>
      </c>
      <c r="K247" s="167">
        <v>2000</v>
      </c>
      <c r="L247" s="167">
        <v>3271</v>
      </c>
      <c r="M247" s="167">
        <v>0</v>
      </c>
      <c r="N247" s="167">
        <v>6948</v>
      </c>
      <c r="O247" s="167">
        <v>6336</v>
      </c>
      <c r="P247" s="167">
        <v>0</v>
      </c>
      <c r="Q247" s="167">
        <v>173</v>
      </c>
      <c r="R247" s="167">
        <v>-173</v>
      </c>
      <c r="S247" s="167">
        <v>6163</v>
      </c>
      <c r="T247" s="167">
        <v>2000</v>
      </c>
      <c r="U247" s="167">
        <v>1323</v>
      </c>
      <c r="V247" s="167">
        <v>19500</v>
      </c>
      <c r="W247" s="167">
        <v>2000</v>
      </c>
      <c r="X247" s="167">
        <v>1318</v>
      </c>
      <c r="Y247" s="167">
        <v>19500</v>
      </c>
      <c r="Z247" s="167">
        <v>4286</v>
      </c>
      <c r="AA247" s="167">
        <v>7286</v>
      </c>
      <c r="AB247" s="167">
        <v>0</v>
      </c>
      <c r="AC247" s="167">
        <v>0</v>
      </c>
      <c r="AD247" s="166">
        <v>0</v>
      </c>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52"/>
      <c r="CD247" s="52"/>
      <c r="CE247" s="52"/>
      <c r="CF247" s="52"/>
      <c r="CG247" s="52"/>
      <c r="CH247" s="52"/>
      <c r="CI247" s="52"/>
      <c r="CJ247" s="52"/>
      <c r="CK247" s="52"/>
      <c r="CL247" s="52"/>
      <c r="CM247" s="52"/>
      <c r="CN247" s="52"/>
      <c r="CO247" s="52"/>
      <c r="CP247" s="52"/>
      <c r="CQ247" s="52"/>
      <c r="CR247" s="52"/>
      <c r="CS247" s="52"/>
      <c r="CT247" s="52"/>
      <c r="CU247" s="52"/>
      <c r="CV247" s="52"/>
      <c r="CW247" s="52"/>
      <c r="CX247" s="52"/>
      <c r="CY247" s="52"/>
      <c r="CZ247" s="52"/>
      <c r="DA247" s="52"/>
      <c r="DB247" s="52"/>
      <c r="DC247" s="52"/>
      <c r="DD247" s="52"/>
      <c r="DE247" s="52"/>
      <c r="DF247" s="52"/>
      <c r="DG247" s="52"/>
      <c r="DH247" s="52"/>
      <c r="DI247" s="52"/>
      <c r="DJ247" s="52"/>
      <c r="DK247" s="52"/>
      <c r="DL247" s="52"/>
      <c r="DM247" s="52"/>
      <c r="DN247" s="52"/>
      <c r="DO247" s="52"/>
      <c r="DP247" s="52"/>
      <c r="DQ247" s="52"/>
      <c r="DR247" s="52"/>
      <c r="DS247" s="52"/>
      <c r="DT247" s="52"/>
      <c r="DU247" s="52"/>
      <c r="DV247" s="52"/>
      <c r="DW247" s="52"/>
      <c r="DX247" s="52"/>
      <c r="DY247" s="52"/>
      <c r="DZ247" s="52"/>
      <c r="EA247" s="52"/>
    </row>
    <row r="248" spans="1:131" x14ac:dyDescent="0.2">
      <c r="A248" s="165" t="s">
        <v>610</v>
      </c>
      <c r="B248" s="165" t="s">
        <v>609</v>
      </c>
      <c r="C248" s="49" t="s">
        <v>1236</v>
      </c>
      <c r="D248" s="49" t="s">
        <v>800</v>
      </c>
      <c r="E248" s="166">
        <v>2399</v>
      </c>
      <c r="F248" s="167">
        <v>0</v>
      </c>
      <c r="G248" s="167">
        <v>0</v>
      </c>
      <c r="H248" s="167">
        <v>0</v>
      </c>
      <c r="I248" s="167">
        <v>654</v>
      </c>
      <c r="J248" s="167">
        <v>186</v>
      </c>
      <c r="K248" s="167">
        <v>0</v>
      </c>
      <c r="L248" s="167">
        <v>0</v>
      </c>
      <c r="M248" s="167">
        <v>1559</v>
      </c>
      <c r="N248" s="167">
        <v>2399</v>
      </c>
      <c r="O248" s="167">
        <v>16715</v>
      </c>
      <c r="P248" s="167">
        <v>1559</v>
      </c>
      <c r="Q248" s="167">
        <v>440</v>
      </c>
      <c r="R248" s="167">
        <v>1119</v>
      </c>
      <c r="S248" s="167">
        <v>17834</v>
      </c>
      <c r="T248" s="167">
        <v>14065</v>
      </c>
      <c r="U248" s="167">
        <v>1633</v>
      </c>
      <c r="V248" s="167">
        <v>6920</v>
      </c>
      <c r="W248" s="167">
        <v>15624</v>
      </c>
      <c r="X248" s="167">
        <v>1215</v>
      </c>
      <c r="Y248" s="167">
        <v>7000</v>
      </c>
      <c r="Z248" s="167">
        <v>22157</v>
      </c>
      <c r="AA248" s="167">
        <v>23657</v>
      </c>
      <c r="AB248" s="167">
        <v>0</v>
      </c>
      <c r="AC248" s="167">
        <v>0</v>
      </c>
      <c r="AD248" s="166">
        <v>0</v>
      </c>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52"/>
      <c r="CD248" s="52"/>
      <c r="CE248" s="52"/>
      <c r="CF248" s="52"/>
      <c r="CG248" s="52"/>
      <c r="CH248" s="52"/>
      <c r="CI248" s="52"/>
      <c r="CJ248" s="52"/>
      <c r="CK248" s="52"/>
      <c r="CL248" s="52"/>
      <c r="CM248" s="52"/>
      <c r="CN248" s="52"/>
      <c r="CO248" s="52"/>
      <c r="CP248" s="52"/>
      <c r="CQ248" s="52"/>
      <c r="CR248" s="52"/>
      <c r="CS248" s="52"/>
      <c r="CT248" s="52"/>
      <c r="CU248" s="52"/>
      <c r="CV248" s="52"/>
      <c r="CW248" s="52"/>
      <c r="CX248" s="52"/>
      <c r="CY248" s="52"/>
      <c r="CZ248" s="52"/>
      <c r="DA248" s="52"/>
      <c r="DB248" s="52"/>
      <c r="DC248" s="52"/>
      <c r="DD248" s="52"/>
      <c r="DE248" s="52"/>
      <c r="DF248" s="52"/>
      <c r="DG248" s="52"/>
      <c r="DH248" s="52"/>
      <c r="DI248" s="52"/>
      <c r="DJ248" s="52"/>
      <c r="DK248" s="52"/>
      <c r="DL248" s="52"/>
      <c r="DM248" s="52"/>
      <c r="DN248" s="52"/>
      <c r="DO248" s="52"/>
      <c r="DP248" s="52"/>
      <c r="DQ248" s="52"/>
      <c r="DR248" s="52"/>
      <c r="DS248" s="52"/>
      <c r="DT248" s="52"/>
      <c r="DU248" s="52"/>
      <c r="DV248" s="52"/>
      <c r="DW248" s="52"/>
      <c r="DX248" s="52"/>
      <c r="DY248" s="52"/>
      <c r="DZ248" s="52"/>
      <c r="EA248" s="52"/>
    </row>
    <row r="249" spans="1:131" x14ac:dyDescent="0.2">
      <c r="A249" s="165" t="s">
        <v>642</v>
      </c>
      <c r="B249" s="165" t="s">
        <v>641</v>
      </c>
      <c r="C249" s="49" t="s">
        <v>1237</v>
      </c>
      <c r="D249" s="49" t="s">
        <v>800</v>
      </c>
      <c r="E249" s="166">
        <v>23918</v>
      </c>
      <c r="F249" s="167">
        <v>0</v>
      </c>
      <c r="G249" s="167">
        <v>0</v>
      </c>
      <c r="H249" s="167">
        <v>0</v>
      </c>
      <c r="I249" s="167">
        <v>2619</v>
      </c>
      <c r="J249" s="167">
        <v>2162</v>
      </c>
      <c r="K249" s="167">
        <v>2298</v>
      </c>
      <c r="L249" s="167">
        <v>13597</v>
      </c>
      <c r="M249" s="167">
        <v>3242</v>
      </c>
      <c r="N249" s="167">
        <v>23918</v>
      </c>
      <c r="O249" s="167">
        <v>69042</v>
      </c>
      <c r="P249" s="167">
        <v>3242</v>
      </c>
      <c r="Q249" s="167">
        <v>58</v>
      </c>
      <c r="R249" s="167">
        <v>3184</v>
      </c>
      <c r="S249" s="167">
        <v>72226</v>
      </c>
      <c r="T249" s="167">
        <v>68060</v>
      </c>
      <c r="U249" s="167">
        <v>0</v>
      </c>
      <c r="V249" s="167">
        <v>38945</v>
      </c>
      <c r="W249" s="167">
        <v>71302</v>
      </c>
      <c r="X249" s="167">
        <v>0</v>
      </c>
      <c r="Y249" s="167">
        <v>35195</v>
      </c>
      <c r="Z249" s="167">
        <v>73268</v>
      </c>
      <c r="AA249" s="167">
        <v>0</v>
      </c>
      <c r="AB249" s="167">
        <v>0</v>
      </c>
      <c r="AC249" s="167">
        <v>0</v>
      </c>
      <c r="AD249" s="166">
        <v>0</v>
      </c>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52"/>
      <c r="CD249" s="52"/>
      <c r="CE249" s="52"/>
      <c r="CF249" s="52"/>
      <c r="CG249" s="52"/>
      <c r="CH249" s="52"/>
      <c r="CI249" s="52"/>
      <c r="CJ249" s="52"/>
      <c r="CK249" s="52"/>
      <c r="CL249" s="52"/>
      <c r="CM249" s="52"/>
      <c r="CN249" s="52"/>
      <c r="CO249" s="52"/>
      <c r="CP249" s="52"/>
      <c r="CQ249" s="52"/>
      <c r="CR249" s="52"/>
      <c r="CS249" s="52"/>
      <c r="CT249" s="52"/>
      <c r="CU249" s="52"/>
      <c r="CV249" s="52"/>
      <c r="CW249" s="52"/>
      <c r="CX249" s="52"/>
      <c r="CY249" s="52"/>
      <c r="CZ249" s="52"/>
      <c r="DA249" s="52"/>
      <c r="DB249" s="52"/>
      <c r="DC249" s="52"/>
      <c r="DD249" s="52"/>
      <c r="DE249" s="52"/>
      <c r="DF249" s="52"/>
      <c r="DG249" s="52"/>
      <c r="DH249" s="52"/>
      <c r="DI249" s="52"/>
      <c r="DJ249" s="52"/>
      <c r="DK249" s="52"/>
      <c r="DL249" s="52"/>
      <c r="DM249" s="52"/>
      <c r="DN249" s="52"/>
      <c r="DO249" s="52"/>
      <c r="DP249" s="52"/>
      <c r="DQ249" s="52"/>
      <c r="DR249" s="52"/>
      <c r="DS249" s="52"/>
      <c r="DT249" s="52"/>
      <c r="DU249" s="52"/>
      <c r="DV249" s="52"/>
      <c r="DW249" s="52"/>
      <c r="DX249" s="52"/>
      <c r="DY249" s="52"/>
      <c r="DZ249" s="52"/>
      <c r="EA249" s="52"/>
    </row>
    <row r="250" spans="1:131" x14ac:dyDescent="0.2">
      <c r="A250" s="165" t="s">
        <v>624</v>
      </c>
      <c r="B250" s="165" t="s">
        <v>623</v>
      </c>
      <c r="C250" s="49" t="s">
        <v>1238</v>
      </c>
      <c r="D250" s="49" t="s">
        <v>804</v>
      </c>
      <c r="E250" s="166">
        <v>157789</v>
      </c>
      <c r="F250" s="167">
        <v>12690</v>
      </c>
      <c r="G250" s="167">
        <v>0</v>
      </c>
      <c r="H250" s="167">
        <v>0</v>
      </c>
      <c r="I250" s="167">
        <v>48740</v>
      </c>
      <c r="J250" s="167">
        <v>14822</v>
      </c>
      <c r="K250" s="167">
        <v>10690</v>
      </c>
      <c r="L250" s="167">
        <v>12437</v>
      </c>
      <c r="M250" s="167">
        <v>71100</v>
      </c>
      <c r="N250" s="167">
        <v>157789</v>
      </c>
      <c r="O250" s="167">
        <v>663307</v>
      </c>
      <c r="P250" s="167">
        <v>71100</v>
      </c>
      <c r="Q250" s="167">
        <v>21804</v>
      </c>
      <c r="R250" s="167">
        <v>49296</v>
      </c>
      <c r="S250" s="167">
        <v>712603</v>
      </c>
      <c r="T250" s="167">
        <v>322400</v>
      </c>
      <c r="U250" s="167">
        <v>101600</v>
      </c>
      <c r="V250" s="167">
        <v>0</v>
      </c>
      <c r="W250" s="167">
        <v>430000</v>
      </c>
      <c r="X250" s="167">
        <v>98700</v>
      </c>
      <c r="Y250" s="167">
        <v>0</v>
      </c>
      <c r="Z250" s="167">
        <v>600000</v>
      </c>
      <c r="AA250" s="167">
        <v>748000</v>
      </c>
      <c r="AB250" s="167">
        <v>0</v>
      </c>
      <c r="AC250" s="167">
        <v>0</v>
      </c>
      <c r="AD250" s="166">
        <v>0</v>
      </c>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52"/>
      <c r="CD250" s="52"/>
      <c r="CE250" s="52"/>
      <c r="CF250" s="52"/>
      <c r="CG250" s="52"/>
      <c r="CH250" s="52"/>
      <c r="CI250" s="52"/>
      <c r="CJ250" s="52"/>
      <c r="CK250" s="52"/>
      <c r="CL250" s="52"/>
      <c r="CM250" s="52"/>
      <c r="CN250" s="52"/>
      <c r="CO250" s="52"/>
      <c r="CP250" s="52"/>
      <c r="CQ250" s="52"/>
      <c r="CR250" s="52"/>
      <c r="CS250" s="52"/>
      <c r="CT250" s="52"/>
      <c r="CU250" s="52"/>
      <c r="CV250" s="52"/>
      <c r="CW250" s="52"/>
      <c r="CX250" s="52"/>
      <c r="CY250" s="52"/>
      <c r="CZ250" s="52"/>
      <c r="DA250" s="52"/>
      <c r="DB250" s="52"/>
      <c r="DC250" s="52"/>
      <c r="DD250" s="52"/>
      <c r="DE250" s="52"/>
      <c r="DF250" s="52"/>
      <c r="DG250" s="52"/>
      <c r="DH250" s="52"/>
      <c r="DI250" s="52"/>
      <c r="DJ250" s="52"/>
      <c r="DK250" s="52"/>
      <c r="DL250" s="52"/>
      <c r="DM250" s="52"/>
      <c r="DN250" s="52"/>
      <c r="DO250" s="52"/>
      <c r="DP250" s="52"/>
      <c r="DQ250" s="52"/>
      <c r="DR250" s="52"/>
      <c r="DS250" s="52"/>
      <c r="DT250" s="52"/>
      <c r="DU250" s="52"/>
      <c r="DV250" s="52"/>
      <c r="DW250" s="52"/>
      <c r="DX250" s="52"/>
      <c r="DY250" s="52"/>
      <c r="DZ250" s="52"/>
      <c r="EA250" s="52"/>
    </row>
    <row r="251" spans="1:131" x14ac:dyDescent="0.2">
      <c r="A251" s="165" t="s">
        <v>18</v>
      </c>
      <c r="B251" s="165" t="s">
        <v>17</v>
      </c>
      <c r="C251" s="49" t="s">
        <v>1239</v>
      </c>
      <c r="D251" s="49" t="s">
        <v>800</v>
      </c>
      <c r="E251" s="166">
        <v>11709</v>
      </c>
      <c r="F251" s="167">
        <v>2233</v>
      </c>
      <c r="G251" s="167">
        <v>306</v>
      </c>
      <c r="H251" s="167">
        <v>0</v>
      </c>
      <c r="I251" s="167">
        <v>707</v>
      </c>
      <c r="J251" s="167">
        <v>0</v>
      </c>
      <c r="K251" s="167">
        <v>1466</v>
      </c>
      <c r="L251" s="167">
        <v>6655</v>
      </c>
      <c r="M251" s="167">
        <v>2881</v>
      </c>
      <c r="N251" s="167">
        <v>11709</v>
      </c>
      <c r="O251" s="167">
        <v>102262</v>
      </c>
      <c r="P251" s="167">
        <v>2881</v>
      </c>
      <c r="Q251" s="167">
        <v>1097</v>
      </c>
      <c r="R251" s="167">
        <v>1784</v>
      </c>
      <c r="S251" s="167">
        <v>104046</v>
      </c>
      <c r="T251" s="167">
        <v>87297</v>
      </c>
      <c r="U251" s="167">
        <v>0</v>
      </c>
      <c r="V251" s="167">
        <v>12577</v>
      </c>
      <c r="W251" s="167">
        <v>103678</v>
      </c>
      <c r="X251" s="167">
        <v>0</v>
      </c>
      <c r="Y251" s="167">
        <v>13800</v>
      </c>
      <c r="Z251" s="167">
        <v>104000</v>
      </c>
      <c r="AA251" s="167">
        <v>107000</v>
      </c>
      <c r="AB251" s="167">
        <v>0</v>
      </c>
      <c r="AC251" s="167">
        <v>0</v>
      </c>
      <c r="AD251" s="166">
        <v>0</v>
      </c>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52"/>
      <c r="CD251" s="52"/>
      <c r="CE251" s="52"/>
      <c r="CF251" s="52"/>
      <c r="CG251" s="52"/>
      <c r="CH251" s="52"/>
      <c r="CI251" s="52"/>
      <c r="CJ251" s="52"/>
      <c r="CK251" s="52"/>
      <c r="CL251" s="52"/>
      <c r="CM251" s="52"/>
      <c r="CN251" s="52"/>
      <c r="CO251" s="52"/>
      <c r="CP251" s="52"/>
      <c r="CQ251" s="52"/>
      <c r="CR251" s="52"/>
      <c r="CS251" s="52"/>
      <c r="CT251" s="52"/>
      <c r="CU251" s="52"/>
      <c r="CV251" s="52"/>
      <c r="CW251" s="52"/>
      <c r="CX251" s="52"/>
      <c r="CY251" s="52"/>
      <c r="CZ251" s="52"/>
      <c r="DA251" s="52"/>
      <c r="DB251" s="52"/>
      <c r="DC251" s="52"/>
      <c r="DD251" s="52"/>
      <c r="DE251" s="52"/>
      <c r="DF251" s="52"/>
      <c r="DG251" s="52"/>
      <c r="DH251" s="52"/>
      <c r="DI251" s="52"/>
      <c r="DJ251" s="52"/>
      <c r="DK251" s="52"/>
      <c r="DL251" s="52"/>
      <c r="DM251" s="52"/>
      <c r="DN251" s="52"/>
      <c r="DO251" s="52"/>
      <c r="DP251" s="52"/>
      <c r="DQ251" s="52"/>
      <c r="DR251" s="52"/>
      <c r="DS251" s="52"/>
      <c r="DT251" s="52"/>
      <c r="DU251" s="52"/>
      <c r="DV251" s="52"/>
      <c r="DW251" s="52"/>
      <c r="DX251" s="52"/>
      <c r="DY251" s="52"/>
      <c r="DZ251" s="52"/>
      <c r="EA251" s="52"/>
    </row>
    <row r="252" spans="1:131" x14ac:dyDescent="0.2">
      <c r="A252" s="165" t="s">
        <v>232</v>
      </c>
      <c r="B252" s="165" t="s">
        <v>231</v>
      </c>
      <c r="C252" s="49" t="s">
        <v>1240</v>
      </c>
      <c r="D252" s="49" t="s">
        <v>800</v>
      </c>
      <c r="E252" s="166">
        <v>23405</v>
      </c>
      <c r="F252" s="167">
        <v>200</v>
      </c>
      <c r="G252" s="167">
        <v>0</v>
      </c>
      <c r="H252" s="167">
        <v>0</v>
      </c>
      <c r="I252" s="167">
        <v>195</v>
      </c>
      <c r="J252" s="167">
        <v>15</v>
      </c>
      <c r="K252" s="167">
        <v>6770</v>
      </c>
      <c r="L252" s="167">
        <v>2025</v>
      </c>
      <c r="M252" s="167">
        <v>14400</v>
      </c>
      <c r="N252" s="167">
        <v>23405</v>
      </c>
      <c r="O252" s="167">
        <v>3189</v>
      </c>
      <c r="P252" s="167">
        <v>14400</v>
      </c>
      <c r="Q252" s="167">
        <v>698</v>
      </c>
      <c r="R252" s="167">
        <v>13702</v>
      </c>
      <c r="S252" s="167">
        <v>16891</v>
      </c>
      <c r="T252" s="167">
        <v>4003</v>
      </c>
      <c r="U252" s="167">
        <v>0</v>
      </c>
      <c r="V252" s="167">
        <v>27744</v>
      </c>
      <c r="W252" s="167">
        <v>18403</v>
      </c>
      <c r="X252" s="167">
        <v>0</v>
      </c>
      <c r="Y252" s="167">
        <v>20765</v>
      </c>
      <c r="Z252" s="167">
        <v>19403</v>
      </c>
      <c r="AA252" s="167">
        <v>19959</v>
      </c>
      <c r="AB252" s="167">
        <v>0</v>
      </c>
      <c r="AC252" s="167">
        <v>0</v>
      </c>
      <c r="AD252" s="166">
        <v>0</v>
      </c>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52"/>
      <c r="CD252" s="52"/>
      <c r="CE252" s="52"/>
      <c r="CF252" s="52"/>
      <c r="CG252" s="52"/>
      <c r="CH252" s="52"/>
      <c r="CI252" s="52"/>
      <c r="CJ252" s="52"/>
      <c r="CK252" s="52"/>
      <c r="CL252" s="52"/>
      <c r="CM252" s="52"/>
      <c r="CN252" s="52"/>
      <c r="CO252" s="52"/>
      <c r="CP252" s="52"/>
      <c r="CQ252" s="52"/>
      <c r="CR252" s="52"/>
      <c r="CS252" s="52"/>
      <c r="CT252" s="52"/>
      <c r="CU252" s="52"/>
      <c r="CV252" s="52"/>
      <c r="CW252" s="52"/>
      <c r="CX252" s="52"/>
      <c r="CY252" s="52"/>
      <c r="CZ252" s="52"/>
      <c r="DA252" s="52"/>
      <c r="DB252" s="52"/>
      <c r="DC252" s="52"/>
      <c r="DD252" s="52"/>
      <c r="DE252" s="52"/>
      <c r="DF252" s="52"/>
      <c r="DG252" s="52"/>
      <c r="DH252" s="52"/>
      <c r="DI252" s="52"/>
      <c r="DJ252" s="52"/>
      <c r="DK252" s="52"/>
      <c r="DL252" s="52"/>
      <c r="DM252" s="52"/>
      <c r="DN252" s="52"/>
      <c r="DO252" s="52"/>
      <c r="DP252" s="52"/>
      <c r="DQ252" s="52"/>
      <c r="DR252" s="52"/>
      <c r="DS252" s="52"/>
      <c r="DT252" s="52"/>
      <c r="DU252" s="52"/>
      <c r="DV252" s="52"/>
      <c r="DW252" s="52"/>
      <c r="DX252" s="52"/>
      <c r="DY252" s="52"/>
      <c r="DZ252" s="52"/>
      <c r="EA252" s="52"/>
    </row>
    <row r="253" spans="1:131" x14ac:dyDescent="0.2">
      <c r="A253" s="165" t="s">
        <v>316</v>
      </c>
      <c r="B253" s="165" t="s">
        <v>315</v>
      </c>
      <c r="C253" s="49" t="s">
        <v>1241</v>
      </c>
      <c r="D253" s="49" t="s">
        <v>800</v>
      </c>
      <c r="E253" s="166">
        <v>54116</v>
      </c>
      <c r="F253" s="167">
        <v>3590</v>
      </c>
      <c r="G253" s="167">
        <v>463</v>
      </c>
      <c r="H253" s="167">
        <v>0</v>
      </c>
      <c r="I253" s="167">
        <v>867</v>
      </c>
      <c r="J253" s="167">
        <v>2643</v>
      </c>
      <c r="K253" s="167">
        <v>14846</v>
      </c>
      <c r="L253" s="167">
        <v>26142</v>
      </c>
      <c r="M253" s="167">
        <v>9618</v>
      </c>
      <c r="N253" s="167">
        <v>54116</v>
      </c>
      <c r="O253" s="167">
        <v>161481</v>
      </c>
      <c r="P253" s="167">
        <v>9618</v>
      </c>
      <c r="Q253" s="167">
        <v>4830</v>
      </c>
      <c r="R253" s="167">
        <v>4788</v>
      </c>
      <c r="S253" s="167">
        <v>166269</v>
      </c>
      <c r="T253" s="167">
        <v>132061</v>
      </c>
      <c r="U253" s="167">
        <v>0</v>
      </c>
      <c r="V253" s="167">
        <v>32375</v>
      </c>
      <c r="W253" s="167">
        <v>131139</v>
      </c>
      <c r="X253" s="167">
        <v>0</v>
      </c>
      <c r="Y253" s="167">
        <v>32375</v>
      </c>
      <c r="Z253" s="167">
        <v>190000</v>
      </c>
      <c r="AA253" s="167">
        <v>195000</v>
      </c>
      <c r="AB253" s="167">
        <v>0</v>
      </c>
      <c r="AC253" s="167">
        <v>0</v>
      </c>
      <c r="AD253" s="166">
        <v>0</v>
      </c>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52"/>
      <c r="CD253" s="52"/>
      <c r="CE253" s="52"/>
      <c r="CF253" s="52"/>
      <c r="CG253" s="52"/>
      <c r="CH253" s="52"/>
      <c r="CI253" s="52"/>
      <c r="CJ253" s="52"/>
      <c r="CK253" s="52"/>
      <c r="CL253" s="52"/>
      <c r="CM253" s="52"/>
      <c r="CN253" s="52"/>
      <c r="CO253" s="52"/>
      <c r="CP253" s="52"/>
      <c r="CQ253" s="52"/>
      <c r="CR253" s="52"/>
      <c r="CS253" s="52"/>
      <c r="CT253" s="52"/>
      <c r="CU253" s="52"/>
      <c r="CV253" s="52"/>
      <c r="CW253" s="52"/>
      <c r="CX253" s="52"/>
      <c r="CY253" s="52"/>
      <c r="CZ253" s="52"/>
      <c r="DA253" s="52"/>
      <c r="DB253" s="52"/>
      <c r="DC253" s="52"/>
      <c r="DD253" s="52"/>
      <c r="DE253" s="52"/>
      <c r="DF253" s="52"/>
      <c r="DG253" s="52"/>
      <c r="DH253" s="52"/>
      <c r="DI253" s="52"/>
      <c r="DJ253" s="52"/>
      <c r="DK253" s="52"/>
      <c r="DL253" s="52"/>
      <c r="DM253" s="52"/>
      <c r="DN253" s="52"/>
      <c r="DO253" s="52"/>
      <c r="DP253" s="52"/>
      <c r="DQ253" s="52"/>
      <c r="DR253" s="52"/>
      <c r="DS253" s="52"/>
      <c r="DT253" s="52"/>
      <c r="DU253" s="52"/>
      <c r="DV253" s="52"/>
      <c r="DW253" s="52"/>
      <c r="DX253" s="52"/>
      <c r="DY253" s="52"/>
      <c r="DZ253" s="52"/>
      <c r="EA253" s="52"/>
    </row>
    <row r="254" spans="1:131" x14ac:dyDescent="0.2">
      <c r="A254" s="165" t="s">
        <v>400</v>
      </c>
      <c r="B254" s="165" t="s">
        <v>399</v>
      </c>
      <c r="C254" s="49" t="s">
        <v>1242</v>
      </c>
      <c r="D254" s="49" t="s">
        <v>800</v>
      </c>
      <c r="E254" s="166">
        <v>14401</v>
      </c>
      <c r="F254" s="167">
        <v>2340</v>
      </c>
      <c r="G254" s="167">
        <v>292</v>
      </c>
      <c r="H254" s="167">
        <v>0</v>
      </c>
      <c r="I254" s="167">
        <v>711</v>
      </c>
      <c r="J254" s="167">
        <v>0</v>
      </c>
      <c r="K254" s="167">
        <v>1518</v>
      </c>
      <c r="L254" s="167">
        <v>9166</v>
      </c>
      <c r="M254" s="167">
        <v>3006</v>
      </c>
      <c r="N254" s="167">
        <v>14401</v>
      </c>
      <c r="O254" s="167">
        <v>109428</v>
      </c>
      <c r="P254" s="167">
        <v>3006</v>
      </c>
      <c r="Q254" s="167">
        <v>810</v>
      </c>
      <c r="R254" s="167">
        <v>2196</v>
      </c>
      <c r="S254" s="167">
        <v>111624</v>
      </c>
      <c r="T254" s="167">
        <v>86687</v>
      </c>
      <c r="U254" s="167">
        <v>0</v>
      </c>
      <c r="V254" s="167">
        <v>7046</v>
      </c>
      <c r="W254" s="167">
        <v>102583</v>
      </c>
      <c r="X254" s="167">
        <v>0</v>
      </c>
      <c r="Y254" s="167">
        <v>5900</v>
      </c>
      <c r="Z254" s="167">
        <v>112000</v>
      </c>
      <c r="AA254" s="167">
        <v>115000</v>
      </c>
      <c r="AB254" s="167">
        <v>0</v>
      </c>
      <c r="AC254" s="167">
        <v>0</v>
      </c>
      <c r="AD254" s="166">
        <v>0</v>
      </c>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52"/>
      <c r="CD254" s="52"/>
      <c r="CE254" s="52"/>
      <c r="CF254" s="52"/>
      <c r="CG254" s="52"/>
      <c r="CH254" s="52"/>
      <c r="CI254" s="52"/>
      <c r="CJ254" s="52"/>
      <c r="CK254" s="52"/>
      <c r="CL254" s="52"/>
      <c r="CM254" s="52"/>
      <c r="CN254" s="52"/>
      <c r="CO254" s="52"/>
      <c r="CP254" s="52"/>
      <c r="CQ254" s="52"/>
      <c r="CR254" s="52"/>
      <c r="CS254" s="52"/>
      <c r="CT254" s="52"/>
      <c r="CU254" s="52"/>
      <c r="CV254" s="52"/>
      <c r="CW254" s="52"/>
      <c r="CX254" s="52"/>
      <c r="CY254" s="52"/>
      <c r="CZ254" s="52"/>
      <c r="DA254" s="52"/>
      <c r="DB254" s="52"/>
      <c r="DC254" s="52"/>
      <c r="DD254" s="52"/>
      <c r="DE254" s="52"/>
      <c r="DF254" s="52"/>
      <c r="DG254" s="52"/>
      <c r="DH254" s="52"/>
      <c r="DI254" s="52"/>
      <c r="DJ254" s="52"/>
      <c r="DK254" s="52"/>
      <c r="DL254" s="52"/>
      <c r="DM254" s="52"/>
      <c r="DN254" s="52"/>
      <c r="DO254" s="52"/>
      <c r="DP254" s="52"/>
      <c r="DQ254" s="52"/>
      <c r="DR254" s="52"/>
      <c r="DS254" s="52"/>
      <c r="DT254" s="52"/>
      <c r="DU254" s="52"/>
      <c r="DV254" s="52"/>
      <c r="DW254" s="52"/>
      <c r="DX254" s="52"/>
      <c r="DY254" s="52"/>
      <c r="DZ254" s="52"/>
      <c r="EA254" s="52"/>
    </row>
    <row r="255" spans="1:131" x14ac:dyDescent="0.2">
      <c r="A255" s="165" t="s">
        <v>600</v>
      </c>
      <c r="B255" s="165" t="s">
        <v>599</v>
      </c>
      <c r="C255" s="49" t="s">
        <v>1243</v>
      </c>
      <c r="D255" s="49" t="s">
        <v>800</v>
      </c>
      <c r="E255" s="166">
        <v>14595</v>
      </c>
      <c r="F255" s="167">
        <v>500</v>
      </c>
      <c r="G255" s="167">
        <v>0</v>
      </c>
      <c r="H255" s="167">
        <v>0</v>
      </c>
      <c r="I255" s="167">
        <v>2872</v>
      </c>
      <c r="J255" s="167">
        <v>0</v>
      </c>
      <c r="K255" s="167">
        <v>7707</v>
      </c>
      <c r="L255" s="167">
        <v>4016</v>
      </c>
      <c r="M255" s="167">
        <v>0</v>
      </c>
      <c r="N255" s="167">
        <v>14595</v>
      </c>
      <c r="O255" s="167">
        <v>-833</v>
      </c>
      <c r="P255" s="167">
        <v>0</v>
      </c>
      <c r="Q255" s="167">
        <v>0</v>
      </c>
      <c r="R255" s="167">
        <v>0</v>
      </c>
      <c r="S255" s="167">
        <v>-833</v>
      </c>
      <c r="T255" s="167">
        <v>0</v>
      </c>
      <c r="U255" s="167">
        <v>0</v>
      </c>
      <c r="V255" s="167">
        <v>42510</v>
      </c>
      <c r="W255" s="167">
        <v>0</v>
      </c>
      <c r="X255" s="167">
        <v>0</v>
      </c>
      <c r="Y255" s="167">
        <v>33666</v>
      </c>
      <c r="Z255" s="167">
        <v>1000</v>
      </c>
      <c r="AA255" s="167">
        <v>1111</v>
      </c>
      <c r="AB255" s="167">
        <v>0</v>
      </c>
      <c r="AC255" s="167">
        <v>0</v>
      </c>
      <c r="AD255" s="166">
        <v>0</v>
      </c>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52"/>
      <c r="CD255" s="52"/>
      <c r="CE255" s="52"/>
      <c r="CF255" s="52"/>
      <c r="CG255" s="52"/>
      <c r="CH255" s="52"/>
      <c r="CI255" s="52"/>
      <c r="CJ255" s="52"/>
      <c r="CK255" s="52"/>
      <c r="CL255" s="52"/>
      <c r="CM255" s="52"/>
      <c r="CN255" s="52"/>
      <c r="CO255" s="52"/>
      <c r="CP255" s="52"/>
      <c r="CQ255" s="52"/>
      <c r="CR255" s="52"/>
      <c r="CS255" s="52"/>
      <c r="CT255" s="52"/>
      <c r="CU255" s="52"/>
      <c r="CV255" s="52"/>
      <c r="CW255" s="52"/>
      <c r="CX255" s="52"/>
      <c r="CY255" s="52"/>
      <c r="CZ255" s="52"/>
      <c r="DA255" s="52"/>
      <c r="DB255" s="52"/>
      <c r="DC255" s="52"/>
      <c r="DD255" s="52"/>
      <c r="DE255" s="52"/>
      <c r="DF255" s="52"/>
      <c r="DG255" s="52"/>
      <c r="DH255" s="52"/>
      <c r="DI255" s="52"/>
      <c r="DJ255" s="52"/>
      <c r="DK255" s="52"/>
      <c r="DL255" s="52"/>
      <c r="DM255" s="52"/>
      <c r="DN255" s="52"/>
      <c r="DO255" s="52"/>
      <c r="DP255" s="52"/>
      <c r="DQ255" s="52"/>
      <c r="DR255" s="52"/>
      <c r="DS255" s="52"/>
      <c r="DT255" s="52"/>
      <c r="DU255" s="52"/>
      <c r="DV255" s="52"/>
      <c r="DW255" s="52"/>
      <c r="DX255" s="52"/>
      <c r="DY255" s="52"/>
      <c r="DZ255" s="52"/>
      <c r="EA255" s="52"/>
    </row>
    <row r="256" spans="1:131" x14ac:dyDescent="0.2">
      <c r="A256" s="165" t="s">
        <v>626</v>
      </c>
      <c r="B256" s="165" t="s">
        <v>625</v>
      </c>
      <c r="C256" s="49" t="s">
        <v>1244</v>
      </c>
      <c r="D256" s="49" t="s">
        <v>800</v>
      </c>
      <c r="E256" s="166">
        <v>3997</v>
      </c>
      <c r="F256" s="167">
        <v>0</v>
      </c>
      <c r="G256" s="167">
        <v>0</v>
      </c>
      <c r="H256" s="167">
        <v>0</v>
      </c>
      <c r="I256" s="167">
        <v>495</v>
      </c>
      <c r="J256" s="167">
        <v>350</v>
      </c>
      <c r="K256" s="167">
        <v>0</v>
      </c>
      <c r="L256" s="167">
        <v>3152</v>
      </c>
      <c r="M256" s="167">
        <v>0</v>
      </c>
      <c r="N256" s="167">
        <v>3997</v>
      </c>
      <c r="O256" s="167">
        <v>0</v>
      </c>
      <c r="P256" s="167">
        <v>0</v>
      </c>
      <c r="Q256" s="167">
        <v>0</v>
      </c>
      <c r="R256" s="167">
        <v>0</v>
      </c>
      <c r="S256" s="167">
        <v>0</v>
      </c>
      <c r="T256" s="167">
        <v>0</v>
      </c>
      <c r="U256" s="167">
        <v>0</v>
      </c>
      <c r="V256" s="167">
        <v>45000</v>
      </c>
      <c r="W256" s="167">
        <v>0</v>
      </c>
      <c r="X256" s="167">
        <v>0</v>
      </c>
      <c r="Y256" s="167">
        <v>0</v>
      </c>
      <c r="Z256" s="167">
        <v>8000</v>
      </c>
      <c r="AA256" s="167">
        <v>11000</v>
      </c>
      <c r="AB256" s="167">
        <v>0</v>
      </c>
      <c r="AC256" s="167">
        <v>0</v>
      </c>
      <c r="AD256" s="166">
        <v>0</v>
      </c>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52"/>
      <c r="CD256" s="52"/>
      <c r="CE256" s="52"/>
      <c r="CF256" s="52"/>
      <c r="CG256" s="52"/>
      <c r="CH256" s="52"/>
      <c r="CI256" s="52"/>
      <c r="CJ256" s="52"/>
      <c r="CK256" s="52"/>
      <c r="CL256" s="52"/>
      <c r="CM256" s="52"/>
      <c r="CN256" s="52"/>
      <c r="CO256" s="52"/>
      <c r="CP256" s="52"/>
      <c r="CQ256" s="52"/>
      <c r="CR256" s="52"/>
      <c r="CS256" s="52"/>
      <c r="CT256" s="52"/>
      <c r="CU256" s="52"/>
      <c r="CV256" s="52"/>
      <c r="CW256" s="52"/>
      <c r="CX256" s="52"/>
      <c r="CY256" s="52"/>
      <c r="CZ256" s="52"/>
      <c r="DA256" s="52"/>
      <c r="DB256" s="52"/>
      <c r="DC256" s="52"/>
      <c r="DD256" s="52"/>
      <c r="DE256" s="52"/>
      <c r="DF256" s="52"/>
      <c r="DG256" s="52"/>
      <c r="DH256" s="52"/>
      <c r="DI256" s="52"/>
      <c r="DJ256" s="52"/>
      <c r="DK256" s="52"/>
      <c r="DL256" s="52"/>
      <c r="DM256" s="52"/>
      <c r="DN256" s="52"/>
      <c r="DO256" s="52"/>
      <c r="DP256" s="52"/>
      <c r="DQ256" s="52"/>
      <c r="DR256" s="52"/>
      <c r="DS256" s="52"/>
      <c r="DT256" s="52"/>
      <c r="DU256" s="52"/>
      <c r="DV256" s="52"/>
      <c r="DW256" s="52"/>
      <c r="DX256" s="52"/>
      <c r="DY256" s="52"/>
      <c r="DZ256" s="52"/>
      <c r="EA256" s="52"/>
    </row>
    <row r="257" spans="1:131" x14ac:dyDescent="0.2">
      <c r="A257" s="165" t="s">
        <v>700</v>
      </c>
      <c r="B257" s="165" t="s">
        <v>699</v>
      </c>
      <c r="C257" s="49" t="s">
        <v>1245</v>
      </c>
      <c r="D257" s="49" t="s">
        <v>800</v>
      </c>
      <c r="E257" s="166">
        <v>12395</v>
      </c>
      <c r="F257" s="167">
        <v>0</v>
      </c>
      <c r="G257" s="167">
        <v>0</v>
      </c>
      <c r="H257" s="167">
        <v>0</v>
      </c>
      <c r="I257" s="167">
        <v>3516</v>
      </c>
      <c r="J257" s="167">
        <v>150</v>
      </c>
      <c r="K257" s="167">
        <v>0</v>
      </c>
      <c r="L257" s="167">
        <v>7737</v>
      </c>
      <c r="M257" s="167">
        <v>992</v>
      </c>
      <c r="N257" s="167">
        <v>12395</v>
      </c>
      <c r="O257" s="167">
        <v>106525</v>
      </c>
      <c r="P257" s="167">
        <v>992</v>
      </c>
      <c r="Q257" s="167">
        <v>0</v>
      </c>
      <c r="R257" s="167">
        <v>992</v>
      </c>
      <c r="S257" s="167">
        <v>107517</v>
      </c>
      <c r="T257" s="167">
        <v>98286</v>
      </c>
      <c r="U257" s="167">
        <v>7500</v>
      </c>
      <c r="V257" s="167">
        <v>30000</v>
      </c>
      <c r="W257" s="167">
        <v>98286</v>
      </c>
      <c r="X257" s="167">
        <v>7500</v>
      </c>
      <c r="Y257" s="167">
        <v>32000</v>
      </c>
      <c r="Z257" s="167">
        <v>123000</v>
      </c>
      <c r="AA257" s="167">
        <v>126000</v>
      </c>
      <c r="AB257" s="167">
        <v>0</v>
      </c>
      <c r="AC257" s="167">
        <v>0</v>
      </c>
      <c r="AD257" s="166">
        <v>0</v>
      </c>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52"/>
      <c r="CD257" s="52"/>
      <c r="CE257" s="52"/>
      <c r="CF257" s="52"/>
      <c r="CG257" s="52"/>
      <c r="CH257" s="52"/>
      <c r="CI257" s="52"/>
      <c r="CJ257" s="52"/>
      <c r="CK257" s="52"/>
      <c r="CL257" s="52"/>
      <c r="CM257" s="52"/>
      <c r="CN257" s="52"/>
      <c r="CO257" s="52"/>
      <c r="CP257" s="52"/>
      <c r="CQ257" s="52"/>
      <c r="CR257" s="52"/>
      <c r="CS257" s="52"/>
      <c r="CT257" s="52"/>
      <c r="CU257" s="52"/>
      <c r="CV257" s="52"/>
      <c r="CW257" s="52"/>
      <c r="CX257" s="52"/>
      <c r="CY257" s="52"/>
      <c r="CZ257" s="52"/>
      <c r="DA257" s="52"/>
      <c r="DB257" s="52"/>
      <c r="DC257" s="52"/>
      <c r="DD257" s="52"/>
      <c r="DE257" s="52"/>
      <c r="DF257" s="52"/>
      <c r="DG257" s="52"/>
      <c r="DH257" s="52"/>
      <c r="DI257" s="52"/>
      <c r="DJ257" s="52"/>
      <c r="DK257" s="52"/>
      <c r="DL257" s="52"/>
      <c r="DM257" s="52"/>
      <c r="DN257" s="52"/>
      <c r="DO257" s="52"/>
      <c r="DP257" s="52"/>
      <c r="DQ257" s="52"/>
      <c r="DR257" s="52"/>
      <c r="DS257" s="52"/>
      <c r="DT257" s="52"/>
      <c r="DU257" s="52"/>
      <c r="DV257" s="52"/>
      <c r="DW257" s="52"/>
      <c r="DX257" s="52"/>
      <c r="DY257" s="52"/>
      <c r="DZ257" s="52"/>
      <c r="EA257" s="52"/>
    </row>
    <row r="258" spans="1:131" x14ac:dyDescent="0.2">
      <c r="A258" s="165" t="s">
        <v>630</v>
      </c>
      <c r="B258" s="165" t="s">
        <v>629</v>
      </c>
      <c r="C258" s="49" t="s">
        <v>1246</v>
      </c>
      <c r="D258" s="49" t="s">
        <v>804</v>
      </c>
      <c r="E258" s="166">
        <v>228464</v>
      </c>
      <c r="F258" s="167">
        <v>25113</v>
      </c>
      <c r="G258" s="167">
        <v>0</v>
      </c>
      <c r="H258" s="167">
        <v>0</v>
      </c>
      <c r="I258" s="167">
        <v>128944</v>
      </c>
      <c r="J258" s="167">
        <v>4338</v>
      </c>
      <c r="K258" s="167">
        <v>0</v>
      </c>
      <c r="L258" s="167">
        <v>8058</v>
      </c>
      <c r="M258" s="167">
        <v>87124</v>
      </c>
      <c r="N258" s="167">
        <v>228464</v>
      </c>
      <c r="O258" s="167">
        <v>870900</v>
      </c>
      <c r="P258" s="167">
        <v>87124</v>
      </c>
      <c r="Q258" s="167">
        <v>26500</v>
      </c>
      <c r="R258" s="167">
        <v>60624</v>
      </c>
      <c r="S258" s="167">
        <v>931524</v>
      </c>
      <c r="T258" s="167">
        <v>448400</v>
      </c>
      <c r="U258" s="167">
        <v>160500</v>
      </c>
      <c r="V258" s="167">
        <v>130000</v>
      </c>
      <c r="W258" s="167">
        <v>490200</v>
      </c>
      <c r="X258" s="167">
        <v>186700</v>
      </c>
      <c r="Y258" s="167">
        <v>130000</v>
      </c>
      <c r="Z258" s="167">
        <v>676900</v>
      </c>
      <c r="AA258" s="167">
        <v>928100</v>
      </c>
      <c r="AB258" s="167">
        <v>0</v>
      </c>
      <c r="AC258" s="167">
        <v>0</v>
      </c>
      <c r="AD258" s="166">
        <v>0</v>
      </c>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52"/>
      <c r="CD258" s="52"/>
      <c r="CE258" s="52"/>
      <c r="CF258" s="52"/>
      <c r="CG258" s="52"/>
      <c r="CH258" s="52"/>
      <c r="CI258" s="52"/>
      <c r="CJ258" s="52"/>
      <c r="CK258" s="52"/>
      <c r="CL258" s="52"/>
      <c r="CM258" s="52"/>
      <c r="CN258" s="52"/>
      <c r="CO258" s="52"/>
      <c r="CP258" s="52"/>
      <c r="CQ258" s="52"/>
      <c r="CR258" s="52"/>
      <c r="CS258" s="52"/>
      <c r="CT258" s="52"/>
      <c r="CU258" s="52"/>
      <c r="CV258" s="52"/>
      <c r="CW258" s="52"/>
      <c r="CX258" s="52"/>
      <c r="CY258" s="52"/>
      <c r="CZ258" s="52"/>
      <c r="DA258" s="52"/>
      <c r="DB258" s="52"/>
      <c r="DC258" s="52"/>
      <c r="DD258" s="52"/>
      <c r="DE258" s="52"/>
      <c r="DF258" s="52"/>
      <c r="DG258" s="52"/>
      <c r="DH258" s="52"/>
      <c r="DI258" s="52"/>
      <c r="DJ258" s="52"/>
      <c r="DK258" s="52"/>
      <c r="DL258" s="52"/>
      <c r="DM258" s="52"/>
      <c r="DN258" s="52"/>
      <c r="DO258" s="52"/>
      <c r="DP258" s="52"/>
      <c r="DQ258" s="52"/>
      <c r="DR258" s="52"/>
      <c r="DS258" s="52"/>
      <c r="DT258" s="52"/>
      <c r="DU258" s="52"/>
      <c r="DV258" s="52"/>
      <c r="DW258" s="52"/>
      <c r="DX258" s="52"/>
      <c r="DY258" s="52"/>
      <c r="DZ258" s="52"/>
      <c r="EA258" s="52"/>
    </row>
    <row r="259" spans="1:131" x14ac:dyDescent="0.2">
      <c r="A259" s="165" t="s">
        <v>210</v>
      </c>
      <c r="B259" s="165" t="s">
        <v>209</v>
      </c>
      <c r="C259" s="49" t="s">
        <v>1247</v>
      </c>
      <c r="D259" s="49" t="s">
        <v>800</v>
      </c>
      <c r="E259" s="166">
        <v>19781</v>
      </c>
      <c r="F259" s="167">
        <v>2000</v>
      </c>
      <c r="G259" s="167">
        <v>0</v>
      </c>
      <c r="H259" s="167">
        <v>0</v>
      </c>
      <c r="I259" s="167">
        <v>359</v>
      </c>
      <c r="J259" s="167">
        <v>5612</v>
      </c>
      <c r="K259" s="167">
        <v>2148</v>
      </c>
      <c r="L259" s="167">
        <v>1662</v>
      </c>
      <c r="M259" s="167">
        <v>10000</v>
      </c>
      <c r="N259" s="167">
        <v>19781</v>
      </c>
      <c r="O259" s="167">
        <v>3040</v>
      </c>
      <c r="P259" s="167">
        <v>10000</v>
      </c>
      <c r="Q259" s="167">
        <v>140</v>
      </c>
      <c r="R259" s="167">
        <v>9860</v>
      </c>
      <c r="S259" s="167">
        <v>12900</v>
      </c>
      <c r="T259" s="167">
        <v>4540</v>
      </c>
      <c r="U259" s="167">
        <v>0</v>
      </c>
      <c r="V259" s="167">
        <v>55000</v>
      </c>
      <c r="W259" s="167">
        <v>29400</v>
      </c>
      <c r="X259" s="167">
        <v>0</v>
      </c>
      <c r="Y259" s="167">
        <v>55000</v>
      </c>
      <c r="Z259" s="167">
        <v>30000</v>
      </c>
      <c r="AA259" s="167">
        <v>32000</v>
      </c>
      <c r="AB259" s="167">
        <v>0</v>
      </c>
      <c r="AC259" s="167">
        <v>0</v>
      </c>
      <c r="AD259" s="166">
        <v>0</v>
      </c>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52"/>
      <c r="CD259" s="52"/>
      <c r="CE259" s="52"/>
      <c r="CF259" s="52"/>
      <c r="CG259" s="52"/>
      <c r="CH259" s="52"/>
      <c r="CI259" s="52"/>
      <c r="CJ259" s="52"/>
      <c r="CK259" s="52"/>
      <c r="CL259" s="52"/>
      <c r="CM259" s="52"/>
      <c r="CN259" s="52"/>
      <c r="CO259" s="52"/>
      <c r="CP259" s="52"/>
      <c r="CQ259" s="52"/>
      <c r="CR259" s="52"/>
      <c r="CS259" s="52"/>
      <c r="CT259" s="52"/>
      <c r="CU259" s="52"/>
      <c r="CV259" s="52"/>
      <c r="CW259" s="52"/>
      <c r="CX259" s="52"/>
      <c r="CY259" s="52"/>
      <c r="CZ259" s="52"/>
      <c r="DA259" s="52"/>
      <c r="DB259" s="52"/>
      <c r="DC259" s="52"/>
      <c r="DD259" s="52"/>
      <c r="DE259" s="52"/>
      <c r="DF259" s="52"/>
      <c r="DG259" s="52"/>
      <c r="DH259" s="52"/>
      <c r="DI259" s="52"/>
      <c r="DJ259" s="52"/>
      <c r="DK259" s="52"/>
      <c r="DL259" s="52"/>
      <c r="DM259" s="52"/>
      <c r="DN259" s="52"/>
      <c r="DO259" s="52"/>
      <c r="DP259" s="52"/>
      <c r="DQ259" s="52"/>
      <c r="DR259" s="52"/>
      <c r="DS259" s="52"/>
      <c r="DT259" s="52"/>
      <c r="DU259" s="52"/>
      <c r="DV259" s="52"/>
      <c r="DW259" s="52"/>
      <c r="DX259" s="52"/>
      <c r="DY259" s="52"/>
      <c r="DZ259" s="52"/>
      <c r="EA259" s="52"/>
    </row>
    <row r="260" spans="1:131" x14ac:dyDescent="0.2">
      <c r="A260" s="165" t="s">
        <v>216</v>
      </c>
      <c r="B260" s="165" t="s">
        <v>215</v>
      </c>
      <c r="C260" s="49" t="s">
        <v>1248</v>
      </c>
      <c r="D260" s="49" t="s">
        <v>800</v>
      </c>
      <c r="E260" s="166">
        <v>1031</v>
      </c>
      <c r="F260" s="167">
        <v>0</v>
      </c>
      <c r="G260" s="167">
        <v>0</v>
      </c>
      <c r="H260" s="167">
        <v>0</v>
      </c>
      <c r="I260" s="167">
        <v>286</v>
      </c>
      <c r="J260" s="167">
        <v>0</v>
      </c>
      <c r="K260" s="167">
        <v>695</v>
      </c>
      <c r="L260" s="167">
        <v>50</v>
      </c>
      <c r="M260" s="167">
        <v>0</v>
      </c>
      <c r="N260" s="167">
        <v>1031</v>
      </c>
      <c r="O260" s="167">
        <v>0</v>
      </c>
      <c r="P260" s="167">
        <v>0</v>
      </c>
      <c r="Q260" s="167">
        <v>0</v>
      </c>
      <c r="R260" s="167">
        <v>0</v>
      </c>
      <c r="S260" s="167">
        <v>0</v>
      </c>
      <c r="T260" s="167">
        <v>0</v>
      </c>
      <c r="U260" s="167">
        <v>0</v>
      </c>
      <c r="V260" s="167">
        <v>22607</v>
      </c>
      <c r="W260" s="167">
        <v>0</v>
      </c>
      <c r="X260" s="167">
        <v>0</v>
      </c>
      <c r="Y260" s="167">
        <v>18812</v>
      </c>
      <c r="Z260" s="167">
        <v>0</v>
      </c>
      <c r="AA260" s="167">
        <v>0</v>
      </c>
      <c r="AB260" s="167">
        <v>0</v>
      </c>
      <c r="AC260" s="167">
        <v>0</v>
      </c>
      <c r="AD260" s="166">
        <v>0</v>
      </c>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52"/>
      <c r="CD260" s="52"/>
      <c r="CE260" s="52"/>
      <c r="CF260" s="52"/>
      <c r="CG260" s="52"/>
      <c r="CH260" s="52"/>
      <c r="CI260" s="52"/>
      <c r="CJ260" s="52"/>
      <c r="CK260" s="52"/>
      <c r="CL260" s="52"/>
      <c r="CM260" s="52"/>
      <c r="CN260" s="52"/>
      <c r="CO260" s="52"/>
      <c r="CP260" s="52"/>
      <c r="CQ260" s="52"/>
      <c r="CR260" s="52"/>
      <c r="CS260" s="52"/>
      <c r="CT260" s="52"/>
      <c r="CU260" s="52"/>
      <c r="CV260" s="52"/>
      <c r="CW260" s="52"/>
      <c r="CX260" s="52"/>
      <c r="CY260" s="52"/>
      <c r="CZ260" s="52"/>
      <c r="DA260" s="52"/>
      <c r="DB260" s="52"/>
      <c r="DC260" s="52"/>
      <c r="DD260" s="52"/>
      <c r="DE260" s="52"/>
      <c r="DF260" s="52"/>
      <c r="DG260" s="52"/>
      <c r="DH260" s="52"/>
      <c r="DI260" s="52"/>
      <c r="DJ260" s="52"/>
      <c r="DK260" s="52"/>
      <c r="DL260" s="52"/>
      <c r="DM260" s="52"/>
      <c r="DN260" s="52"/>
      <c r="DO260" s="52"/>
      <c r="DP260" s="52"/>
      <c r="DQ260" s="52"/>
      <c r="DR260" s="52"/>
      <c r="DS260" s="52"/>
      <c r="DT260" s="52"/>
      <c r="DU260" s="52"/>
      <c r="DV260" s="52"/>
      <c r="DW260" s="52"/>
      <c r="DX260" s="52"/>
      <c r="DY260" s="52"/>
      <c r="DZ260" s="52"/>
      <c r="EA260" s="52"/>
    </row>
    <row r="261" spans="1:131" x14ac:dyDescent="0.2">
      <c r="A261" s="165" t="s">
        <v>259</v>
      </c>
      <c r="B261" s="165" t="s">
        <v>258</v>
      </c>
      <c r="C261" s="49" t="s">
        <v>1249</v>
      </c>
      <c r="D261" s="49" t="s">
        <v>800</v>
      </c>
      <c r="E261" s="166">
        <v>121301</v>
      </c>
      <c r="F261" s="167">
        <v>1030</v>
      </c>
      <c r="G261" s="167">
        <v>698</v>
      </c>
      <c r="H261" s="167">
        <v>0</v>
      </c>
      <c r="I261" s="167">
        <v>300</v>
      </c>
      <c r="J261" s="167">
        <v>1347</v>
      </c>
      <c r="K261" s="167">
        <v>20509</v>
      </c>
      <c r="L261" s="167">
        <v>18639</v>
      </c>
      <c r="M261" s="167">
        <v>80506</v>
      </c>
      <c r="N261" s="167">
        <v>121301</v>
      </c>
      <c r="O261" s="167">
        <v>248031</v>
      </c>
      <c r="P261" s="167">
        <v>80506</v>
      </c>
      <c r="Q261" s="167">
        <v>681</v>
      </c>
      <c r="R261" s="167">
        <v>79825</v>
      </c>
      <c r="S261" s="167">
        <v>327856</v>
      </c>
      <c r="T261" s="167">
        <v>238085</v>
      </c>
      <c r="U261" s="167">
        <v>0</v>
      </c>
      <c r="V261" s="167">
        <v>144701</v>
      </c>
      <c r="W261" s="167">
        <v>203355</v>
      </c>
      <c r="X261" s="167">
        <v>0</v>
      </c>
      <c r="Y261" s="167">
        <v>50000</v>
      </c>
      <c r="Z261" s="167">
        <v>372470</v>
      </c>
      <c r="AA261" s="167">
        <v>406570</v>
      </c>
      <c r="AB261" s="167">
        <v>0</v>
      </c>
      <c r="AC261" s="167">
        <v>0</v>
      </c>
      <c r="AD261" s="166">
        <v>0</v>
      </c>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52"/>
      <c r="CD261" s="52"/>
      <c r="CE261" s="52"/>
      <c r="CF261" s="52"/>
      <c r="CG261" s="52"/>
      <c r="CH261" s="52"/>
      <c r="CI261" s="52"/>
      <c r="CJ261" s="52"/>
      <c r="CK261" s="52"/>
      <c r="CL261" s="52"/>
      <c r="CM261" s="52"/>
      <c r="CN261" s="52"/>
      <c r="CO261" s="52"/>
      <c r="CP261" s="52"/>
      <c r="CQ261" s="52"/>
      <c r="CR261" s="52"/>
      <c r="CS261" s="52"/>
      <c r="CT261" s="52"/>
      <c r="CU261" s="52"/>
      <c r="CV261" s="52"/>
      <c r="CW261" s="52"/>
      <c r="CX261" s="52"/>
      <c r="CY261" s="52"/>
      <c r="CZ261" s="52"/>
      <c r="DA261" s="52"/>
      <c r="DB261" s="52"/>
      <c r="DC261" s="52"/>
      <c r="DD261" s="52"/>
      <c r="DE261" s="52"/>
      <c r="DF261" s="52"/>
      <c r="DG261" s="52"/>
      <c r="DH261" s="52"/>
      <c r="DI261" s="52"/>
      <c r="DJ261" s="52"/>
      <c r="DK261" s="52"/>
      <c r="DL261" s="52"/>
      <c r="DM261" s="52"/>
      <c r="DN261" s="52"/>
      <c r="DO261" s="52"/>
      <c r="DP261" s="52"/>
      <c r="DQ261" s="52"/>
      <c r="DR261" s="52"/>
      <c r="DS261" s="52"/>
      <c r="DT261" s="52"/>
      <c r="DU261" s="52"/>
      <c r="DV261" s="52"/>
      <c r="DW261" s="52"/>
      <c r="DX261" s="52"/>
      <c r="DY261" s="52"/>
      <c r="DZ261" s="52"/>
      <c r="EA261" s="52"/>
    </row>
    <row r="262" spans="1:131" x14ac:dyDescent="0.2">
      <c r="A262" s="165" t="s">
        <v>408</v>
      </c>
      <c r="B262" s="165" t="s">
        <v>407</v>
      </c>
      <c r="C262" s="49" t="s">
        <v>1250</v>
      </c>
      <c r="D262" s="49" t="s">
        <v>800</v>
      </c>
      <c r="E262" s="166">
        <v>30837</v>
      </c>
      <c r="F262" s="167">
        <v>1650</v>
      </c>
      <c r="G262" s="167">
        <v>0</v>
      </c>
      <c r="H262" s="167">
        <v>0</v>
      </c>
      <c r="I262" s="167">
        <v>270</v>
      </c>
      <c r="J262" s="167">
        <v>2298</v>
      </c>
      <c r="K262" s="167">
        <v>1200</v>
      </c>
      <c r="L262" s="167">
        <v>2069</v>
      </c>
      <c r="M262" s="167">
        <v>25000</v>
      </c>
      <c r="N262" s="167">
        <v>30837</v>
      </c>
      <c r="O262" s="167">
        <v>2491</v>
      </c>
      <c r="P262" s="167">
        <v>25000</v>
      </c>
      <c r="Q262" s="167">
        <v>1300</v>
      </c>
      <c r="R262" s="167">
        <v>23700</v>
      </c>
      <c r="S262" s="167">
        <v>26191</v>
      </c>
      <c r="T262" s="167">
        <v>0</v>
      </c>
      <c r="U262" s="167">
        <v>2491</v>
      </c>
      <c r="V262" s="167">
        <v>18893</v>
      </c>
      <c r="W262" s="167">
        <v>24000</v>
      </c>
      <c r="X262" s="167">
        <v>2191</v>
      </c>
      <c r="Y262" s="167">
        <v>14632</v>
      </c>
      <c r="Z262" s="167">
        <v>30000</v>
      </c>
      <c r="AA262" s="167">
        <v>35000</v>
      </c>
      <c r="AB262" s="167">
        <v>0</v>
      </c>
      <c r="AC262" s="167">
        <v>0</v>
      </c>
      <c r="AD262" s="166">
        <v>0</v>
      </c>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52"/>
      <c r="CD262" s="52"/>
      <c r="CE262" s="52"/>
      <c r="CF262" s="52"/>
      <c r="CG262" s="52"/>
      <c r="CH262" s="52"/>
      <c r="CI262" s="52"/>
      <c r="CJ262" s="52"/>
      <c r="CK262" s="52"/>
      <c r="CL262" s="52"/>
      <c r="CM262" s="52"/>
      <c r="CN262" s="52"/>
      <c r="CO262" s="52"/>
      <c r="CP262" s="52"/>
      <c r="CQ262" s="52"/>
      <c r="CR262" s="52"/>
      <c r="CS262" s="52"/>
      <c r="CT262" s="52"/>
      <c r="CU262" s="52"/>
      <c r="CV262" s="52"/>
      <c r="CW262" s="52"/>
      <c r="CX262" s="52"/>
      <c r="CY262" s="52"/>
      <c r="CZ262" s="52"/>
      <c r="DA262" s="52"/>
      <c r="DB262" s="52"/>
      <c r="DC262" s="52"/>
      <c r="DD262" s="52"/>
      <c r="DE262" s="52"/>
      <c r="DF262" s="52"/>
      <c r="DG262" s="52"/>
      <c r="DH262" s="52"/>
      <c r="DI262" s="52"/>
      <c r="DJ262" s="52"/>
      <c r="DK262" s="52"/>
      <c r="DL262" s="52"/>
      <c r="DM262" s="52"/>
      <c r="DN262" s="52"/>
      <c r="DO262" s="52"/>
      <c r="DP262" s="52"/>
      <c r="DQ262" s="52"/>
      <c r="DR262" s="52"/>
      <c r="DS262" s="52"/>
      <c r="DT262" s="52"/>
      <c r="DU262" s="52"/>
      <c r="DV262" s="52"/>
      <c r="DW262" s="52"/>
      <c r="DX262" s="52"/>
      <c r="DY262" s="52"/>
      <c r="DZ262" s="52"/>
      <c r="EA262" s="52"/>
    </row>
    <row r="263" spans="1:131" x14ac:dyDescent="0.2">
      <c r="A263" s="165" t="s">
        <v>502</v>
      </c>
      <c r="B263" s="165" t="s">
        <v>501</v>
      </c>
      <c r="C263" s="49" t="s">
        <v>1251</v>
      </c>
      <c r="D263" s="49" t="s">
        <v>800</v>
      </c>
      <c r="E263" s="166">
        <v>11473</v>
      </c>
      <c r="F263" s="167">
        <v>7578</v>
      </c>
      <c r="G263" s="167">
        <v>0</v>
      </c>
      <c r="H263" s="167">
        <v>0</v>
      </c>
      <c r="I263" s="167">
        <v>846</v>
      </c>
      <c r="J263" s="167">
        <v>36</v>
      </c>
      <c r="K263" s="167">
        <v>8596</v>
      </c>
      <c r="L263" s="167">
        <v>500</v>
      </c>
      <c r="M263" s="167">
        <v>1495</v>
      </c>
      <c r="N263" s="167">
        <v>11473</v>
      </c>
      <c r="O263" s="167">
        <v>0</v>
      </c>
      <c r="P263" s="167">
        <v>1495</v>
      </c>
      <c r="Q263" s="167">
        <v>0</v>
      </c>
      <c r="R263" s="167">
        <v>1495</v>
      </c>
      <c r="S263" s="167">
        <v>1495</v>
      </c>
      <c r="T263" s="167">
        <v>0</v>
      </c>
      <c r="U263" s="167">
        <v>0</v>
      </c>
      <c r="V263" s="167">
        <v>48000</v>
      </c>
      <c r="W263" s="167">
        <v>0</v>
      </c>
      <c r="X263" s="167">
        <v>0</v>
      </c>
      <c r="Y263" s="167">
        <v>43000</v>
      </c>
      <c r="Z263" s="167">
        <v>25000</v>
      </c>
      <c r="AA263" s="167">
        <v>35000</v>
      </c>
      <c r="AB263" s="167">
        <v>0</v>
      </c>
      <c r="AC263" s="167">
        <v>0</v>
      </c>
      <c r="AD263" s="166">
        <v>0</v>
      </c>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52"/>
      <c r="CD263" s="52"/>
      <c r="CE263" s="52"/>
      <c r="CF263" s="52"/>
      <c r="CG263" s="52"/>
      <c r="CH263" s="52"/>
      <c r="CI263" s="52"/>
      <c r="CJ263" s="52"/>
      <c r="CK263" s="52"/>
      <c r="CL263" s="52"/>
      <c r="CM263" s="52"/>
      <c r="CN263" s="52"/>
      <c r="CO263" s="52"/>
      <c r="CP263" s="52"/>
      <c r="CQ263" s="52"/>
      <c r="CR263" s="52"/>
      <c r="CS263" s="52"/>
      <c r="CT263" s="52"/>
      <c r="CU263" s="52"/>
      <c r="CV263" s="52"/>
      <c r="CW263" s="52"/>
      <c r="CX263" s="52"/>
      <c r="CY263" s="52"/>
      <c r="CZ263" s="52"/>
      <c r="DA263" s="52"/>
      <c r="DB263" s="52"/>
      <c r="DC263" s="52"/>
      <c r="DD263" s="52"/>
      <c r="DE263" s="52"/>
      <c r="DF263" s="52"/>
      <c r="DG263" s="52"/>
      <c r="DH263" s="52"/>
      <c r="DI263" s="52"/>
      <c r="DJ263" s="52"/>
      <c r="DK263" s="52"/>
      <c r="DL263" s="52"/>
      <c r="DM263" s="52"/>
      <c r="DN263" s="52"/>
      <c r="DO263" s="52"/>
      <c r="DP263" s="52"/>
      <c r="DQ263" s="52"/>
      <c r="DR263" s="52"/>
      <c r="DS263" s="52"/>
      <c r="DT263" s="52"/>
      <c r="DU263" s="52"/>
      <c r="DV263" s="52"/>
      <c r="DW263" s="52"/>
      <c r="DX263" s="52"/>
      <c r="DY263" s="52"/>
      <c r="DZ263" s="52"/>
      <c r="EA263" s="52"/>
    </row>
    <row r="264" spans="1:131" x14ac:dyDescent="0.2">
      <c r="A264" s="165" t="s">
        <v>522</v>
      </c>
      <c r="B264" s="165" t="s">
        <v>521</v>
      </c>
      <c r="C264" s="49" t="s">
        <v>1252</v>
      </c>
      <c r="D264" s="49" t="s">
        <v>800</v>
      </c>
      <c r="E264" s="166">
        <v>58400</v>
      </c>
      <c r="F264" s="167">
        <v>14343</v>
      </c>
      <c r="G264" s="167">
        <v>440</v>
      </c>
      <c r="H264" s="167">
        <v>0</v>
      </c>
      <c r="I264" s="167">
        <v>0</v>
      </c>
      <c r="J264" s="167">
        <v>140</v>
      </c>
      <c r="K264" s="167">
        <v>12264</v>
      </c>
      <c r="L264" s="167">
        <v>7127</v>
      </c>
      <c r="M264" s="167">
        <v>38869</v>
      </c>
      <c r="N264" s="167">
        <v>58400</v>
      </c>
      <c r="O264" s="167">
        <v>151302</v>
      </c>
      <c r="P264" s="167">
        <v>38869</v>
      </c>
      <c r="Q264" s="167">
        <v>198</v>
      </c>
      <c r="R264" s="167">
        <v>38671</v>
      </c>
      <c r="S264" s="167">
        <v>189973</v>
      </c>
      <c r="T264" s="167">
        <v>151455</v>
      </c>
      <c r="U264" s="167">
        <v>153</v>
      </c>
      <c r="V264" s="167">
        <v>35406</v>
      </c>
      <c r="W264" s="167">
        <v>179655</v>
      </c>
      <c r="X264" s="167">
        <v>153</v>
      </c>
      <c r="Y264" s="167">
        <v>27693</v>
      </c>
      <c r="Z264" s="167">
        <v>192181</v>
      </c>
      <c r="AA264" s="167">
        <v>195181</v>
      </c>
      <c r="AB264" s="167">
        <v>0</v>
      </c>
      <c r="AC264" s="167">
        <v>0</v>
      </c>
      <c r="AD264" s="166">
        <v>0</v>
      </c>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52"/>
      <c r="CD264" s="52"/>
      <c r="CE264" s="52"/>
      <c r="CF264" s="52"/>
      <c r="CG264" s="52"/>
      <c r="CH264" s="52"/>
      <c r="CI264" s="52"/>
      <c r="CJ264" s="52"/>
      <c r="CK264" s="52"/>
      <c r="CL264" s="52"/>
      <c r="CM264" s="52"/>
      <c r="CN264" s="52"/>
      <c r="CO264" s="52"/>
      <c r="CP264" s="52"/>
      <c r="CQ264" s="52"/>
      <c r="CR264" s="52"/>
      <c r="CS264" s="52"/>
      <c r="CT264" s="52"/>
      <c r="CU264" s="52"/>
      <c r="CV264" s="52"/>
      <c r="CW264" s="52"/>
      <c r="CX264" s="52"/>
      <c r="CY264" s="52"/>
      <c r="CZ264" s="52"/>
      <c r="DA264" s="52"/>
      <c r="DB264" s="52"/>
      <c r="DC264" s="52"/>
      <c r="DD264" s="52"/>
      <c r="DE264" s="52"/>
      <c r="DF264" s="52"/>
      <c r="DG264" s="52"/>
      <c r="DH264" s="52"/>
      <c r="DI264" s="52"/>
      <c r="DJ264" s="52"/>
      <c r="DK264" s="52"/>
      <c r="DL264" s="52"/>
      <c r="DM264" s="52"/>
      <c r="DN264" s="52"/>
      <c r="DO264" s="52"/>
      <c r="DP264" s="52"/>
      <c r="DQ264" s="52"/>
      <c r="DR264" s="52"/>
      <c r="DS264" s="52"/>
      <c r="DT264" s="52"/>
      <c r="DU264" s="52"/>
      <c r="DV264" s="52"/>
      <c r="DW264" s="52"/>
      <c r="DX264" s="52"/>
      <c r="DY264" s="52"/>
      <c r="DZ264" s="52"/>
      <c r="EA264" s="52"/>
    </row>
    <row r="265" spans="1:131" x14ac:dyDescent="0.2">
      <c r="A265" s="165" t="s">
        <v>596</v>
      </c>
      <c r="B265" s="165" t="s">
        <v>595</v>
      </c>
      <c r="C265" s="49" t="s">
        <v>1253</v>
      </c>
      <c r="D265" s="49" t="s">
        <v>800</v>
      </c>
      <c r="E265" s="166">
        <v>46143</v>
      </c>
      <c r="F265" s="167">
        <v>26150</v>
      </c>
      <c r="G265" s="167">
        <v>0</v>
      </c>
      <c r="H265" s="167">
        <v>0</v>
      </c>
      <c r="I265" s="167">
        <v>285</v>
      </c>
      <c r="J265" s="167">
        <v>403</v>
      </c>
      <c r="K265" s="167">
        <v>3455</v>
      </c>
      <c r="L265" s="167">
        <v>0</v>
      </c>
      <c r="M265" s="167">
        <v>42000</v>
      </c>
      <c r="N265" s="167">
        <v>46143</v>
      </c>
      <c r="O265" s="167">
        <v>0</v>
      </c>
      <c r="P265" s="167">
        <v>42000</v>
      </c>
      <c r="Q265" s="167">
        <v>0</v>
      </c>
      <c r="R265" s="167">
        <v>42000</v>
      </c>
      <c r="S265" s="167">
        <v>42000</v>
      </c>
      <c r="T265" s="167">
        <v>4027</v>
      </c>
      <c r="U265" s="167">
        <v>0</v>
      </c>
      <c r="V265" s="167">
        <v>18241</v>
      </c>
      <c r="W265" s="167">
        <v>42000</v>
      </c>
      <c r="X265" s="167">
        <v>0</v>
      </c>
      <c r="Y265" s="167">
        <v>44241</v>
      </c>
      <c r="Z265" s="167">
        <v>42000</v>
      </c>
      <c r="AA265" s="167">
        <v>50000</v>
      </c>
      <c r="AB265" s="167">
        <v>0</v>
      </c>
      <c r="AC265" s="167">
        <v>0</v>
      </c>
      <c r="AD265" s="166">
        <v>0</v>
      </c>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52"/>
      <c r="CD265" s="52"/>
      <c r="CE265" s="52"/>
      <c r="CF265" s="52"/>
      <c r="CG265" s="52"/>
      <c r="CH265" s="52"/>
      <c r="CI265" s="52"/>
      <c r="CJ265" s="52"/>
      <c r="CK265" s="52"/>
      <c r="CL265" s="52"/>
      <c r="CM265" s="52"/>
      <c r="CN265" s="52"/>
      <c r="CO265" s="52"/>
      <c r="CP265" s="52"/>
      <c r="CQ265" s="52"/>
      <c r="CR265" s="52"/>
      <c r="CS265" s="52"/>
      <c r="CT265" s="52"/>
      <c r="CU265" s="52"/>
      <c r="CV265" s="52"/>
      <c r="CW265" s="52"/>
      <c r="CX265" s="52"/>
      <c r="CY265" s="52"/>
      <c r="CZ265" s="52"/>
      <c r="DA265" s="52"/>
      <c r="DB265" s="52"/>
      <c r="DC265" s="52"/>
      <c r="DD265" s="52"/>
      <c r="DE265" s="52"/>
      <c r="DF265" s="52"/>
      <c r="DG265" s="52"/>
      <c r="DH265" s="52"/>
      <c r="DI265" s="52"/>
      <c r="DJ265" s="52"/>
      <c r="DK265" s="52"/>
      <c r="DL265" s="52"/>
      <c r="DM265" s="52"/>
      <c r="DN265" s="52"/>
      <c r="DO265" s="52"/>
      <c r="DP265" s="52"/>
      <c r="DQ265" s="52"/>
      <c r="DR265" s="52"/>
      <c r="DS265" s="52"/>
      <c r="DT265" s="52"/>
      <c r="DU265" s="52"/>
      <c r="DV265" s="52"/>
      <c r="DW265" s="52"/>
      <c r="DX265" s="52"/>
      <c r="DY265" s="52"/>
      <c r="DZ265" s="52"/>
      <c r="EA265" s="52"/>
    </row>
    <row r="266" spans="1:131" x14ac:dyDescent="0.2">
      <c r="A266" s="165" t="s">
        <v>632</v>
      </c>
      <c r="B266" s="165" t="s">
        <v>631</v>
      </c>
      <c r="C266" s="49" t="s">
        <v>1254</v>
      </c>
      <c r="D266" s="49" t="s">
        <v>800</v>
      </c>
      <c r="E266" s="166">
        <v>1045</v>
      </c>
      <c r="F266" s="167">
        <v>0</v>
      </c>
      <c r="G266" s="167">
        <v>0</v>
      </c>
      <c r="H266" s="167">
        <v>0</v>
      </c>
      <c r="I266" s="167">
        <v>315</v>
      </c>
      <c r="J266" s="167">
        <v>0</v>
      </c>
      <c r="K266" s="167">
        <v>50</v>
      </c>
      <c r="L266" s="167">
        <v>0</v>
      </c>
      <c r="M266" s="167">
        <v>680</v>
      </c>
      <c r="N266" s="167">
        <v>1045</v>
      </c>
      <c r="O266" s="167">
        <v>19879</v>
      </c>
      <c r="P266" s="167">
        <v>680</v>
      </c>
      <c r="Q266" s="167">
        <v>202</v>
      </c>
      <c r="R266" s="167">
        <v>478</v>
      </c>
      <c r="S266" s="167">
        <v>20357</v>
      </c>
      <c r="T266" s="167">
        <v>17900</v>
      </c>
      <c r="U266" s="167">
        <v>0</v>
      </c>
      <c r="V266" s="167">
        <v>18000</v>
      </c>
      <c r="W266" s="167">
        <v>17700</v>
      </c>
      <c r="X266" s="167">
        <v>0</v>
      </c>
      <c r="Y266" s="167">
        <v>17000</v>
      </c>
      <c r="Z266" s="167">
        <v>24000</v>
      </c>
      <c r="AA266" s="167">
        <v>26000</v>
      </c>
      <c r="AB266" s="167">
        <v>0</v>
      </c>
      <c r="AC266" s="167">
        <v>0</v>
      </c>
      <c r="AD266" s="166">
        <v>0</v>
      </c>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52"/>
      <c r="CD266" s="52"/>
      <c r="CE266" s="52"/>
      <c r="CF266" s="52"/>
      <c r="CG266" s="52"/>
      <c r="CH266" s="52"/>
      <c r="CI266" s="52"/>
      <c r="CJ266" s="52"/>
      <c r="CK266" s="52"/>
      <c r="CL266" s="52"/>
      <c r="CM266" s="52"/>
      <c r="CN266" s="52"/>
      <c r="CO266" s="52"/>
      <c r="CP266" s="52"/>
      <c r="CQ266" s="52"/>
      <c r="CR266" s="52"/>
      <c r="CS266" s="52"/>
      <c r="CT266" s="52"/>
      <c r="CU266" s="52"/>
      <c r="CV266" s="52"/>
      <c r="CW266" s="52"/>
      <c r="CX266" s="52"/>
      <c r="CY266" s="52"/>
      <c r="CZ266" s="52"/>
      <c r="DA266" s="52"/>
      <c r="DB266" s="52"/>
      <c r="DC266" s="52"/>
      <c r="DD266" s="52"/>
      <c r="DE266" s="52"/>
      <c r="DF266" s="52"/>
      <c r="DG266" s="52"/>
      <c r="DH266" s="52"/>
      <c r="DI266" s="52"/>
      <c r="DJ266" s="52"/>
      <c r="DK266" s="52"/>
      <c r="DL266" s="52"/>
      <c r="DM266" s="52"/>
      <c r="DN266" s="52"/>
      <c r="DO266" s="52"/>
      <c r="DP266" s="52"/>
      <c r="DQ266" s="52"/>
      <c r="DR266" s="52"/>
      <c r="DS266" s="52"/>
      <c r="DT266" s="52"/>
      <c r="DU266" s="52"/>
      <c r="DV266" s="52"/>
      <c r="DW266" s="52"/>
      <c r="DX266" s="52"/>
      <c r="DY266" s="52"/>
      <c r="DZ266" s="52"/>
      <c r="EA266" s="52"/>
    </row>
    <row r="267" spans="1:131" x14ac:dyDescent="0.2">
      <c r="A267" s="165" t="s">
        <v>644</v>
      </c>
      <c r="B267" s="165" t="s">
        <v>643</v>
      </c>
      <c r="C267" s="49" t="s">
        <v>1255</v>
      </c>
      <c r="D267" s="49" t="s">
        <v>800</v>
      </c>
      <c r="E267" s="166">
        <v>9055</v>
      </c>
      <c r="F267" s="167">
        <v>1057</v>
      </c>
      <c r="G267" s="167">
        <v>378</v>
      </c>
      <c r="H267" s="167">
        <v>0</v>
      </c>
      <c r="I267" s="167">
        <v>150</v>
      </c>
      <c r="J267" s="167">
        <v>40</v>
      </c>
      <c r="K267" s="167">
        <v>1361</v>
      </c>
      <c r="L267" s="167">
        <v>5404</v>
      </c>
      <c r="M267" s="167">
        <v>2100</v>
      </c>
      <c r="N267" s="167">
        <v>9055</v>
      </c>
      <c r="O267" s="167">
        <v>60806</v>
      </c>
      <c r="P267" s="167">
        <v>2100</v>
      </c>
      <c r="Q267" s="167">
        <v>0</v>
      </c>
      <c r="R267" s="167">
        <v>2100</v>
      </c>
      <c r="S267" s="167">
        <v>62906</v>
      </c>
      <c r="T267" s="167">
        <v>61139</v>
      </c>
      <c r="U267" s="167">
        <v>0</v>
      </c>
      <c r="V267" s="167">
        <v>21000</v>
      </c>
      <c r="W267" s="167">
        <v>57589</v>
      </c>
      <c r="X267" s="167">
        <v>0</v>
      </c>
      <c r="Y267" s="167">
        <v>12000</v>
      </c>
      <c r="Z267" s="167">
        <v>66000</v>
      </c>
      <c r="AA267" s="167">
        <v>71000</v>
      </c>
      <c r="AB267" s="167">
        <v>0</v>
      </c>
      <c r="AC267" s="167">
        <v>0</v>
      </c>
      <c r="AD267" s="166">
        <v>0</v>
      </c>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52"/>
      <c r="CD267" s="52"/>
      <c r="CE267" s="52"/>
      <c r="CF267" s="52"/>
      <c r="CG267" s="52"/>
      <c r="CH267" s="52"/>
      <c r="CI267" s="52"/>
      <c r="CJ267" s="52"/>
      <c r="CK267" s="52"/>
      <c r="CL267" s="52"/>
      <c r="CM267" s="52"/>
      <c r="CN267" s="52"/>
      <c r="CO267" s="52"/>
      <c r="CP267" s="52"/>
      <c r="CQ267" s="52"/>
      <c r="CR267" s="52"/>
      <c r="CS267" s="52"/>
      <c r="CT267" s="52"/>
      <c r="CU267" s="52"/>
      <c r="CV267" s="52"/>
      <c r="CW267" s="52"/>
      <c r="CX267" s="52"/>
      <c r="CY267" s="52"/>
      <c r="CZ267" s="52"/>
      <c r="DA267" s="52"/>
      <c r="DB267" s="52"/>
      <c r="DC267" s="52"/>
      <c r="DD267" s="52"/>
      <c r="DE267" s="52"/>
      <c r="DF267" s="52"/>
      <c r="DG267" s="52"/>
      <c r="DH267" s="52"/>
      <c r="DI267" s="52"/>
      <c r="DJ267" s="52"/>
      <c r="DK267" s="52"/>
      <c r="DL267" s="52"/>
      <c r="DM267" s="52"/>
      <c r="DN267" s="52"/>
      <c r="DO267" s="52"/>
      <c r="DP267" s="52"/>
      <c r="DQ267" s="52"/>
      <c r="DR267" s="52"/>
      <c r="DS267" s="52"/>
      <c r="DT267" s="52"/>
      <c r="DU267" s="52"/>
      <c r="DV267" s="52"/>
      <c r="DW267" s="52"/>
      <c r="DX267" s="52"/>
      <c r="DY267" s="52"/>
      <c r="DZ267" s="52"/>
      <c r="EA267" s="52"/>
    </row>
    <row r="268" spans="1:131" x14ac:dyDescent="0.2">
      <c r="A268" s="165" t="s">
        <v>702</v>
      </c>
      <c r="B268" s="165" t="s">
        <v>701</v>
      </c>
      <c r="C268" s="49" t="s">
        <v>1256</v>
      </c>
      <c r="D268" s="49" t="s">
        <v>800</v>
      </c>
      <c r="E268" s="166">
        <v>23523</v>
      </c>
      <c r="F268" s="167">
        <v>0</v>
      </c>
      <c r="G268" s="167">
        <v>0</v>
      </c>
      <c r="H268" s="167">
        <v>0</v>
      </c>
      <c r="I268" s="167">
        <v>600</v>
      </c>
      <c r="J268" s="167">
        <v>1781</v>
      </c>
      <c r="K268" s="167">
        <v>0</v>
      </c>
      <c r="L268" s="167">
        <v>21142</v>
      </c>
      <c r="M268" s="167">
        <v>0</v>
      </c>
      <c r="N268" s="167">
        <v>23523</v>
      </c>
      <c r="O268" s="167">
        <v>194242</v>
      </c>
      <c r="P268" s="167">
        <v>0</v>
      </c>
      <c r="Q268" s="167">
        <v>0</v>
      </c>
      <c r="R268" s="167">
        <v>0</v>
      </c>
      <c r="S268" s="167">
        <v>194242</v>
      </c>
      <c r="T268" s="167">
        <v>187035</v>
      </c>
      <c r="U268" s="167">
        <v>0</v>
      </c>
      <c r="V268" s="167">
        <v>36135</v>
      </c>
      <c r="W268" s="167">
        <v>187035</v>
      </c>
      <c r="X268" s="167">
        <v>1</v>
      </c>
      <c r="Y268" s="167">
        <v>51100</v>
      </c>
      <c r="Z268" s="167">
        <v>193000</v>
      </c>
      <c r="AA268" s="167">
        <v>193000</v>
      </c>
      <c r="AB268" s="167">
        <v>0</v>
      </c>
      <c r="AC268" s="167">
        <v>0</v>
      </c>
      <c r="AD268" s="166">
        <v>0</v>
      </c>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52"/>
      <c r="CD268" s="52"/>
      <c r="CE268" s="52"/>
      <c r="CF268" s="52"/>
      <c r="CG268" s="52"/>
      <c r="CH268" s="52"/>
      <c r="CI268" s="52"/>
      <c r="CJ268" s="52"/>
      <c r="CK268" s="52"/>
      <c r="CL268" s="52"/>
      <c r="CM268" s="52"/>
      <c r="CN268" s="52"/>
      <c r="CO268" s="52"/>
      <c r="CP268" s="52"/>
      <c r="CQ268" s="52"/>
      <c r="CR268" s="52"/>
      <c r="CS268" s="52"/>
      <c r="CT268" s="52"/>
      <c r="CU268" s="52"/>
      <c r="CV268" s="52"/>
      <c r="CW268" s="52"/>
      <c r="CX268" s="52"/>
      <c r="CY268" s="52"/>
      <c r="CZ268" s="52"/>
      <c r="DA268" s="52"/>
      <c r="DB268" s="52"/>
      <c r="DC268" s="52"/>
      <c r="DD268" s="52"/>
      <c r="DE268" s="52"/>
      <c r="DF268" s="52"/>
      <c r="DG268" s="52"/>
      <c r="DH268" s="52"/>
      <c r="DI268" s="52"/>
      <c r="DJ268" s="52"/>
      <c r="DK268" s="52"/>
      <c r="DL268" s="52"/>
      <c r="DM268" s="52"/>
      <c r="DN268" s="52"/>
      <c r="DO268" s="52"/>
      <c r="DP268" s="52"/>
      <c r="DQ268" s="52"/>
      <c r="DR268" s="52"/>
      <c r="DS268" s="52"/>
      <c r="DT268" s="52"/>
      <c r="DU268" s="52"/>
      <c r="DV268" s="52"/>
      <c r="DW268" s="52"/>
      <c r="DX268" s="52"/>
      <c r="DY268" s="52"/>
      <c r="DZ268" s="52"/>
      <c r="EA268" s="52"/>
    </row>
    <row r="269" spans="1:131" x14ac:dyDescent="0.2">
      <c r="A269" s="165" t="s">
        <v>747</v>
      </c>
      <c r="B269" s="165" t="s">
        <v>746</v>
      </c>
      <c r="C269" s="49" t="s">
        <v>1257</v>
      </c>
      <c r="D269" s="49" t="s">
        <v>800</v>
      </c>
      <c r="E269" s="166">
        <v>42736</v>
      </c>
      <c r="F269" s="167">
        <v>5015</v>
      </c>
      <c r="G269" s="167">
        <v>544</v>
      </c>
      <c r="H269" s="167">
        <v>0</v>
      </c>
      <c r="I269" s="167">
        <v>12470</v>
      </c>
      <c r="J269" s="167">
        <v>12447</v>
      </c>
      <c r="K269" s="167">
        <v>2730</v>
      </c>
      <c r="L269" s="167">
        <v>8310</v>
      </c>
      <c r="M269" s="167">
        <v>6779</v>
      </c>
      <c r="N269" s="167">
        <v>42736</v>
      </c>
      <c r="O269" s="167">
        <v>310230</v>
      </c>
      <c r="P269" s="167">
        <v>6779</v>
      </c>
      <c r="Q269" s="167">
        <v>3472</v>
      </c>
      <c r="R269" s="167">
        <v>3307</v>
      </c>
      <c r="S269" s="167">
        <v>313537</v>
      </c>
      <c r="T269" s="167">
        <v>448030</v>
      </c>
      <c r="U269" s="167">
        <v>15163</v>
      </c>
      <c r="V269" s="167">
        <v>2000</v>
      </c>
      <c r="W269" s="167">
        <v>480177</v>
      </c>
      <c r="X269" s="167">
        <v>29537</v>
      </c>
      <c r="Y269" s="167">
        <v>2000</v>
      </c>
      <c r="Z269" s="167">
        <v>532714</v>
      </c>
      <c r="AA269" s="167">
        <v>542713</v>
      </c>
      <c r="AB269" s="167">
        <v>2003</v>
      </c>
      <c r="AC269" s="167">
        <v>1353</v>
      </c>
      <c r="AD269" s="166">
        <v>0</v>
      </c>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52"/>
      <c r="CD269" s="52"/>
      <c r="CE269" s="52"/>
      <c r="CF269" s="52"/>
      <c r="CG269" s="52"/>
      <c r="CH269" s="52"/>
      <c r="CI269" s="52"/>
      <c r="CJ269" s="52"/>
      <c r="CK269" s="52"/>
      <c r="CL269" s="52"/>
      <c r="CM269" s="52"/>
      <c r="CN269" s="52"/>
      <c r="CO269" s="52"/>
      <c r="CP269" s="52"/>
      <c r="CQ269" s="52"/>
      <c r="CR269" s="52"/>
      <c r="CS269" s="52"/>
      <c r="CT269" s="52"/>
      <c r="CU269" s="52"/>
      <c r="CV269" s="52"/>
      <c r="CW269" s="52"/>
      <c r="CX269" s="52"/>
      <c r="CY269" s="52"/>
      <c r="CZ269" s="52"/>
      <c r="DA269" s="52"/>
      <c r="DB269" s="52"/>
      <c r="DC269" s="52"/>
      <c r="DD269" s="52"/>
      <c r="DE269" s="52"/>
      <c r="DF269" s="52"/>
      <c r="DG269" s="52"/>
      <c r="DH269" s="52"/>
      <c r="DI269" s="52"/>
      <c r="DJ269" s="52"/>
      <c r="DK269" s="52"/>
      <c r="DL269" s="52"/>
      <c r="DM269" s="52"/>
      <c r="DN269" s="52"/>
      <c r="DO269" s="52"/>
      <c r="DP269" s="52"/>
      <c r="DQ269" s="52"/>
      <c r="DR269" s="52"/>
      <c r="DS269" s="52"/>
      <c r="DT269" s="52"/>
      <c r="DU269" s="52"/>
      <c r="DV269" s="52"/>
      <c r="DW269" s="52"/>
      <c r="DX269" s="52"/>
      <c r="DY269" s="52"/>
      <c r="DZ269" s="52"/>
      <c r="EA269" s="52"/>
    </row>
    <row r="270" spans="1:131" x14ac:dyDescent="0.2">
      <c r="A270" s="165" t="s">
        <v>696</v>
      </c>
      <c r="B270" s="165" t="s">
        <v>695</v>
      </c>
      <c r="C270" s="49" t="s">
        <v>1258</v>
      </c>
      <c r="D270" s="49" t="s">
        <v>804</v>
      </c>
      <c r="E270" s="166">
        <v>89092</v>
      </c>
      <c r="F270" s="167">
        <v>16531</v>
      </c>
      <c r="G270" s="167">
        <v>0</v>
      </c>
      <c r="H270" s="167">
        <v>0</v>
      </c>
      <c r="I270" s="167">
        <v>34848</v>
      </c>
      <c r="J270" s="167">
        <v>9209</v>
      </c>
      <c r="K270" s="167">
        <v>16531</v>
      </c>
      <c r="L270" s="167">
        <v>1327</v>
      </c>
      <c r="M270" s="167">
        <v>27177</v>
      </c>
      <c r="N270" s="167">
        <v>89092</v>
      </c>
      <c r="O270" s="167">
        <v>371996</v>
      </c>
      <c r="P270" s="167">
        <v>27177</v>
      </c>
      <c r="Q270" s="167">
        <v>17896</v>
      </c>
      <c r="R270" s="167">
        <v>9281</v>
      </c>
      <c r="S270" s="167">
        <v>381277</v>
      </c>
      <c r="T270" s="167">
        <v>378423</v>
      </c>
      <c r="U270" s="167">
        <v>500</v>
      </c>
      <c r="V270" s="167">
        <v>265000</v>
      </c>
      <c r="W270" s="167">
        <v>353423</v>
      </c>
      <c r="X270" s="167">
        <v>500</v>
      </c>
      <c r="Y270" s="167">
        <v>240000</v>
      </c>
      <c r="Z270" s="167">
        <v>424445</v>
      </c>
      <c r="AA270" s="167">
        <v>509346</v>
      </c>
      <c r="AB270" s="167">
        <v>0</v>
      </c>
      <c r="AC270" s="167">
        <v>0</v>
      </c>
      <c r="AD270" s="166">
        <v>0</v>
      </c>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52"/>
      <c r="CD270" s="52"/>
      <c r="CE270" s="52"/>
      <c r="CF270" s="52"/>
      <c r="CG270" s="52"/>
      <c r="CH270" s="52"/>
      <c r="CI270" s="52"/>
      <c r="CJ270" s="52"/>
      <c r="CK270" s="52"/>
      <c r="CL270" s="52"/>
      <c r="CM270" s="52"/>
      <c r="CN270" s="52"/>
      <c r="CO270" s="52"/>
      <c r="CP270" s="52"/>
      <c r="CQ270" s="52"/>
      <c r="CR270" s="52"/>
      <c r="CS270" s="52"/>
      <c r="CT270" s="52"/>
      <c r="CU270" s="52"/>
      <c r="CV270" s="52"/>
      <c r="CW270" s="52"/>
      <c r="CX270" s="52"/>
      <c r="CY270" s="52"/>
      <c r="CZ270" s="52"/>
      <c r="DA270" s="52"/>
      <c r="DB270" s="52"/>
      <c r="DC270" s="52"/>
      <c r="DD270" s="52"/>
      <c r="DE270" s="52"/>
      <c r="DF270" s="52"/>
      <c r="DG270" s="52"/>
      <c r="DH270" s="52"/>
      <c r="DI270" s="52"/>
      <c r="DJ270" s="52"/>
      <c r="DK270" s="52"/>
      <c r="DL270" s="52"/>
      <c r="DM270" s="52"/>
      <c r="DN270" s="52"/>
      <c r="DO270" s="52"/>
      <c r="DP270" s="52"/>
      <c r="DQ270" s="52"/>
      <c r="DR270" s="52"/>
      <c r="DS270" s="52"/>
      <c r="DT270" s="52"/>
      <c r="DU270" s="52"/>
      <c r="DV270" s="52"/>
      <c r="DW270" s="52"/>
      <c r="DX270" s="52"/>
      <c r="DY270" s="52"/>
      <c r="DZ270" s="52"/>
      <c r="EA270" s="52"/>
    </row>
    <row r="271" spans="1:131" x14ac:dyDescent="0.2">
      <c r="A271" s="165" t="s">
        <v>444</v>
      </c>
      <c r="B271" s="165" t="s">
        <v>443</v>
      </c>
      <c r="C271" s="49" t="s">
        <v>1259</v>
      </c>
      <c r="D271" s="49" t="s">
        <v>800</v>
      </c>
      <c r="E271" s="166">
        <v>6944</v>
      </c>
      <c r="F271" s="167">
        <v>1740</v>
      </c>
      <c r="G271" s="167">
        <v>0</v>
      </c>
      <c r="H271" s="167">
        <v>0</v>
      </c>
      <c r="I271" s="167">
        <v>296</v>
      </c>
      <c r="J271" s="167">
        <v>651</v>
      </c>
      <c r="K271" s="167">
        <v>2682</v>
      </c>
      <c r="L271" s="167">
        <v>3100</v>
      </c>
      <c r="M271" s="167">
        <v>215</v>
      </c>
      <c r="N271" s="167">
        <v>6944</v>
      </c>
      <c r="O271" s="167">
        <v>71182</v>
      </c>
      <c r="P271" s="167">
        <v>215</v>
      </c>
      <c r="Q271" s="167">
        <v>1848</v>
      </c>
      <c r="R271" s="167">
        <v>-1633</v>
      </c>
      <c r="S271" s="167">
        <v>69549</v>
      </c>
      <c r="T271" s="167">
        <v>54989</v>
      </c>
      <c r="U271" s="167">
        <v>135</v>
      </c>
      <c r="V271" s="167">
        <v>14000</v>
      </c>
      <c r="W271" s="167">
        <v>53539</v>
      </c>
      <c r="X271" s="167">
        <v>125</v>
      </c>
      <c r="Y271" s="167">
        <v>12000</v>
      </c>
      <c r="Z271" s="167">
        <v>69415</v>
      </c>
      <c r="AA271" s="167">
        <v>84954</v>
      </c>
      <c r="AB271" s="167">
        <v>0</v>
      </c>
      <c r="AC271" s="167">
        <v>0</v>
      </c>
      <c r="AD271" s="166">
        <v>0</v>
      </c>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52"/>
      <c r="CD271" s="52"/>
      <c r="CE271" s="52"/>
      <c r="CF271" s="52"/>
      <c r="CG271" s="52"/>
      <c r="CH271" s="52"/>
      <c r="CI271" s="52"/>
      <c r="CJ271" s="52"/>
      <c r="CK271" s="52"/>
      <c r="CL271" s="52"/>
      <c r="CM271" s="52"/>
      <c r="CN271" s="52"/>
      <c r="CO271" s="52"/>
      <c r="CP271" s="52"/>
      <c r="CQ271" s="52"/>
      <c r="CR271" s="52"/>
      <c r="CS271" s="52"/>
      <c r="CT271" s="52"/>
      <c r="CU271" s="52"/>
      <c r="CV271" s="52"/>
      <c r="CW271" s="52"/>
      <c r="CX271" s="52"/>
      <c r="CY271" s="52"/>
      <c r="CZ271" s="52"/>
      <c r="DA271" s="52"/>
      <c r="DB271" s="52"/>
      <c r="DC271" s="52"/>
      <c r="DD271" s="52"/>
      <c r="DE271" s="52"/>
      <c r="DF271" s="52"/>
      <c r="DG271" s="52"/>
      <c r="DH271" s="52"/>
      <c r="DI271" s="52"/>
      <c r="DJ271" s="52"/>
      <c r="DK271" s="52"/>
      <c r="DL271" s="52"/>
      <c r="DM271" s="52"/>
      <c r="DN271" s="52"/>
      <c r="DO271" s="52"/>
      <c r="DP271" s="52"/>
      <c r="DQ271" s="52"/>
      <c r="DR271" s="52"/>
      <c r="DS271" s="52"/>
      <c r="DT271" s="52"/>
      <c r="DU271" s="52"/>
      <c r="DV271" s="52"/>
      <c r="DW271" s="52"/>
      <c r="DX271" s="52"/>
      <c r="DY271" s="52"/>
      <c r="DZ271" s="52"/>
      <c r="EA271" s="52"/>
    </row>
    <row r="272" spans="1:131" x14ac:dyDescent="0.2">
      <c r="A272" s="165" t="s">
        <v>468</v>
      </c>
      <c r="B272" s="165" t="s">
        <v>467</v>
      </c>
      <c r="C272" s="49" t="s">
        <v>1260</v>
      </c>
      <c r="D272" s="49" t="s">
        <v>800</v>
      </c>
      <c r="E272" s="166">
        <v>17347</v>
      </c>
      <c r="F272" s="167">
        <v>2500</v>
      </c>
      <c r="G272" s="167">
        <v>1000</v>
      </c>
      <c r="H272" s="167">
        <v>0</v>
      </c>
      <c r="I272" s="167">
        <v>2120</v>
      </c>
      <c r="J272" s="167">
        <v>990</v>
      </c>
      <c r="K272" s="167">
        <v>852</v>
      </c>
      <c r="L272" s="167">
        <v>12065</v>
      </c>
      <c r="M272" s="167">
        <v>1320</v>
      </c>
      <c r="N272" s="167">
        <v>17347</v>
      </c>
      <c r="O272" s="167">
        <v>90775</v>
      </c>
      <c r="P272" s="167">
        <v>1320</v>
      </c>
      <c r="Q272" s="167">
        <v>1463</v>
      </c>
      <c r="R272" s="167">
        <v>-143</v>
      </c>
      <c r="S272" s="167">
        <v>90632</v>
      </c>
      <c r="T272" s="167">
        <v>85738</v>
      </c>
      <c r="U272" s="167">
        <v>0</v>
      </c>
      <c r="V272" s="167">
        <v>26800</v>
      </c>
      <c r="W272" s="167">
        <v>85730</v>
      </c>
      <c r="X272" s="167">
        <v>0</v>
      </c>
      <c r="Y272" s="167">
        <v>22100</v>
      </c>
      <c r="Z272" s="167">
        <v>90630</v>
      </c>
      <c r="AA272" s="167">
        <v>112800</v>
      </c>
      <c r="AB272" s="167">
        <v>0</v>
      </c>
      <c r="AC272" s="167">
        <v>0</v>
      </c>
      <c r="AD272" s="166">
        <v>0</v>
      </c>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52"/>
      <c r="CD272" s="52"/>
      <c r="CE272" s="52"/>
      <c r="CF272" s="52"/>
      <c r="CG272" s="52"/>
      <c r="CH272" s="52"/>
      <c r="CI272" s="52"/>
      <c r="CJ272" s="52"/>
      <c r="CK272" s="52"/>
      <c r="CL272" s="52"/>
      <c r="CM272" s="52"/>
      <c r="CN272" s="52"/>
      <c r="CO272" s="52"/>
      <c r="CP272" s="52"/>
      <c r="CQ272" s="52"/>
      <c r="CR272" s="52"/>
      <c r="CS272" s="52"/>
      <c r="CT272" s="52"/>
      <c r="CU272" s="52"/>
      <c r="CV272" s="52"/>
      <c r="CW272" s="52"/>
      <c r="CX272" s="52"/>
      <c r="CY272" s="52"/>
      <c r="CZ272" s="52"/>
      <c r="DA272" s="52"/>
      <c r="DB272" s="52"/>
      <c r="DC272" s="52"/>
      <c r="DD272" s="52"/>
      <c r="DE272" s="52"/>
      <c r="DF272" s="52"/>
      <c r="DG272" s="52"/>
      <c r="DH272" s="52"/>
      <c r="DI272" s="52"/>
      <c r="DJ272" s="52"/>
      <c r="DK272" s="52"/>
      <c r="DL272" s="52"/>
      <c r="DM272" s="52"/>
      <c r="DN272" s="52"/>
      <c r="DO272" s="52"/>
      <c r="DP272" s="52"/>
      <c r="DQ272" s="52"/>
      <c r="DR272" s="52"/>
      <c r="DS272" s="52"/>
      <c r="DT272" s="52"/>
      <c r="DU272" s="52"/>
      <c r="DV272" s="52"/>
      <c r="DW272" s="52"/>
      <c r="DX272" s="52"/>
      <c r="DY272" s="52"/>
      <c r="DZ272" s="52"/>
      <c r="EA272" s="52"/>
    </row>
    <row r="273" spans="1:131" x14ac:dyDescent="0.2">
      <c r="A273" s="165" t="s">
        <v>520</v>
      </c>
      <c r="B273" s="165" t="s">
        <v>519</v>
      </c>
      <c r="C273" s="49" t="s">
        <v>1261</v>
      </c>
      <c r="D273" s="49" t="s">
        <v>800</v>
      </c>
      <c r="E273" s="166">
        <v>8322</v>
      </c>
      <c r="F273" s="167">
        <v>0</v>
      </c>
      <c r="G273" s="167">
        <v>0</v>
      </c>
      <c r="H273" s="167">
        <v>0</v>
      </c>
      <c r="I273" s="167">
        <v>333</v>
      </c>
      <c r="J273" s="167">
        <v>0</v>
      </c>
      <c r="K273" s="167">
        <v>191</v>
      </c>
      <c r="L273" s="167">
        <v>5792</v>
      </c>
      <c r="M273" s="167">
        <v>2006</v>
      </c>
      <c r="N273" s="167">
        <v>8322</v>
      </c>
      <c r="O273" s="167">
        <v>91359</v>
      </c>
      <c r="P273" s="167">
        <v>2006</v>
      </c>
      <c r="Q273" s="167">
        <v>8198</v>
      </c>
      <c r="R273" s="167">
        <v>-6192</v>
      </c>
      <c r="S273" s="167">
        <v>85167</v>
      </c>
      <c r="T273" s="167">
        <v>90909</v>
      </c>
      <c r="U273" s="167">
        <v>0</v>
      </c>
      <c r="V273" s="167">
        <v>26909</v>
      </c>
      <c r="W273" s="167">
        <v>84009</v>
      </c>
      <c r="X273" s="167">
        <v>0</v>
      </c>
      <c r="Y273" s="167">
        <v>23854</v>
      </c>
      <c r="Z273" s="167">
        <v>101000</v>
      </c>
      <c r="AA273" s="167">
        <v>111000</v>
      </c>
      <c r="AB273" s="167">
        <v>0</v>
      </c>
      <c r="AC273" s="167">
        <v>0</v>
      </c>
      <c r="AD273" s="166">
        <v>0</v>
      </c>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52"/>
      <c r="CD273" s="52"/>
      <c r="CE273" s="52"/>
      <c r="CF273" s="52"/>
      <c r="CG273" s="52"/>
      <c r="CH273" s="52"/>
      <c r="CI273" s="52"/>
      <c r="CJ273" s="52"/>
      <c r="CK273" s="52"/>
      <c r="CL273" s="52"/>
      <c r="CM273" s="52"/>
      <c r="CN273" s="52"/>
      <c r="CO273" s="52"/>
      <c r="CP273" s="52"/>
      <c r="CQ273" s="52"/>
      <c r="CR273" s="52"/>
      <c r="CS273" s="52"/>
      <c r="CT273" s="52"/>
      <c r="CU273" s="52"/>
      <c r="CV273" s="52"/>
      <c r="CW273" s="52"/>
      <c r="CX273" s="52"/>
      <c r="CY273" s="52"/>
      <c r="CZ273" s="52"/>
      <c r="DA273" s="52"/>
      <c r="DB273" s="52"/>
      <c r="DC273" s="52"/>
      <c r="DD273" s="52"/>
      <c r="DE273" s="52"/>
      <c r="DF273" s="52"/>
      <c r="DG273" s="52"/>
      <c r="DH273" s="52"/>
      <c r="DI273" s="52"/>
      <c r="DJ273" s="52"/>
      <c r="DK273" s="52"/>
      <c r="DL273" s="52"/>
      <c r="DM273" s="52"/>
      <c r="DN273" s="52"/>
      <c r="DO273" s="52"/>
      <c r="DP273" s="52"/>
      <c r="DQ273" s="52"/>
      <c r="DR273" s="52"/>
      <c r="DS273" s="52"/>
      <c r="DT273" s="52"/>
      <c r="DU273" s="52"/>
      <c r="DV273" s="52"/>
      <c r="DW273" s="52"/>
      <c r="DX273" s="52"/>
      <c r="DY273" s="52"/>
      <c r="DZ273" s="52"/>
      <c r="EA273" s="52"/>
    </row>
    <row r="274" spans="1:131" x14ac:dyDescent="0.2">
      <c r="A274" s="165" t="s">
        <v>620</v>
      </c>
      <c r="B274" s="165" t="s">
        <v>619</v>
      </c>
      <c r="C274" s="49" t="s">
        <v>1262</v>
      </c>
      <c r="D274" s="49" t="s">
        <v>800</v>
      </c>
      <c r="E274" s="166">
        <v>2611</v>
      </c>
      <c r="F274" s="167">
        <v>27</v>
      </c>
      <c r="G274" s="167">
        <v>0</v>
      </c>
      <c r="H274" s="167">
        <v>0</v>
      </c>
      <c r="I274" s="167">
        <v>662</v>
      </c>
      <c r="J274" s="167">
        <v>0</v>
      </c>
      <c r="K274" s="167">
        <v>1929</v>
      </c>
      <c r="L274" s="167">
        <v>20</v>
      </c>
      <c r="M274" s="167">
        <v>0</v>
      </c>
      <c r="N274" s="167">
        <v>2611</v>
      </c>
      <c r="O274" s="167">
        <v>440</v>
      </c>
      <c r="P274" s="167">
        <v>0</v>
      </c>
      <c r="Q274" s="167">
        <v>0</v>
      </c>
      <c r="R274" s="167">
        <v>0</v>
      </c>
      <c r="S274" s="167">
        <v>440</v>
      </c>
      <c r="T274" s="167">
        <v>0</v>
      </c>
      <c r="U274" s="167">
        <v>0</v>
      </c>
      <c r="V274" s="167">
        <v>4810</v>
      </c>
      <c r="W274" s="167">
        <v>0</v>
      </c>
      <c r="X274" s="167">
        <v>0</v>
      </c>
      <c r="Y274" s="167">
        <v>3108</v>
      </c>
      <c r="Z274" s="167">
        <v>10000</v>
      </c>
      <c r="AA274" s="167">
        <v>10000</v>
      </c>
      <c r="AB274" s="167">
        <v>0</v>
      </c>
      <c r="AC274" s="167">
        <v>0</v>
      </c>
      <c r="AD274" s="166">
        <v>0</v>
      </c>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52"/>
      <c r="CD274" s="52"/>
      <c r="CE274" s="52"/>
      <c r="CF274" s="52"/>
      <c r="CG274" s="52"/>
      <c r="CH274" s="52"/>
      <c r="CI274" s="52"/>
      <c r="CJ274" s="52"/>
      <c r="CK274" s="52"/>
      <c r="CL274" s="52"/>
      <c r="CM274" s="52"/>
      <c r="CN274" s="52"/>
      <c r="CO274" s="52"/>
      <c r="CP274" s="52"/>
      <c r="CQ274" s="52"/>
      <c r="CR274" s="52"/>
      <c r="CS274" s="52"/>
      <c r="CT274" s="52"/>
      <c r="CU274" s="52"/>
      <c r="CV274" s="52"/>
      <c r="CW274" s="52"/>
      <c r="CX274" s="52"/>
      <c r="CY274" s="52"/>
      <c r="CZ274" s="52"/>
      <c r="DA274" s="52"/>
      <c r="DB274" s="52"/>
      <c r="DC274" s="52"/>
      <c r="DD274" s="52"/>
      <c r="DE274" s="52"/>
      <c r="DF274" s="52"/>
      <c r="DG274" s="52"/>
      <c r="DH274" s="52"/>
      <c r="DI274" s="52"/>
      <c r="DJ274" s="52"/>
      <c r="DK274" s="52"/>
      <c r="DL274" s="52"/>
      <c r="DM274" s="52"/>
      <c r="DN274" s="52"/>
      <c r="DO274" s="52"/>
      <c r="DP274" s="52"/>
      <c r="DQ274" s="52"/>
      <c r="DR274" s="52"/>
      <c r="DS274" s="52"/>
      <c r="DT274" s="52"/>
      <c r="DU274" s="52"/>
      <c r="DV274" s="52"/>
      <c r="DW274" s="52"/>
      <c r="DX274" s="52"/>
      <c r="DY274" s="52"/>
      <c r="DZ274" s="52"/>
      <c r="EA274" s="52"/>
    </row>
    <row r="275" spans="1:131" x14ac:dyDescent="0.2">
      <c r="A275" s="165" t="s">
        <v>694</v>
      </c>
      <c r="B275" s="165" t="s">
        <v>693</v>
      </c>
      <c r="C275" s="49" t="s">
        <v>1263</v>
      </c>
      <c r="D275" s="49" t="s">
        <v>800</v>
      </c>
      <c r="E275" s="166">
        <v>11718</v>
      </c>
      <c r="F275" s="167">
        <v>1924</v>
      </c>
      <c r="G275" s="167">
        <v>978</v>
      </c>
      <c r="H275" s="167">
        <v>0</v>
      </c>
      <c r="I275" s="167">
        <v>423</v>
      </c>
      <c r="J275" s="167">
        <v>76</v>
      </c>
      <c r="K275" s="167">
        <v>504</v>
      </c>
      <c r="L275" s="167">
        <v>10665</v>
      </c>
      <c r="M275" s="167">
        <v>50</v>
      </c>
      <c r="N275" s="167">
        <v>11718</v>
      </c>
      <c r="O275" s="167">
        <v>134787</v>
      </c>
      <c r="P275" s="167">
        <v>50</v>
      </c>
      <c r="Q275" s="167">
        <v>0</v>
      </c>
      <c r="R275" s="167">
        <v>50</v>
      </c>
      <c r="S275" s="167">
        <v>134837</v>
      </c>
      <c r="T275" s="167">
        <v>136157</v>
      </c>
      <c r="U275" s="167">
        <v>12</v>
      </c>
      <c r="V275" s="167">
        <v>42625</v>
      </c>
      <c r="W275" s="167">
        <v>136157</v>
      </c>
      <c r="X275" s="167">
        <v>9</v>
      </c>
      <c r="Y275" s="167">
        <v>43767</v>
      </c>
      <c r="Z275" s="167">
        <v>163095</v>
      </c>
      <c r="AA275" s="167">
        <v>207095</v>
      </c>
      <c r="AB275" s="167">
        <v>0</v>
      </c>
      <c r="AC275" s="167">
        <v>0</v>
      </c>
      <c r="AD275" s="166">
        <v>0</v>
      </c>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52"/>
      <c r="CD275" s="52"/>
      <c r="CE275" s="52"/>
      <c r="CF275" s="52"/>
      <c r="CG275" s="52"/>
      <c r="CH275" s="52"/>
      <c r="CI275" s="52"/>
      <c r="CJ275" s="52"/>
      <c r="CK275" s="52"/>
      <c r="CL275" s="52"/>
      <c r="CM275" s="52"/>
      <c r="CN275" s="52"/>
      <c r="CO275" s="52"/>
      <c r="CP275" s="52"/>
      <c r="CQ275" s="52"/>
      <c r="CR275" s="52"/>
      <c r="CS275" s="52"/>
      <c r="CT275" s="52"/>
      <c r="CU275" s="52"/>
      <c r="CV275" s="52"/>
      <c r="CW275" s="52"/>
      <c r="CX275" s="52"/>
      <c r="CY275" s="52"/>
      <c r="CZ275" s="52"/>
      <c r="DA275" s="52"/>
      <c r="DB275" s="52"/>
      <c r="DC275" s="52"/>
      <c r="DD275" s="52"/>
      <c r="DE275" s="52"/>
      <c r="DF275" s="52"/>
      <c r="DG275" s="52"/>
      <c r="DH275" s="52"/>
      <c r="DI275" s="52"/>
      <c r="DJ275" s="52"/>
      <c r="DK275" s="52"/>
      <c r="DL275" s="52"/>
      <c r="DM275" s="52"/>
      <c r="DN275" s="52"/>
      <c r="DO275" s="52"/>
      <c r="DP275" s="52"/>
      <c r="DQ275" s="52"/>
      <c r="DR275" s="52"/>
      <c r="DS275" s="52"/>
      <c r="DT275" s="52"/>
      <c r="DU275" s="52"/>
      <c r="DV275" s="52"/>
      <c r="DW275" s="52"/>
      <c r="DX275" s="52"/>
      <c r="DY275" s="52"/>
      <c r="DZ275" s="52"/>
      <c r="EA275" s="52"/>
    </row>
    <row r="276" spans="1:131" x14ac:dyDescent="0.2">
      <c r="A276" s="165" t="s">
        <v>729</v>
      </c>
      <c r="B276" s="165" t="s">
        <v>728</v>
      </c>
      <c r="C276" s="49" t="s">
        <v>1264</v>
      </c>
      <c r="D276" s="49" t="s">
        <v>804</v>
      </c>
      <c r="E276" s="166">
        <v>158339</v>
      </c>
      <c r="F276" s="167">
        <v>8520</v>
      </c>
      <c r="G276" s="167">
        <v>0</v>
      </c>
      <c r="H276" s="167">
        <v>0</v>
      </c>
      <c r="I276" s="167">
        <v>69984</v>
      </c>
      <c r="J276" s="167">
        <v>7823</v>
      </c>
      <c r="K276" s="167">
        <v>8520</v>
      </c>
      <c r="L276" s="167">
        <v>13308</v>
      </c>
      <c r="M276" s="167">
        <v>58704</v>
      </c>
      <c r="N276" s="167">
        <v>158339</v>
      </c>
      <c r="O276" s="167">
        <v>576930</v>
      </c>
      <c r="P276" s="167">
        <v>58704</v>
      </c>
      <c r="Q276" s="167">
        <v>20041</v>
      </c>
      <c r="R276" s="167">
        <v>38663</v>
      </c>
      <c r="S276" s="167">
        <v>615593</v>
      </c>
      <c r="T276" s="167">
        <v>418261</v>
      </c>
      <c r="U276" s="167">
        <v>120974</v>
      </c>
      <c r="V276" s="167">
        <v>204184</v>
      </c>
      <c r="W276" s="167">
        <v>449908</v>
      </c>
      <c r="X276" s="167">
        <v>118447</v>
      </c>
      <c r="Y276" s="167">
        <v>143760</v>
      </c>
      <c r="Z276" s="167">
        <v>575371</v>
      </c>
      <c r="AA276" s="167">
        <v>615371</v>
      </c>
      <c r="AB276" s="167">
        <v>0</v>
      </c>
      <c r="AC276" s="167">
        <v>0</v>
      </c>
      <c r="AD276" s="166">
        <v>0</v>
      </c>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52"/>
      <c r="CD276" s="52"/>
      <c r="CE276" s="52"/>
      <c r="CF276" s="52"/>
      <c r="CG276" s="52"/>
      <c r="CH276" s="52"/>
      <c r="CI276" s="52"/>
      <c r="CJ276" s="52"/>
      <c r="CK276" s="52"/>
      <c r="CL276" s="52"/>
      <c r="CM276" s="52"/>
      <c r="CN276" s="52"/>
      <c r="CO276" s="52"/>
      <c r="CP276" s="52"/>
      <c r="CQ276" s="52"/>
      <c r="CR276" s="52"/>
      <c r="CS276" s="52"/>
      <c r="CT276" s="52"/>
      <c r="CU276" s="52"/>
      <c r="CV276" s="52"/>
      <c r="CW276" s="52"/>
      <c r="CX276" s="52"/>
      <c r="CY276" s="52"/>
      <c r="CZ276" s="52"/>
      <c r="DA276" s="52"/>
      <c r="DB276" s="52"/>
      <c r="DC276" s="52"/>
      <c r="DD276" s="52"/>
      <c r="DE276" s="52"/>
      <c r="DF276" s="52"/>
      <c r="DG276" s="52"/>
      <c r="DH276" s="52"/>
      <c r="DI276" s="52"/>
      <c r="DJ276" s="52"/>
      <c r="DK276" s="52"/>
      <c r="DL276" s="52"/>
      <c r="DM276" s="52"/>
      <c r="DN276" s="52"/>
      <c r="DO276" s="52"/>
      <c r="DP276" s="52"/>
      <c r="DQ276" s="52"/>
      <c r="DR276" s="52"/>
      <c r="DS276" s="52"/>
      <c r="DT276" s="52"/>
      <c r="DU276" s="52"/>
      <c r="DV276" s="52"/>
      <c r="DW276" s="52"/>
      <c r="DX276" s="52"/>
      <c r="DY276" s="52"/>
      <c r="DZ276" s="52"/>
      <c r="EA276" s="52"/>
    </row>
    <row r="277" spans="1:131" x14ac:dyDescent="0.2">
      <c r="A277" s="165" t="s">
        <v>2</v>
      </c>
      <c r="B277" s="165" t="s">
        <v>1</v>
      </c>
      <c r="C277" s="49" t="s">
        <v>1265</v>
      </c>
      <c r="D277" s="49" t="s">
        <v>800</v>
      </c>
      <c r="E277" s="166">
        <v>16878</v>
      </c>
      <c r="F277" s="167">
        <v>616</v>
      </c>
      <c r="G277" s="167">
        <v>250</v>
      </c>
      <c r="H277" s="167">
        <v>0</v>
      </c>
      <c r="I277" s="167">
        <v>3692</v>
      </c>
      <c r="J277" s="167">
        <v>1121</v>
      </c>
      <c r="K277" s="167">
        <v>912</v>
      </c>
      <c r="L277" s="167">
        <v>5559</v>
      </c>
      <c r="M277" s="167">
        <v>5594</v>
      </c>
      <c r="N277" s="167">
        <v>16878</v>
      </c>
      <c r="O277" s="167">
        <v>76689</v>
      </c>
      <c r="P277" s="167">
        <v>5594</v>
      </c>
      <c r="Q277" s="167">
        <v>2898</v>
      </c>
      <c r="R277" s="167">
        <v>2696</v>
      </c>
      <c r="S277" s="167">
        <v>79385</v>
      </c>
      <c r="T277" s="167">
        <v>74596</v>
      </c>
      <c r="U277" s="167">
        <v>0</v>
      </c>
      <c r="V277" s="167">
        <v>13100</v>
      </c>
      <c r="W277" s="167">
        <v>74209</v>
      </c>
      <c r="X277" s="167">
        <v>0</v>
      </c>
      <c r="Y277" s="167">
        <v>23981</v>
      </c>
      <c r="Z277" s="167">
        <v>94000</v>
      </c>
      <c r="AA277" s="167">
        <v>100000</v>
      </c>
      <c r="AB277" s="167">
        <v>0</v>
      </c>
      <c r="AC277" s="167">
        <v>0</v>
      </c>
      <c r="AD277" s="166">
        <v>0</v>
      </c>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52"/>
      <c r="CD277" s="52"/>
      <c r="CE277" s="52"/>
      <c r="CF277" s="52"/>
      <c r="CG277" s="52"/>
      <c r="CH277" s="52"/>
      <c r="CI277" s="52"/>
      <c r="CJ277" s="52"/>
      <c r="CK277" s="52"/>
      <c r="CL277" s="52"/>
      <c r="CM277" s="52"/>
      <c r="CN277" s="52"/>
      <c r="CO277" s="52"/>
      <c r="CP277" s="52"/>
      <c r="CQ277" s="52"/>
      <c r="CR277" s="52"/>
      <c r="CS277" s="52"/>
      <c r="CT277" s="52"/>
      <c r="CU277" s="52"/>
      <c r="CV277" s="52"/>
      <c r="CW277" s="52"/>
      <c r="CX277" s="52"/>
      <c r="CY277" s="52"/>
      <c r="CZ277" s="52"/>
      <c r="DA277" s="52"/>
      <c r="DB277" s="52"/>
      <c r="DC277" s="52"/>
      <c r="DD277" s="52"/>
      <c r="DE277" s="52"/>
      <c r="DF277" s="52"/>
      <c r="DG277" s="52"/>
      <c r="DH277" s="52"/>
      <c r="DI277" s="52"/>
      <c r="DJ277" s="52"/>
      <c r="DK277" s="52"/>
      <c r="DL277" s="52"/>
      <c r="DM277" s="52"/>
      <c r="DN277" s="52"/>
      <c r="DO277" s="52"/>
      <c r="DP277" s="52"/>
      <c r="DQ277" s="52"/>
      <c r="DR277" s="52"/>
      <c r="DS277" s="52"/>
      <c r="DT277" s="52"/>
      <c r="DU277" s="52"/>
      <c r="DV277" s="52"/>
      <c r="DW277" s="52"/>
      <c r="DX277" s="52"/>
      <c r="DY277" s="52"/>
      <c r="DZ277" s="52"/>
      <c r="EA277" s="52"/>
    </row>
    <row r="278" spans="1:131" x14ac:dyDescent="0.2">
      <c r="A278" s="165" t="s">
        <v>8</v>
      </c>
      <c r="B278" s="165" t="s">
        <v>7</v>
      </c>
      <c r="C278" s="49" t="s">
        <v>1266</v>
      </c>
      <c r="D278" s="49" t="s">
        <v>800</v>
      </c>
      <c r="E278" s="166">
        <v>6638</v>
      </c>
      <c r="F278" s="167">
        <v>1800</v>
      </c>
      <c r="G278" s="167">
        <v>0</v>
      </c>
      <c r="H278" s="167">
        <v>0</v>
      </c>
      <c r="I278" s="167">
        <v>794</v>
      </c>
      <c r="J278" s="167">
        <v>0</v>
      </c>
      <c r="K278" s="167">
        <v>716</v>
      </c>
      <c r="L278" s="167">
        <v>3975</v>
      </c>
      <c r="M278" s="167">
        <v>1153</v>
      </c>
      <c r="N278" s="167">
        <v>6638</v>
      </c>
      <c r="O278" s="167">
        <v>0</v>
      </c>
      <c r="P278" s="167">
        <v>1153</v>
      </c>
      <c r="Q278" s="167">
        <v>0</v>
      </c>
      <c r="R278" s="167">
        <v>1153</v>
      </c>
      <c r="S278" s="167">
        <v>1153</v>
      </c>
      <c r="T278" s="167">
        <v>62040</v>
      </c>
      <c r="U278" s="167">
        <v>0</v>
      </c>
      <c r="V278" s="167">
        <v>56113</v>
      </c>
      <c r="W278" s="167">
        <v>53180</v>
      </c>
      <c r="X278" s="167">
        <v>0</v>
      </c>
      <c r="Y278" s="167">
        <v>47253</v>
      </c>
      <c r="Z278" s="167">
        <v>70000</v>
      </c>
      <c r="AA278" s="167">
        <v>73000</v>
      </c>
      <c r="AB278" s="167">
        <v>0</v>
      </c>
      <c r="AC278" s="167">
        <v>0</v>
      </c>
      <c r="AD278" s="166">
        <v>0</v>
      </c>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52"/>
      <c r="CD278" s="52"/>
      <c r="CE278" s="52"/>
      <c r="CF278" s="52"/>
      <c r="CG278" s="52"/>
      <c r="CH278" s="52"/>
      <c r="CI278" s="52"/>
      <c r="CJ278" s="52"/>
      <c r="CK278" s="52"/>
      <c r="CL278" s="52"/>
      <c r="CM278" s="52"/>
      <c r="CN278" s="52"/>
      <c r="CO278" s="52"/>
      <c r="CP278" s="52"/>
      <c r="CQ278" s="52"/>
      <c r="CR278" s="52"/>
      <c r="CS278" s="52"/>
      <c r="CT278" s="52"/>
      <c r="CU278" s="52"/>
      <c r="CV278" s="52"/>
      <c r="CW278" s="52"/>
      <c r="CX278" s="52"/>
      <c r="CY278" s="52"/>
      <c r="CZ278" s="52"/>
      <c r="DA278" s="52"/>
      <c r="DB278" s="52"/>
      <c r="DC278" s="52"/>
      <c r="DD278" s="52"/>
      <c r="DE278" s="52"/>
      <c r="DF278" s="52"/>
      <c r="DG278" s="52"/>
      <c r="DH278" s="52"/>
      <c r="DI278" s="52"/>
      <c r="DJ278" s="52"/>
      <c r="DK278" s="52"/>
      <c r="DL278" s="52"/>
      <c r="DM278" s="52"/>
      <c r="DN278" s="52"/>
      <c r="DO278" s="52"/>
      <c r="DP278" s="52"/>
      <c r="DQ278" s="52"/>
      <c r="DR278" s="52"/>
      <c r="DS278" s="52"/>
      <c r="DT278" s="52"/>
      <c r="DU278" s="52"/>
      <c r="DV278" s="52"/>
      <c r="DW278" s="52"/>
      <c r="DX278" s="52"/>
      <c r="DY278" s="52"/>
      <c r="DZ278" s="52"/>
      <c r="EA278" s="52"/>
    </row>
    <row r="279" spans="1:131" x14ac:dyDescent="0.2">
      <c r="A279" s="165" t="s">
        <v>118</v>
      </c>
      <c r="B279" s="165" t="s">
        <v>117</v>
      </c>
      <c r="C279" s="49" t="s">
        <v>1267</v>
      </c>
      <c r="D279" s="49" t="s">
        <v>800</v>
      </c>
      <c r="E279" s="166">
        <v>13398</v>
      </c>
      <c r="F279" s="167">
        <v>7547</v>
      </c>
      <c r="G279" s="167">
        <v>0</v>
      </c>
      <c r="H279" s="167">
        <v>0</v>
      </c>
      <c r="I279" s="167">
        <v>528</v>
      </c>
      <c r="J279" s="167">
        <v>80</v>
      </c>
      <c r="K279" s="167">
        <v>7444</v>
      </c>
      <c r="L279" s="167">
        <v>5346</v>
      </c>
      <c r="M279" s="167">
        <v>0</v>
      </c>
      <c r="N279" s="167">
        <v>13398</v>
      </c>
      <c r="O279" s="167">
        <v>-1341</v>
      </c>
      <c r="P279" s="167">
        <v>0</v>
      </c>
      <c r="Q279" s="167">
        <v>26</v>
      </c>
      <c r="R279" s="167">
        <v>-26</v>
      </c>
      <c r="S279" s="167">
        <v>-1367</v>
      </c>
      <c r="T279" s="167">
        <v>0</v>
      </c>
      <c r="U279" s="167">
        <v>3299</v>
      </c>
      <c r="V279" s="167">
        <v>36015</v>
      </c>
      <c r="W279" s="167">
        <v>0</v>
      </c>
      <c r="X279" s="167">
        <v>73</v>
      </c>
      <c r="Y279" s="167">
        <v>37694</v>
      </c>
      <c r="Z279" s="167">
        <v>5000</v>
      </c>
      <c r="AA279" s="167">
        <v>10000</v>
      </c>
      <c r="AB279" s="167">
        <v>0</v>
      </c>
      <c r="AC279" s="167">
        <v>0</v>
      </c>
      <c r="AD279" s="166">
        <v>0</v>
      </c>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52"/>
      <c r="CD279" s="52"/>
      <c r="CE279" s="52"/>
      <c r="CF279" s="52"/>
      <c r="CG279" s="52"/>
      <c r="CH279" s="52"/>
      <c r="CI279" s="52"/>
      <c r="CJ279" s="52"/>
      <c r="CK279" s="52"/>
      <c r="CL279" s="52"/>
      <c r="CM279" s="52"/>
      <c r="CN279" s="52"/>
      <c r="CO279" s="52"/>
      <c r="CP279" s="52"/>
      <c r="CQ279" s="52"/>
      <c r="CR279" s="52"/>
      <c r="CS279" s="52"/>
      <c r="CT279" s="52"/>
      <c r="CU279" s="52"/>
      <c r="CV279" s="52"/>
      <c r="CW279" s="52"/>
      <c r="CX279" s="52"/>
      <c r="CY279" s="52"/>
      <c r="CZ279" s="52"/>
      <c r="DA279" s="52"/>
      <c r="DB279" s="52"/>
      <c r="DC279" s="52"/>
      <c r="DD279" s="52"/>
      <c r="DE279" s="52"/>
      <c r="DF279" s="52"/>
      <c r="DG279" s="52"/>
      <c r="DH279" s="52"/>
      <c r="DI279" s="52"/>
      <c r="DJ279" s="52"/>
      <c r="DK279" s="52"/>
      <c r="DL279" s="52"/>
      <c r="DM279" s="52"/>
      <c r="DN279" s="52"/>
      <c r="DO279" s="52"/>
      <c r="DP279" s="52"/>
      <c r="DQ279" s="52"/>
      <c r="DR279" s="52"/>
      <c r="DS279" s="52"/>
      <c r="DT279" s="52"/>
      <c r="DU279" s="52"/>
      <c r="DV279" s="52"/>
      <c r="DW279" s="52"/>
      <c r="DX279" s="52"/>
      <c r="DY279" s="52"/>
      <c r="DZ279" s="52"/>
      <c r="EA279" s="52"/>
    </row>
    <row r="280" spans="1:131" x14ac:dyDescent="0.2">
      <c r="A280" s="165" t="s">
        <v>142</v>
      </c>
      <c r="B280" s="165" t="s">
        <v>141</v>
      </c>
      <c r="C280" s="49" t="s">
        <v>1268</v>
      </c>
      <c r="D280" s="49" t="s">
        <v>800</v>
      </c>
      <c r="E280" s="166">
        <v>59588</v>
      </c>
      <c r="F280" s="167">
        <v>7000</v>
      </c>
      <c r="G280" s="167">
        <v>0</v>
      </c>
      <c r="H280" s="167">
        <v>0</v>
      </c>
      <c r="I280" s="167">
        <v>607</v>
      </c>
      <c r="J280" s="167">
        <v>1804</v>
      </c>
      <c r="K280" s="167">
        <v>12292</v>
      </c>
      <c r="L280" s="167">
        <v>44885</v>
      </c>
      <c r="M280" s="167">
        <v>0</v>
      </c>
      <c r="N280" s="167">
        <v>59588</v>
      </c>
      <c r="O280" s="167">
        <v>259940</v>
      </c>
      <c r="P280" s="167">
        <v>0</v>
      </c>
      <c r="Q280" s="167">
        <v>0</v>
      </c>
      <c r="R280" s="167">
        <v>0</v>
      </c>
      <c r="S280" s="167">
        <v>259940</v>
      </c>
      <c r="T280" s="167">
        <v>260325</v>
      </c>
      <c r="U280" s="167">
        <v>0</v>
      </c>
      <c r="V280" s="167">
        <v>114431</v>
      </c>
      <c r="W280" s="167">
        <v>260325</v>
      </c>
      <c r="X280" s="167">
        <v>0</v>
      </c>
      <c r="Y280" s="167">
        <v>96691</v>
      </c>
      <c r="Z280" s="167">
        <v>260325</v>
      </c>
      <c r="AA280" s="167">
        <v>270325</v>
      </c>
      <c r="AB280" s="167">
        <v>0</v>
      </c>
      <c r="AC280" s="167">
        <v>0</v>
      </c>
      <c r="AD280" s="166">
        <v>0</v>
      </c>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52"/>
      <c r="CD280" s="52"/>
      <c r="CE280" s="52"/>
      <c r="CF280" s="52"/>
      <c r="CG280" s="52"/>
      <c r="CH280" s="52"/>
      <c r="CI280" s="52"/>
      <c r="CJ280" s="52"/>
      <c r="CK280" s="52"/>
      <c r="CL280" s="52"/>
      <c r="CM280" s="52"/>
      <c r="CN280" s="52"/>
      <c r="CO280" s="52"/>
      <c r="CP280" s="52"/>
      <c r="CQ280" s="52"/>
      <c r="CR280" s="52"/>
      <c r="CS280" s="52"/>
      <c r="CT280" s="52"/>
      <c r="CU280" s="52"/>
      <c r="CV280" s="52"/>
      <c r="CW280" s="52"/>
      <c r="CX280" s="52"/>
      <c r="CY280" s="52"/>
      <c r="CZ280" s="52"/>
      <c r="DA280" s="52"/>
      <c r="DB280" s="52"/>
      <c r="DC280" s="52"/>
      <c r="DD280" s="52"/>
      <c r="DE280" s="52"/>
      <c r="DF280" s="52"/>
      <c r="DG280" s="52"/>
      <c r="DH280" s="52"/>
      <c r="DI280" s="52"/>
      <c r="DJ280" s="52"/>
      <c r="DK280" s="52"/>
      <c r="DL280" s="52"/>
      <c r="DM280" s="52"/>
      <c r="DN280" s="52"/>
      <c r="DO280" s="52"/>
      <c r="DP280" s="52"/>
      <c r="DQ280" s="52"/>
      <c r="DR280" s="52"/>
      <c r="DS280" s="52"/>
      <c r="DT280" s="52"/>
      <c r="DU280" s="52"/>
      <c r="DV280" s="52"/>
      <c r="DW280" s="52"/>
      <c r="DX280" s="52"/>
      <c r="DY280" s="52"/>
      <c r="DZ280" s="52"/>
      <c r="EA280" s="52"/>
    </row>
    <row r="281" spans="1:131" x14ac:dyDescent="0.2">
      <c r="A281" s="165" t="s">
        <v>306</v>
      </c>
      <c r="B281" s="165" t="s">
        <v>305</v>
      </c>
      <c r="C281" s="49" t="s">
        <v>1269</v>
      </c>
      <c r="D281" s="49" t="s">
        <v>800</v>
      </c>
      <c r="E281" s="166">
        <v>19247</v>
      </c>
      <c r="F281" s="167">
        <v>9302</v>
      </c>
      <c r="G281" s="167">
        <v>0</v>
      </c>
      <c r="H281" s="167">
        <v>0</v>
      </c>
      <c r="I281" s="167">
        <v>442</v>
      </c>
      <c r="J281" s="167">
        <v>3050</v>
      </c>
      <c r="K281" s="167">
        <v>3810</v>
      </c>
      <c r="L281" s="167">
        <v>2000</v>
      </c>
      <c r="M281" s="167">
        <v>9945</v>
      </c>
      <c r="N281" s="167">
        <v>19247</v>
      </c>
      <c r="O281" s="167">
        <v>12900</v>
      </c>
      <c r="P281" s="167">
        <v>9945</v>
      </c>
      <c r="Q281" s="167">
        <v>826</v>
      </c>
      <c r="R281" s="167">
        <v>9119</v>
      </c>
      <c r="S281" s="167">
        <v>22019</v>
      </c>
      <c r="T281" s="167">
        <v>4000</v>
      </c>
      <c r="U281" s="167">
        <v>0</v>
      </c>
      <c r="V281" s="167">
        <v>30976</v>
      </c>
      <c r="W281" s="167">
        <v>9000</v>
      </c>
      <c r="X281" s="167">
        <v>0</v>
      </c>
      <c r="Y281" s="167">
        <v>27357</v>
      </c>
      <c r="Z281" s="167">
        <v>9000</v>
      </c>
      <c r="AA281" s="167">
        <v>14000</v>
      </c>
      <c r="AB281" s="167">
        <v>0</v>
      </c>
      <c r="AC281" s="167">
        <v>0</v>
      </c>
      <c r="AD281" s="166">
        <v>0</v>
      </c>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52"/>
      <c r="CD281" s="52"/>
      <c r="CE281" s="52"/>
      <c r="CF281" s="52"/>
      <c r="CG281" s="52"/>
      <c r="CH281" s="52"/>
      <c r="CI281" s="52"/>
      <c r="CJ281" s="52"/>
      <c r="CK281" s="52"/>
      <c r="CL281" s="52"/>
      <c r="CM281" s="52"/>
      <c r="CN281" s="52"/>
      <c r="CO281" s="52"/>
      <c r="CP281" s="52"/>
      <c r="CQ281" s="52"/>
      <c r="CR281" s="52"/>
      <c r="CS281" s="52"/>
      <c r="CT281" s="52"/>
      <c r="CU281" s="52"/>
      <c r="CV281" s="52"/>
      <c r="CW281" s="52"/>
      <c r="CX281" s="52"/>
      <c r="CY281" s="52"/>
      <c r="CZ281" s="52"/>
      <c r="DA281" s="52"/>
      <c r="DB281" s="52"/>
      <c r="DC281" s="52"/>
      <c r="DD281" s="52"/>
      <c r="DE281" s="52"/>
      <c r="DF281" s="52"/>
      <c r="DG281" s="52"/>
      <c r="DH281" s="52"/>
      <c r="DI281" s="52"/>
      <c r="DJ281" s="52"/>
      <c r="DK281" s="52"/>
      <c r="DL281" s="52"/>
      <c r="DM281" s="52"/>
      <c r="DN281" s="52"/>
      <c r="DO281" s="52"/>
      <c r="DP281" s="52"/>
      <c r="DQ281" s="52"/>
      <c r="DR281" s="52"/>
      <c r="DS281" s="52"/>
      <c r="DT281" s="52"/>
      <c r="DU281" s="52"/>
      <c r="DV281" s="52"/>
      <c r="DW281" s="52"/>
      <c r="DX281" s="52"/>
      <c r="DY281" s="52"/>
      <c r="DZ281" s="52"/>
      <c r="EA281" s="52"/>
    </row>
    <row r="282" spans="1:131" x14ac:dyDescent="0.2">
      <c r="A282" s="165" t="s">
        <v>402</v>
      </c>
      <c r="B282" s="165" t="s">
        <v>401</v>
      </c>
      <c r="C282" s="49" t="s">
        <v>1270</v>
      </c>
      <c r="D282" s="49" t="s">
        <v>800</v>
      </c>
      <c r="E282" s="166">
        <v>1379</v>
      </c>
      <c r="F282" s="167">
        <v>0</v>
      </c>
      <c r="G282" s="167">
        <v>0</v>
      </c>
      <c r="H282" s="167">
        <v>0</v>
      </c>
      <c r="I282" s="167">
        <v>434</v>
      </c>
      <c r="J282" s="167">
        <v>0</v>
      </c>
      <c r="K282" s="167">
        <v>0</v>
      </c>
      <c r="L282" s="167">
        <v>945</v>
      </c>
      <c r="M282" s="167">
        <v>0</v>
      </c>
      <c r="N282" s="167">
        <v>1379</v>
      </c>
      <c r="O282" s="167">
        <v>1284</v>
      </c>
      <c r="P282" s="167">
        <v>0</v>
      </c>
      <c r="Q282" s="167">
        <v>269</v>
      </c>
      <c r="R282" s="167">
        <v>-269</v>
      </c>
      <c r="S282" s="167">
        <v>1015</v>
      </c>
      <c r="T282" s="167">
        <v>936</v>
      </c>
      <c r="U282" s="167">
        <v>310</v>
      </c>
      <c r="V282" s="167">
        <v>25741</v>
      </c>
      <c r="W282" s="167">
        <v>819</v>
      </c>
      <c r="X282" s="167">
        <v>158</v>
      </c>
      <c r="Y282" s="167">
        <v>34844</v>
      </c>
      <c r="Z282" s="167">
        <v>4000</v>
      </c>
      <c r="AA282" s="167">
        <v>6000</v>
      </c>
      <c r="AB282" s="167">
        <v>0</v>
      </c>
      <c r="AC282" s="167">
        <v>0</v>
      </c>
      <c r="AD282" s="166">
        <v>0</v>
      </c>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52"/>
      <c r="CD282" s="52"/>
      <c r="CE282" s="52"/>
      <c r="CF282" s="52"/>
      <c r="CG282" s="52"/>
      <c r="CH282" s="52"/>
      <c r="CI282" s="52"/>
      <c r="CJ282" s="52"/>
      <c r="CK282" s="52"/>
      <c r="CL282" s="52"/>
      <c r="CM282" s="52"/>
      <c r="CN282" s="52"/>
      <c r="CO282" s="52"/>
      <c r="CP282" s="52"/>
      <c r="CQ282" s="52"/>
      <c r="CR282" s="52"/>
      <c r="CS282" s="52"/>
      <c r="CT282" s="52"/>
      <c r="CU282" s="52"/>
      <c r="CV282" s="52"/>
      <c r="CW282" s="52"/>
      <c r="CX282" s="52"/>
      <c r="CY282" s="52"/>
      <c r="CZ282" s="52"/>
      <c r="DA282" s="52"/>
      <c r="DB282" s="52"/>
      <c r="DC282" s="52"/>
      <c r="DD282" s="52"/>
      <c r="DE282" s="52"/>
      <c r="DF282" s="52"/>
      <c r="DG282" s="52"/>
      <c r="DH282" s="52"/>
      <c r="DI282" s="52"/>
      <c r="DJ282" s="52"/>
      <c r="DK282" s="52"/>
      <c r="DL282" s="52"/>
      <c r="DM282" s="52"/>
      <c r="DN282" s="52"/>
      <c r="DO282" s="52"/>
      <c r="DP282" s="52"/>
      <c r="DQ282" s="52"/>
      <c r="DR282" s="52"/>
      <c r="DS282" s="52"/>
      <c r="DT282" s="52"/>
      <c r="DU282" s="52"/>
      <c r="DV282" s="52"/>
      <c r="DW282" s="52"/>
      <c r="DX282" s="52"/>
      <c r="DY282" s="52"/>
      <c r="DZ282" s="52"/>
      <c r="EA282" s="52"/>
    </row>
    <row r="283" spans="1:131" x14ac:dyDescent="0.2">
      <c r="A283" s="165" t="s">
        <v>757</v>
      </c>
      <c r="B283" s="165" t="s">
        <v>756</v>
      </c>
      <c r="C283" s="49" t="s">
        <v>1271</v>
      </c>
      <c r="D283" s="49" t="s">
        <v>800</v>
      </c>
      <c r="E283" s="166">
        <v>22379</v>
      </c>
      <c r="F283" s="167">
        <v>145</v>
      </c>
      <c r="G283" s="167">
        <v>0</v>
      </c>
      <c r="H283" s="167">
        <v>0</v>
      </c>
      <c r="I283" s="167">
        <v>17</v>
      </c>
      <c r="J283" s="167">
        <v>1020</v>
      </c>
      <c r="K283" s="167">
        <v>593</v>
      </c>
      <c r="L283" s="167">
        <v>325</v>
      </c>
      <c r="M283" s="167">
        <v>20424</v>
      </c>
      <c r="N283" s="167">
        <v>22379</v>
      </c>
      <c r="O283" s="167">
        <v>24288</v>
      </c>
      <c r="P283" s="167">
        <v>20424</v>
      </c>
      <c r="Q283" s="167">
        <v>1391</v>
      </c>
      <c r="R283" s="167">
        <v>19033</v>
      </c>
      <c r="S283" s="167">
        <v>43321</v>
      </c>
      <c r="T283" s="167">
        <v>19324</v>
      </c>
      <c r="U283" s="167">
        <v>0</v>
      </c>
      <c r="V283" s="167">
        <v>8199</v>
      </c>
      <c r="W283" s="167">
        <v>28538</v>
      </c>
      <c r="X283" s="167">
        <v>0</v>
      </c>
      <c r="Y283" s="167">
        <v>12391</v>
      </c>
      <c r="Z283" s="167">
        <v>40000</v>
      </c>
      <c r="AA283" s="167">
        <v>45000</v>
      </c>
      <c r="AB283" s="167">
        <v>0</v>
      </c>
      <c r="AC283" s="167">
        <v>0</v>
      </c>
      <c r="AD283" s="166">
        <v>0</v>
      </c>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52"/>
      <c r="CD283" s="52"/>
      <c r="CE283" s="52"/>
      <c r="CF283" s="52"/>
      <c r="CG283" s="52"/>
      <c r="CH283" s="52"/>
      <c r="CI283" s="52"/>
      <c r="CJ283" s="52"/>
      <c r="CK283" s="52"/>
      <c r="CL283" s="52"/>
      <c r="CM283" s="52"/>
      <c r="CN283" s="52"/>
      <c r="CO283" s="52"/>
      <c r="CP283" s="52"/>
      <c r="CQ283" s="52"/>
      <c r="CR283" s="52"/>
      <c r="CS283" s="52"/>
      <c r="CT283" s="52"/>
      <c r="CU283" s="52"/>
      <c r="CV283" s="52"/>
      <c r="CW283" s="52"/>
      <c r="CX283" s="52"/>
      <c r="CY283" s="52"/>
      <c r="CZ283" s="52"/>
      <c r="DA283" s="52"/>
      <c r="DB283" s="52"/>
      <c r="DC283" s="52"/>
      <c r="DD283" s="52"/>
      <c r="DE283" s="52"/>
      <c r="DF283" s="52"/>
      <c r="DG283" s="52"/>
      <c r="DH283" s="52"/>
      <c r="DI283" s="52"/>
      <c r="DJ283" s="52"/>
      <c r="DK283" s="52"/>
      <c r="DL283" s="52"/>
      <c r="DM283" s="52"/>
      <c r="DN283" s="52"/>
      <c r="DO283" s="52"/>
      <c r="DP283" s="52"/>
      <c r="DQ283" s="52"/>
      <c r="DR283" s="52"/>
      <c r="DS283" s="52"/>
      <c r="DT283" s="52"/>
      <c r="DU283" s="52"/>
      <c r="DV283" s="52"/>
      <c r="DW283" s="52"/>
      <c r="DX283" s="52"/>
      <c r="DY283" s="52"/>
      <c r="DZ283" s="52"/>
      <c r="EA283" s="52"/>
    </row>
    <row r="284" spans="1:131" x14ac:dyDescent="0.2">
      <c r="A284" s="165" t="s">
        <v>638</v>
      </c>
      <c r="B284" s="165" t="s">
        <v>637</v>
      </c>
      <c r="C284" s="49" t="s">
        <v>1272</v>
      </c>
      <c r="D284" s="49" t="s">
        <v>803</v>
      </c>
      <c r="E284" s="166">
        <v>96256</v>
      </c>
      <c r="F284" s="167">
        <v>0</v>
      </c>
      <c r="G284" s="167">
        <v>0</v>
      </c>
      <c r="H284" s="167">
        <v>0</v>
      </c>
      <c r="I284" s="167">
        <v>27859</v>
      </c>
      <c r="J284" s="167">
        <v>12178</v>
      </c>
      <c r="K284" s="167">
        <v>819</v>
      </c>
      <c r="L284" s="167">
        <v>25961</v>
      </c>
      <c r="M284" s="167">
        <v>29439</v>
      </c>
      <c r="N284" s="167">
        <v>96256</v>
      </c>
      <c r="O284" s="167">
        <v>451133</v>
      </c>
      <c r="P284" s="167">
        <v>29439</v>
      </c>
      <c r="Q284" s="167">
        <v>5006</v>
      </c>
      <c r="R284" s="167">
        <v>24433</v>
      </c>
      <c r="S284" s="167">
        <v>475566</v>
      </c>
      <c r="T284" s="167">
        <v>253759</v>
      </c>
      <c r="U284" s="167">
        <v>51280</v>
      </c>
      <c r="V284" s="167">
        <v>20186</v>
      </c>
      <c r="W284" s="167">
        <v>285757</v>
      </c>
      <c r="X284" s="167">
        <v>49555</v>
      </c>
      <c r="Y284" s="167">
        <v>59000</v>
      </c>
      <c r="Z284" s="167">
        <v>394842</v>
      </c>
      <c r="AA284" s="167">
        <v>456133</v>
      </c>
      <c r="AB284" s="167">
        <v>0</v>
      </c>
      <c r="AC284" s="167">
        <v>0</v>
      </c>
      <c r="AD284" s="166">
        <v>0</v>
      </c>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52"/>
      <c r="CD284" s="52"/>
      <c r="CE284" s="52"/>
      <c r="CF284" s="52"/>
      <c r="CG284" s="52"/>
      <c r="CH284" s="52"/>
      <c r="CI284" s="52"/>
      <c r="CJ284" s="52"/>
      <c r="CK284" s="52"/>
      <c r="CL284" s="52"/>
      <c r="CM284" s="52"/>
      <c r="CN284" s="52"/>
      <c r="CO284" s="52"/>
      <c r="CP284" s="52"/>
      <c r="CQ284" s="52"/>
      <c r="CR284" s="52"/>
      <c r="CS284" s="52"/>
      <c r="CT284" s="52"/>
      <c r="CU284" s="52"/>
      <c r="CV284" s="52"/>
      <c r="CW284" s="52"/>
      <c r="CX284" s="52"/>
      <c r="CY284" s="52"/>
      <c r="CZ284" s="52"/>
      <c r="DA284" s="52"/>
      <c r="DB284" s="52"/>
      <c r="DC284" s="52"/>
      <c r="DD284" s="52"/>
      <c r="DE284" s="52"/>
      <c r="DF284" s="52"/>
      <c r="DG284" s="52"/>
      <c r="DH284" s="52"/>
      <c r="DI284" s="52"/>
      <c r="DJ284" s="52"/>
      <c r="DK284" s="52"/>
      <c r="DL284" s="52"/>
      <c r="DM284" s="52"/>
      <c r="DN284" s="52"/>
      <c r="DO284" s="52"/>
      <c r="DP284" s="52"/>
      <c r="DQ284" s="52"/>
      <c r="DR284" s="52"/>
      <c r="DS284" s="52"/>
      <c r="DT284" s="52"/>
      <c r="DU284" s="52"/>
      <c r="DV284" s="52"/>
      <c r="DW284" s="52"/>
      <c r="DX284" s="52"/>
      <c r="DY284" s="52"/>
      <c r="DZ284" s="52"/>
      <c r="EA284" s="52"/>
    </row>
    <row r="285" spans="1:131" x14ac:dyDescent="0.2">
      <c r="A285" s="165" t="s">
        <v>796</v>
      </c>
      <c r="B285" s="165" t="s">
        <v>795</v>
      </c>
      <c r="C285" s="49" t="s">
        <v>1273</v>
      </c>
      <c r="D285" s="50" t="s">
        <v>803</v>
      </c>
      <c r="E285" s="166">
        <v>154752</v>
      </c>
      <c r="F285" s="167">
        <v>13854</v>
      </c>
      <c r="G285" s="167">
        <v>723</v>
      </c>
      <c r="H285" s="167">
        <v>5000</v>
      </c>
      <c r="I285" s="167">
        <v>55651</v>
      </c>
      <c r="J285" s="167">
        <v>6800</v>
      </c>
      <c r="K285" s="167">
        <v>11230</v>
      </c>
      <c r="L285" s="167">
        <v>40411</v>
      </c>
      <c r="M285" s="167">
        <v>40660</v>
      </c>
      <c r="N285" s="167">
        <v>154752</v>
      </c>
      <c r="O285" s="167">
        <v>528452</v>
      </c>
      <c r="P285" s="167">
        <v>40660</v>
      </c>
      <c r="Q285" s="167">
        <v>14407</v>
      </c>
      <c r="R285" s="167">
        <v>26253</v>
      </c>
      <c r="S285" s="167">
        <v>554705</v>
      </c>
      <c r="T285" s="167">
        <v>369933</v>
      </c>
      <c r="U285" s="167">
        <v>0</v>
      </c>
      <c r="V285" s="167">
        <v>27342</v>
      </c>
      <c r="W285" s="167">
        <v>382933</v>
      </c>
      <c r="X285" s="167">
        <v>0</v>
      </c>
      <c r="Y285" s="167">
        <v>18733</v>
      </c>
      <c r="Z285" s="167">
        <v>583600</v>
      </c>
      <c r="AA285" s="167">
        <v>595100</v>
      </c>
      <c r="AB285" s="167">
        <v>0</v>
      </c>
      <c r="AC285" s="167">
        <v>0</v>
      </c>
      <c r="AD285" s="166">
        <v>0</v>
      </c>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52"/>
      <c r="CD285" s="52"/>
      <c r="CE285" s="52"/>
      <c r="CF285" s="52"/>
      <c r="CG285" s="52"/>
      <c r="CH285" s="52"/>
      <c r="CI285" s="52"/>
      <c r="CJ285" s="52"/>
      <c r="CK285" s="52"/>
      <c r="CL285" s="52"/>
      <c r="CM285" s="52"/>
      <c r="CN285" s="52"/>
      <c r="CO285" s="52"/>
      <c r="CP285" s="52"/>
      <c r="CQ285" s="52"/>
      <c r="CR285" s="52"/>
      <c r="CS285" s="52"/>
      <c r="CT285" s="52"/>
      <c r="CU285" s="52"/>
      <c r="CV285" s="52"/>
      <c r="CW285" s="52"/>
      <c r="CX285" s="52"/>
      <c r="CY285" s="52"/>
      <c r="CZ285" s="52"/>
      <c r="DA285" s="52"/>
      <c r="DB285" s="52"/>
      <c r="DC285" s="52"/>
      <c r="DD285" s="52"/>
      <c r="DE285" s="52"/>
      <c r="DF285" s="52"/>
      <c r="DG285" s="52"/>
      <c r="DH285" s="52"/>
      <c r="DI285" s="52"/>
      <c r="DJ285" s="52"/>
      <c r="DK285" s="52"/>
      <c r="DL285" s="52"/>
      <c r="DM285" s="52"/>
      <c r="DN285" s="52"/>
      <c r="DO285" s="52"/>
      <c r="DP285" s="52"/>
      <c r="DQ285" s="52"/>
      <c r="DR285" s="52"/>
      <c r="DS285" s="52"/>
      <c r="DT285" s="52"/>
      <c r="DU285" s="52"/>
      <c r="DV285" s="52"/>
      <c r="DW285" s="52"/>
      <c r="DX285" s="52"/>
      <c r="DY285" s="52"/>
      <c r="DZ285" s="52"/>
      <c r="EA285" s="52"/>
    </row>
    <row r="286" spans="1:131" x14ac:dyDescent="0.2">
      <c r="A286" s="165" t="s">
        <v>320</v>
      </c>
      <c r="B286" s="165" t="s">
        <v>319</v>
      </c>
      <c r="C286" s="49" t="s">
        <v>1274</v>
      </c>
      <c r="D286" s="49" t="s">
        <v>803</v>
      </c>
      <c r="E286" s="166">
        <v>7326</v>
      </c>
      <c r="F286" s="167">
        <v>0</v>
      </c>
      <c r="G286" s="167">
        <v>0</v>
      </c>
      <c r="H286" s="167">
        <v>0</v>
      </c>
      <c r="I286" s="167">
        <v>6078</v>
      </c>
      <c r="J286" s="167">
        <v>100</v>
      </c>
      <c r="K286" s="167">
        <v>0</v>
      </c>
      <c r="L286" s="167">
        <v>298</v>
      </c>
      <c r="M286" s="167">
        <v>850</v>
      </c>
      <c r="N286" s="167">
        <v>7326</v>
      </c>
      <c r="O286" s="167">
        <v>15570</v>
      </c>
      <c r="P286" s="167">
        <v>850</v>
      </c>
      <c r="Q286" s="167">
        <v>0</v>
      </c>
      <c r="R286" s="167">
        <v>850</v>
      </c>
      <c r="S286" s="167">
        <v>16420</v>
      </c>
      <c r="T286" s="167">
        <v>173</v>
      </c>
      <c r="U286" s="167">
        <v>0</v>
      </c>
      <c r="V286" s="167">
        <v>0</v>
      </c>
      <c r="W286" s="167">
        <v>120</v>
      </c>
      <c r="X286" s="167">
        <v>0</v>
      </c>
      <c r="Y286" s="167">
        <v>0</v>
      </c>
      <c r="Z286" s="167">
        <v>5126</v>
      </c>
      <c r="AA286" s="167">
        <v>6408</v>
      </c>
      <c r="AB286" s="167">
        <v>0</v>
      </c>
      <c r="AC286" s="167">
        <v>0</v>
      </c>
      <c r="AD286" s="166">
        <v>0</v>
      </c>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52"/>
      <c r="CD286" s="52"/>
      <c r="CE286" s="52"/>
      <c r="CF286" s="52"/>
      <c r="CG286" s="52"/>
      <c r="CH286" s="52"/>
      <c r="CI286" s="52"/>
      <c r="CJ286" s="52"/>
      <c r="CK286" s="52"/>
      <c r="CL286" s="52"/>
      <c r="CM286" s="52"/>
      <c r="CN286" s="52"/>
      <c r="CO286" s="52"/>
      <c r="CP286" s="52"/>
      <c r="CQ286" s="52"/>
      <c r="CR286" s="52"/>
      <c r="CS286" s="52"/>
      <c r="CT286" s="52"/>
      <c r="CU286" s="52"/>
      <c r="CV286" s="52"/>
      <c r="CW286" s="52"/>
      <c r="CX286" s="52"/>
      <c r="CY286" s="52"/>
      <c r="CZ286" s="52"/>
      <c r="DA286" s="52"/>
      <c r="DB286" s="52"/>
      <c r="DC286" s="52"/>
      <c r="DD286" s="52"/>
      <c r="DE286" s="52"/>
      <c r="DF286" s="52"/>
      <c r="DG286" s="52"/>
      <c r="DH286" s="52"/>
      <c r="DI286" s="52"/>
      <c r="DJ286" s="52"/>
      <c r="DK286" s="52"/>
      <c r="DL286" s="52"/>
      <c r="DM286" s="52"/>
      <c r="DN286" s="52"/>
      <c r="DO286" s="52"/>
      <c r="DP286" s="52"/>
      <c r="DQ286" s="52"/>
      <c r="DR286" s="52"/>
      <c r="DS286" s="52"/>
      <c r="DT286" s="52"/>
      <c r="DU286" s="52"/>
      <c r="DV286" s="52"/>
      <c r="DW286" s="52"/>
      <c r="DX286" s="52"/>
      <c r="DY286" s="52"/>
      <c r="DZ286" s="52"/>
      <c r="EA286" s="52"/>
    </row>
    <row r="287" spans="1:131" x14ac:dyDescent="0.2">
      <c r="A287" s="165" t="s">
        <v>50</v>
      </c>
      <c r="B287" s="165" t="s">
        <v>49</v>
      </c>
      <c r="C287" s="49" t="s">
        <v>1275</v>
      </c>
      <c r="D287" s="49" t="s">
        <v>802</v>
      </c>
      <c r="E287" s="166">
        <v>67784</v>
      </c>
      <c r="F287" s="167">
        <v>2000</v>
      </c>
      <c r="G287" s="167">
        <v>0</v>
      </c>
      <c r="H287" s="167">
        <v>0</v>
      </c>
      <c r="I287" s="167">
        <v>16889</v>
      </c>
      <c r="J287" s="167">
        <v>450</v>
      </c>
      <c r="K287" s="167">
        <v>8798</v>
      </c>
      <c r="L287" s="167">
        <v>19680</v>
      </c>
      <c r="M287" s="167">
        <v>21967</v>
      </c>
      <c r="N287" s="167">
        <v>67784</v>
      </c>
      <c r="O287" s="167">
        <v>194600</v>
      </c>
      <c r="P287" s="167">
        <v>21967</v>
      </c>
      <c r="Q287" s="167">
        <v>13467</v>
      </c>
      <c r="R287" s="167">
        <v>8500</v>
      </c>
      <c r="S287" s="167">
        <v>203100</v>
      </c>
      <c r="T287" s="167">
        <v>79250</v>
      </c>
      <c r="U287" s="167">
        <v>15600</v>
      </c>
      <c r="V287" s="167">
        <v>104000</v>
      </c>
      <c r="W287" s="167">
        <v>79250</v>
      </c>
      <c r="X287" s="167">
        <v>14600</v>
      </c>
      <c r="Y287" s="167">
        <v>90000</v>
      </c>
      <c r="Z287" s="167">
        <v>120000</v>
      </c>
      <c r="AA287" s="167">
        <v>193100</v>
      </c>
      <c r="AB287" s="167">
        <v>0</v>
      </c>
      <c r="AC287" s="167">
        <v>0</v>
      </c>
      <c r="AD287" s="166">
        <v>0</v>
      </c>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52"/>
      <c r="CD287" s="52"/>
      <c r="CE287" s="52"/>
      <c r="CF287" s="52"/>
      <c r="CG287" s="52"/>
      <c r="CH287" s="52"/>
      <c r="CI287" s="52"/>
      <c r="CJ287" s="52"/>
      <c r="CK287" s="52"/>
      <c r="CL287" s="52"/>
      <c r="CM287" s="52"/>
      <c r="CN287" s="52"/>
      <c r="CO287" s="52"/>
      <c r="CP287" s="52"/>
      <c r="CQ287" s="52"/>
      <c r="CR287" s="52"/>
      <c r="CS287" s="52"/>
      <c r="CT287" s="52"/>
      <c r="CU287" s="52"/>
      <c r="CV287" s="52"/>
      <c r="CW287" s="52"/>
      <c r="CX287" s="52"/>
      <c r="CY287" s="52"/>
      <c r="CZ287" s="52"/>
      <c r="DA287" s="52"/>
      <c r="DB287" s="52"/>
      <c r="DC287" s="52"/>
      <c r="DD287" s="52"/>
      <c r="DE287" s="52"/>
      <c r="DF287" s="52"/>
      <c r="DG287" s="52"/>
      <c r="DH287" s="52"/>
      <c r="DI287" s="52"/>
      <c r="DJ287" s="52"/>
      <c r="DK287" s="52"/>
      <c r="DL287" s="52"/>
      <c r="DM287" s="52"/>
      <c r="DN287" s="52"/>
      <c r="DO287" s="52"/>
      <c r="DP287" s="52"/>
      <c r="DQ287" s="52"/>
      <c r="DR287" s="52"/>
      <c r="DS287" s="52"/>
      <c r="DT287" s="52"/>
      <c r="DU287" s="52"/>
      <c r="DV287" s="52"/>
      <c r="DW287" s="52"/>
      <c r="DX287" s="52"/>
      <c r="DY287" s="52"/>
      <c r="DZ287" s="52"/>
      <c r="EA287" s="52"/>
    </row>
    <row r="288" spans="1:131" x14ac:dyDescent="0.2">
      <c r="A288" s="165" t="s">
        <v>86</v>
      </c>
      <c r="B288" s="165" t="s">
        <v>85</v>
      </c>
      <c r="C288" s="49" t="s">
        <v>1276</v>
      </c>
      <c r="D288" s="49" t="s">
        <v>802</v>
      </c>
      <c r="E288" s="166">
        <v>25192</v>
      </c>
      <c r="F288" s="167">
        <v>5350</v>
      </c>
      <c r="G288" s="167">
        <v>0</v>
      </c>
      <c r="H288" s="167">
        <v>0</v>
      </c>
      <c r="I288" s="167">
        <v>8941</v>
      </c>
      <c r="J288" s="167">
        <v>419</v>
      </c>
      <c r="K288" s="167">
        <v>800</v>
      </c>
      <c r="L288" s="167">
        <v>12783</v>
      </c>
      <c r="M288" s="167">
        <v>2249</v>
      </c>
      <c r="N288" s="167">
        <v>25192</v>
      </c>
      <c r="O288" s="167">
        <v>237275</v>
      </c>
      <c r="P288" s="167">
        <v>2249</v>
      </c>
      <c r="Q288" s="167">
        <v>2167</v>
      </c>
      <c r="R288" s="167">
        <v>82</v>
      </c>
      <c r="S288" s="167">
        <v>237357</v>
      </c>
      <c r="T288" s="167">
        <v>196011</v>
      </c>
      <c r="U288" s="167">
        <v>5700</v>
      </c>
      <c r="V288" s="167">
        <v>22600</v>
      </c>
      <c r="W288" s="167">
        <v>202182</v>
      </c>
      <c r="X288" s="167">
        <v>5600</v>
      </c>
      <c r="Y288" s="167">
        <v>2000</v>
      </c>
      <c r="Z288" s="167">
        <v>238900</v>
      </c>
      <c r="AA288" s="167">
        <v>273900</v>
      </c>
      <c r="AB288" s="167">
        <v>9911</v>
      </c>
      <c r="AC288" s="167">
        <v>9901</v>
      </c>
      <c r="AD288" s="166">
        <v>0</v>
      </c>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52"/>
      <c r="CD288" s="52"/>
      <c r="CE288" s="52"/>
      <c r="CF288" s="52"/>
      <c r="CG288" s="52"/>
      <c r="CH288" s="52"/>
      <c r="CI288" s="52"/>
      <c r="CJ288" s="52"/>
      <c r="CK288" s="52"/>
      <c r="CL288" s="52"/>
      <c r="CM288" s="52"/>
      <c r="CN288" s="52"/>
      <c r="CO288" s="52"/>
      <c r="CP288" s="52"/>
      <c r="CQ288" s="52"/>
      <c r="CR288" s="52"/>
      <c r="CS288" s="52"/>
      <c r="CT288" s="52"/>
      <c r="CU288" s="52"/>
      <c r="CV288" s="52"/>
      <c r="CW288" s="52"/>
      <c r="CX288" s="52"/>
      <c r="CY288" s="52"/>
      <c r="CZ288" s="52"/>
      <c r="DA288" s="52"/>
      <c r="DB288" s="52"/>
      <c r="DC288" s="52"/>
      <c r="DD288" s="52"/>
      <c r="DE288" s="52"/>
      <c r="DF288" s="52"/>
      <c r="DG288" s="52"/>
      <c r="DH288" s="52"/>
      <c r="DI288" s="52"/>
      <c r="DJ288" s="52"/>
      <c r="DK288" s="52"/>
      <c r="DL288" s="52"/>
      <c r="DM288" s="52"/>
      <c r="DN288" s="52"/>
      <c r="DO288" s="52"/>
      <c r="DP288" s="52"/>
      <c r="DQ288" s="52"/>
      <c r="DR288" s="52"/>
      <c r="DS288" s="52"/>
      <c r="DT288" s="52"/>
      <c r="DU288" s="52"/>
      <c r="DV288" s="52"/>
      <c r="DW288" s="52"/>
      <c r="DX288" s="52"/>
      <c r="DY288" s="52"/>
      <c r="DZ288" s="52"/>
      <c r="EA288" s="52"/>
    </row>
    <row r="289" spans="1:152" s="117" customFormat="1" x14ac:dyDescent="0.2">
      <c r="A289" s="165" t="s">
        <v>382</v>
      </c>
      <c r="B289" s="165" t="s">
        <v>381</v>
      </c>
      <c r="C289" s="49" t="s">
        <v>1277</v>
      </c>
      <c r="D289" s="118" t="s">
        <v>802</v>
      </c>
      <c r="E289" s="166">
        <v>428894</v>
      </c>
      <c r="F289" s="167">
        <v>21127</v>
      </c>
      <c r="G289" s="167">
        <v>2170</v>
      </c>
      <c r="H289" s="167">
        <v>0</v>
      </c>
      <c r="I289" s="167">
        <v>38700</v>
      </c>
      <c r="J289" s="167">
        <v>49411</v>
      </c>
      <c r="K289" s="167">
        <v>24000</v>
      </c>
      <c r="L289" s="167">
        <v>42200</v>
      </c>
      <c r="M289" s="167">
        <v>274583</v>
      </c>
      <c r="N289" s="167">
        <v>428894</v>
      </c>
      <c r="O289" s="167">
        <v>1097543</v>
      </c>
      <c r="P289" s="167">
        <v>274583</v>
      </c>
      <c r="Q289" s="167">
        <v>24126</v>
      </c>
      <c r="R289" s="167">
        <v>250457</v>
      </c>
      <c r="S289" s="167">
        <v>1348000</v>
      </c>
      <c r="T289" s="167">
        <v>504185</v>
      </c>
      <c r="U289" s="167">
        <v>161299</v>
      </c>
      <c r="V289" s="167">
        <v>0</v>
      </c>
      <c r="W289" s="167">
        <v>842619</v>
      </c>
      <c r="X289" s="167">
        <v>159245</v>
      </c>
      <c r="Y289" s="167">
        <v>0</v>
      </c>
      <c r="Z289" s="167">
        <v>1018503</v>
      </c>
      <c r="AA289" s="167">
        <v>1272517</v>
      </c>
      <c r="AB289" s="167">
        <v>0</v>
      </c>
      <c r="AC289" s="167">
        <v>0</v>
      </c>
      <c r="AD289" s="166">
        <v>0</v>
      </c>
      <c r="AE289" s="54"/>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52"/>
      <c r="CD289" s="52"/>
      <c r="CE289" s="52"/>
      <c r="CF289" s="52"/>
      <c r="CG289" s="52"/>
      <c r="CH289" s="52"/>
      <c r="CI289" s="52"/>
      <c r="CJ289" s="52"/>
      <c r="CK289" s="52"/>
      <c r="CL289" s="52"/>
      <c r="CM289" s="52"/>
      <c r="CN289" s="52"/>
      <c r="CO289" s="52"/>
      <c r="CP289" s="52"/>
      <c r="CQ289" s="52"/>
      <c r="CR289" s="52"/>
      <c r="CS289" s="52"/>
      <c r="CT289" s="52"/>
      <c r="CU289" s="52"/>
      <c r="CV289" s="52"/>
      <c r="CW289" s="52"/>
      <c r="CX289" s="52"/>
      <c r="CY289" s="52"/>
      <c r="CZ289" s="52"/>
      <c r="DA289" s="52"/>
      <c r="DB289" s="52"/>
      <c r="DC289" s="52"/>
      <c r="DD289" s="52"/>
      <c r="DE289" s="52"/>
      <c r="DF289" s="52"/>
      <c r="DG289" s="52"/>
      <c r="DH289" s="52"/>
      <c r="DI289" s="52"/>
      <c r="DJ289" s="52"/>
      <c r="DK289" s="52"/>
      <c r="DL289" s="52"/>
      <c r="DM289" s="52"/>
      <c r="DN289" s="52"/>
      <c r="DO289" s="52"/>
      <c r="DP289" s="52"/>
      <c r="DQ289" s="52"/>
      <c r="DR289" s="52"/>
      <c r="DS289" s="52"/>
      <c r="DT289" s="52"/>
      <c r="DU289" s="52"/>
      <c r="DV289" s="52"/>
      <c r="DW289" s="52"/>
      <c r="DX289" s="52"/>
      <c r="DY289" s="52"/>
      <c r="DZ289" s="52"/>
      <c r="EA289" s="52"/>
      <c r="EB289" s="54"/>
      <c r="EC289" s="54"/>
      <c r="ED289" s="54"/>
      <c r="EE289" s="54"/>
      <c r="EF289" s="54"/>
      <c r="EG289" s="54"/>
      <c r="EH289" s="54"/>
      <c r="EI289" s="54"/>
      <c r="EJ289" s="54"/>
      <c r="EK289" s="54"/>
      <c r="EL289" s="54"/>
      <c r="EM289" s="54"/>
      <c r="EN289" s="54"/>
      <c r="EO289" s="54"/>
      <c r="EP289" s="54"/>
      <c r="EQ289" s="54"/>
      <c r="ER289" s="54"/>
      <c r="ES289" s="54"/>
      <c r="ET289" s="54"/>
      <c r="EU289" s="54"/>
      <c r="EV289" s="54"/>
    </row>
    <row r="290" spans="1:152" x14ac:dyDescent="0.2">
      <c r="A290" s="165" t="s">
        <v>472</v>
      </c>
      <c r="B290" s="165" t="s">
        <v>471</v>
      </c>
      <c r="C290" s="118" t="s">
        <v>1278</v>
      </c>
      <c r="D290" s="49" t="s">
        <v>802</v>
      </c>
      <c r="E290" s="166">
        <v>80545</v>
      </c>
      <c r="F290" s="167">
        <v>12173</v>
      </c>
      <c r="G290" s="167">
        <v>0</v>
      </c>
      <c r="H290" s="167">
        <v>0</v>
      </c>
      <c r="I290" s="167">
        <v>24508</v>
      </c>
      <c r="J290" s="167">
        <v>201</v>
      </c>
      <c r="K290" s="167">
        <v>12173</v>
      </c>
      <c r="L290" s="167">
        <v>7153</v>
      </c>
      <c r="M290" s="167">
        <v>36510</v>
      </c>
      <c r="N290" s="167">
        <v>80545</v>
      </c>
      <c r="O290" s="167">
        <v>558377</v>
      </c>
      <c r="P290" s="167">
        <v>36510</v>
      </c>
      <c r="Q290" s="167">
        <v>15027</v>
      </c>
      <c r="R290" s="167">
        <v>21483</v>
      </c>
      <c r="S290" s="167">
        <v>579860</v>
      </c>
      <c r="T290" s="167">
        <v>175617</v>
      </c>
      <c r="U290" s="167">
        <v>272968</v>
      </c>
      <c r="V290" s="167">
        <v>77900</v>
      </c>
      <c r="W290" s="167">
        <v>219117</v>
      </c>
      <c r="X290" s="167">
        <v>264054</v>
      </c>
      <c r="Y290" s="167">
        <v>50000</v>
      </c>
      <c r="Z290" s="167">
        <v>575000</v>
      </c>
      <c r="AA290" s="167">
        <v>605000</v>
      </c>
      <c r="AB290" s="167">
        <v>0</v>
      </c>
      <c r="AC290" s="167">
        <v>0</v>
      </c>
      <c r="AD290" s="166">
        <v>0</v>
      </c>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52"/>
      <c r="CD290" s="52"/>
      <c r="CE290" s="52"/>
      <c r="CF290" s="52"/>
      <c r="CG290" s="52"/>
      <c r="CH290" s="52"/>
      <c r="CI290" s="52"/>
      <c r="CJ290" s="52"/>
      <c r="CK290" s="52"/>
      <c r="CL290" s="52"/>
      <c r="CM290" s="52"/>
      <c r="CN290" s="52"/>
      <c r="CO290" s="52"/>
      <c r="CP290" s="52"/>
      <c r="CQ290" s="52"/>
      <c r="CR290" s="52"/>
      <c r="CS290" s="52"/>
      <c r="CT290" s="52"/>
      <c r="CU290" s="52"/>
      <c r="CV290" s="52"/>
      <c r="CW290" s="52"/>
      <c r="CX290" s="52"/>
      <c r="CY290" s="52"/>
      <c r="CZ290" s="52"/>
      <c r="DA290" s="52"/>
      <c r="DB290" s="52"/>
      <c r="DC290" s="52"/>
      <c r="DD290" s="52"/>
      <c r="DE290" s="52"/>
      <c r="DF290" s="52"/>
      <c r="DG290" s="52"/>
      <c r="DH290" s="52"/>
      <c r="DI290" s="52"/>
      <c r="DJ290" s="52"/>
      <c r="DK290" s="52"/>
      <c r="DL290" s="52"/>
      <c r="DM290" s="52"/>
      <c r="DN290" s="52"/>
      <c r="DO290" s="52"/>
      <c r="DP290" s="52"/>
      <c r="DQ290" s="52"/>
      <c r="DR290" s="52"/>
      <c r="DS290" s="52"/>
      <c r="DT290" s="52"/>
      <c r="DU290" s="52"/>
      <c r="DV290" s="52"/>
      <c r="DW290" s="52"/>
      <c r="DX290" s="52"/>
      <c r="DY290" s="52"/>
      <c r="DZ290" s="52"/>
      <c r="EA290" s="52"/>
    </row>
    <row r="291" spans="1:152" x14ac:dyDescent="0.2">
      <c r="A291" s="165" t="s">
        <v>510</v>
      </c>
      <c r="B291" s="165" t="s">
        <v>509</v>
      </c>
      <c r="C291" s="49" t="s">
        <v>1279</v>
      </c>
      <c r="D291" s="49" t="s">
        <v>802</v>
      </c>
      <c r="E291" s="166">
        <v>20301</v>
      </c>
      <c r="F291" s="167">
        <v>3815</v>
      </c>
      <c r="G291" s="167">
        <v>0</v>
      </c>
      <c r="H291" s="167">
        <v>0</v>
      </c>
      <c r="I291" s="167">
        <v>8940</v>
      </c>
      <c r="J291" s="167">
        <v>0</v>
      </c>
      <c r="K291" s="167">
        <v>100</v>
      </c>
      <c r="L291" s="167">
        <v>0</v>
      </c>
      <c r="M291" s="167">
        <v>11261</v>
      </c>
      <c r="N291" s="167">
        <v>20301</v>
      </c>
      <c r="O291" s="167">
        <v>395090</v>
      </c>
      <c r="P291" s="167">
        <v>11261</v>
      </c>
      <c r="Q291" s="167">
        <v>13073</v>
      </c>
      <c r="R291" s="167">
        <v>-1812</v>
      </c>
      <c r="S291" s="167">
        <v>393278</v>
      </c>
      <c r="T291" s="167">
        <v>151565</v>
      </c>
      <c r="U291" s="167">
        <v>114272</v>
      </c>
      <c r="V291" s="167">
        <v>45000</v>
      </c>
      <c r="W291" s="167">
        <v>281995</v>
      </c>
      <c r="X291" s="167">
        <v>110577</v>
      </c>
      <c r="Y291" s="167">
        <v>45000</v>
      </c>
      <c r="Z291" s="167">
        <v>413143</v>
      </c>
      <c r="AA291" s="167">
        <v>520044</v>
      </c>
      <c r="AB291" s="167">
        <v>0</v>
      </c>
      <c r="AC291" s="167">
        <v>0</v>
      </c>
      <c r="AD291" s="166">
        <v>0</v>
      </c>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52"/>
      <c r="CD291" s="52"/>
      <c r="CE291" s="52"/>
      <c r="CF291" s="52"/>
      <c r="CG291" s="52"/>
      <c r="CH291" s="52"/>
      <c r="CI291" s="52"/>
      <c r="CJ291" s="52"/>
      <c r="CK291" s="52"/>
      <c r="CL291" s="52"/>
      <c r="CM291" s="52"/>
      <c r="CN291" s="52"/>
      <c r="CO291" s="52"/>
      <c r="CP291" s="52"/>
      <c r="CQ291" s="52"/>
      <c r="CR291" s="52"/>
      <c r="CS291" s="52"/>
      <c r="CT291" s="52"/>
      <c r="CU291" s="52"/>
      <c r="CV291" s="52"/>
      <c r="CW291" s="52"/>
      <c r="CX291" s="52"/>
      <c r="CY291" s="52"/>
      <c r="CZ291" s="52"/>
      <c r="DA291" s="52"/>
      <c r="DB291" s="52"/>
      <c r="DC291" s="52"/>
      <c r="DD291" s="52"/>
      <c r="DE291" s="52"/>
      <c r="DF291" s="52"/>
      <c r="DG291" s="52"/>
      <c r="DH291" s="52"/>
      <c r="DI291" s="52"/>
      <c r="DJ291" s="52"/>
      <c r="DK291" s="52"/>
      <c r="DL291" s="52"/>
      <c r="DM291" s="52"/>
      <c r="DN291" s="52"/>
      <c r="DO291" s="52"/>
      <c r="DP291" s="52"/>
      <c r="DQ291" s="52"/>
      <c r="DR291" s="52"/>
      <c r="DS291" s="52"/>
      <c r="DT291" s="52"/>
      <c r="DU291" s="52"/>
      <c r="DV291" s="52"/>
      <c r="DW291" s="52"/>
      <c r="DX291" s="52"/>
      <c r="DY291" s="52"/>
      <c r="DZ291" s="52"/>
      <c r="EA291" s="52"/>
    </row>
    <row r="292" spans="1:152" x14ac:dyDescent="0.2">
      <c r="A292" s="165" t="s">
        <v>532</v>
      </c>
      <c r="B292" s="165" t="s">
        <v>531</v>
      </c>
      <c r="C292" s="49" t="s">
        <v>1280</v>
      </c>
      <c r="D292" s="49" t="s">
        <v>802</v>
      </c>
      <c r="E292" s="166">
        <v>65363</v>
      </c>
      <c r="F292" s="167">
        <v>12000</v>
      </c>
      <c r="G292" s="167">
        <v>0</v>
      </c>
      <c r="H292" s="167">
        <v>0</v>
      </c>
      <c r="I292" s="167">
        <v>18098</v>
      </c>
      <c r="J292" s="167">
        <v>18367</v>
      </c>
      <c r="K292" s="167">
        <v>0</v>
      </c>
      <c r="L292" s="167">
        <v>3852</v>
      </c>
      <c r="M292" s="167">
        <v>25046</v>
      </c>
      <c r="N292" s="167">
        <v>65363</v>
      </c>
      <c r="O292" s="167">
        <v>610660</v>
      </c>
      <c r="P292" s="167">
        <v>25046</v>
      </c>
      <c r="Q292" s="167">
        <v>34383</v>
      </c>
      <c r="R292" s="167">
        <v>-9337</v>
      </c>
      <c r="S292" s="167">
        <v>601323</v>
      </c>
      <c r="T292" s="167">
        <v>422000</v>
      </c>
      <c r="U292" s="167">
        <v>7300</v>
      </c>
      <c r="V292" s="167">
        <v>47300</v>
      </c>
      <c r="W292" s="167">
        <v>412663</v>
      </c>
      <c r="X292" s="167">
        <v>7300</v>
      </c>
      <c r="Y292" s="167">
        <v>47300</v>
      </c>
      <c r="Z292" s="167">
        <v>533100</v>
      </c>
      <c r="AA292" s="167">
        <v>633100</v>
      </c>
      <c r="AB292" s="167">
        <v>0</v>
      </c>
      <c r="AC292" s="167">
        <v>0</v>
      </c>
      <c r="AD292" s="166">
        <v>0</v>
      </c>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52"/>
      <c r="CD292" s="52"/>
      <c r="CE292" s="52"/>
      <c r="CF292" s="52"/>
      <c r="CG292" s="52"/>
      <c r="CH292" s="52"/>
      <c r="CI292" s="52"/>
      <c r="CJ292" s="52"/>
      <c r="CK292" s="52"/>
      <c r="CL292" s="52"/>
      <c r="CM292" s="52"/>
      <c r="CN292" s="52"/>
      <c r="CO292" s="52"/>
      <c r="CP292" s="52"/>
      <c r="CQ292" s="52"/>
      <c r="CR292" s="52"/>
      <c r="CS292" s="52"/>
      <c r="CT292" s="52"/>
      <c r="CU292" s="52"/>
      <c r="CV292" s="52"/>
      <c r="CW292" s="52"/>
      <c r="CX292" s="52"/>
      <c r="CY292" s="52"/>
      <c r="CZ292" s="52"/>
      <c r="DA292" s="52"/>
      <c r="DB292" s="52"/>
      <c r="DC292" s="52"/>
      <c r="DD292" s="52"/>
      <c r="DE292" s="52"/>
      <c r="DF292" s="52"/>
      <c r="DG292" s="52"/>
      <c r="DH292" s="52"/>
      <c r="DI292" s="52"/>
      <c r="DJ292" s="52"/>
      <c r="DK292" s="52"/>
      <c r="DL292" s="52"/>
      <c r="DM292" s="52"/>
      <c r="DN292" s="52"/>
      <c r="DO292" s="52"/>
      <c r="DP292" s="52"/>
      <c r="DQ292" s="52"/>
      <c r="DR292" s="52"/>
      <c r="DS292" s="52"/>
      <c r="DT292" s="52"/>
      <c r="DU292" s="52"/>
      <c r="DV292" s="52"/>
      <c r="DW292" s="52"/>
      <c r="DX292" s="52"/>
      <c r="DY292" s="52"/>
      <c r="DZ292" s="52"/>
      <c r="EA292" s="52"/>
    </row>
    <row r="293" spans="1:152" x14ac:dyDescent="0.2">
      <c r="A293" s="165" t="s">
        <v>614</v>
      </c>
      <c r="B293" s="165" t="s">
        <v>613</v>
      </c>
      <c r="C293" s="49" t="s">
        <v>1281</v>
      </c>
      <c r="D293" s="49" t="s">
        <v>802</v>
      </c>
      <c r="E293" s="166">
        <v>289178</v>
      </c>
      <c r="F293" s="167">
        <v>8196</v>
      </c>
      <c r="G293" s="167">
        <v>2078</v>
      </c>
      <c r="H293" s="167">
        <v>0</v>
      </c>
      <c r="I293" s="167">
        <v>66409</v>
      </c>
      <c r="J293" s="167">
        <v>3787</v>
      </c>
      <c r="K293" s="167">
        <v>5526</v>
      </c>
      <c r="L293" s="167">
        <v>21297</v>
      </c>
      <c r="M293" s="167">
        <v>192159</v>
      </c>
      <c r="N293" s="167">
        <v>289178</v>
      </c>
      <c r="O293" s="167">
        <v>481830</v>
      </c>
      <c r="P293" s="167">
        <v>192159</v>
      </c>
      <c r="Q293" s="167">
        <v>9743</v>
      </c>
      <c r="R293" s="167">
        <v>182416</v>
      </c>
      <c r="S293" s="167">
        <v>664246</v>
      </c>
      <c r="T293" s="167">
        <v>348334</v>
      </c>
      <c r="U293" s="167">
        <v>13700</v>
      </c>
      <c r="V293" s="167">
        <v>29500</v>
      </c>
      <c r="W293" s="167">
        <v>530750</v>
      </c>
      <c r="X293" s="167">
        <v>13700</v>
      </c>
      <c r="Y293" s="167">
        <v>0</v>
      </c>
      <c r="Z293" s="167">
        <v>650000</v>
      </c>
      <c r="AA293" s="167">
        <v>675000</v>
      </c>
      <c r="AB293" s="167">
        <v>22447</v>
      </c>
      <c r="AC293" s="167">
        <v>46394</v>
      </c>
      <c r="AD293" s="166">
        <v>0</v>
      </c>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52"/>
      <c r="CD293" s="52"/>
      <c r="CE293" s="52"/>
      <c r="CF293" s="52"/>
      <c r="CG293" s="52"/>
      <c r="CH293" s="52"/>
      <c r="CI293" s="52"/>
      <c r="CJ293" s="52"/>
      <c r="CK293" s="52"/>
      <c r="CL293" s="52"/>
      <c r="CM293" s="52"/>
      <c r="CN293" s="52"/>
      <c r="CO293" s="52"/>
      <c r="CP293" s="52"/>
      <c r="CQ293" s="52"/>
      <c r="CR293" s="52"/>
      <c r="CS293" s="52"/>
      <c r="CT293" s="52"/>
      <c r="CU293" s="52"/>
      <c r="CV293" s="52"/>
      <c r="CW293" s="52"/>
      <c r="CX293" s="52"/>
      <c r="CY293" s="52"/>
      <c r="CZ293" s="52"/>
      <c r="DA293" s="52"/>
      <c r="DB293" s="52"/>
      <c r="DC293" s="52"/>
      <c r="DD293" s="52"/>
      <c r="DE293" s="52"/>
      <c r="DF293" s="52"/>
      <c r="DG293" s="52"/>
      <c r="DH293" s="52"/>
      <c r="DI293" s="52"/>
      <c r="DJ293" s="52"/>
      <c r="DK293" s="52"/>
      <c r="DL293" s="52"/>
      <c r="DM293" s="52"/>
      <c r="DN293" s="52"/>
      <c r="DO293" s="52"/>
      <c r="DP293" s="52"/>
      <c r="DQ293" s="52"/>
      <c r="DR293" s="52"/>
      <c r="DS293" s="52"/>
      <c r="DT293" s="52"/>
      <c r="DU293" s="52"/>
      <c r="DV293" s="52"/>
      <c r="DW293" s="52"/>
      <c r="DX293" s="52"/>
      <c r="DY293" s="52"/>
      <c r="DZ293" s="52"/>
      <c r="EA293" s="52"/>
    </row>
    <row r="294" spans="1:152" x14ac:dyDescent="0.2">
      <c r="A294" s="165" t="s">
        <v>640</v>
      </c>
      <c r="B294" s="165" t="s">
        <v>639</v>
      </c>
      <c r="C294" s="49" t="s">
        <v>1282</v>
      </c>
      <c r="D294" s="49" t="s">
        <v>802</v>
      </c>
      <c r="E294" s="166">
        <v>62280</v>
      </c>
      <c r="F294" s="167">
        <v>1180</v>
      </c>
      <c r="G294" s="167">
        <v>0</v>
      </c>
      <c r="H294" s="167">
        <v>0</v>
      </c>
      <c r="I294" s="167">
        <v>17447</v>
      </c>
      <c r="J294" s="167">
        <v>302</v>
      </c>
      <c r="K294" s="167">
        <v>1180</v>
      </c>
      <c r="L294" s="167">
        <v>4890</v>
      </c>
      <c r="M294" s="167">
        <v>38461</v>
      </c>
      <c r="N294" s="167">
        <v>62280</v>
      </c>
      <c r="O294" s="167">
        <v>317023</v>
      </c>
      <c r="P294" s="167">
        <v>38461</v>
      </c>
      <c r="Q294" s="167">
        <v>4146</v>
      </c>
      <c r="R294" s="167">
        <v>34315</v>
      </c>
      <c r="S294" s="167">
        <v>351338</v>
      </c>
      <c r="T294" s="167">
        <v>119760</v>
      </c>
      <c r="U294" s="167">
        <v>110388</v>
      </c>
      <c r="V294" s="167">
        <v>156400</v>
      </c>
      <c r="W294" s="167">
        <v>238874</v>
      </c>
      <c r="X294" s="167">
        <v>107796</v>
      </c>
      <c r="Y294" s="167">
        <v>243939</v>
      </c>
      <c r="Z294" s="167">
        <v>378564</v>
      </c>
      <c r="AA294" s="167">
        <v>399564</v>
      </c>
      <c r="AB294" s="167">
        <v>0</v>
      </c>
      <c r="AC294" s="167">
        <v>0</v>
      </c>
      <c r="AD294" s="166">
        <v>0</v>
      </c>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52"/>
      <c r="CD294" s="52"/>
      <c r="CE294" s="52"/>
      <c r="CF294" s="52"/>
      <c r="CG294" s="52"/>
      <c r="CH294" s="52"/>
      <c r="CI294" s="52"/>
      <c r="CJ294" s="52"/>
      <c r="CK294" s="52"/>
      <c r="CL294" s="52"/>
      <c r="CM294" s="52"/>
      <c r="CN294" s="52"/>
      <c r="CO294" s="52"/>
      <c r="CP294" s="52"/>
      <c r="CQ294" s="52"/>
      <c r="CR294" s="52"/>
      <c r="CS294" s="52"/>
      <c r="CT294" s="52"/>
      <c r="CU294" s="52"/>
      <c r="CV294" s="52"/>
      <c r="CW294" s="52"/>
      <c r="CX294" s="52"/>
      <c r="CY294" s="52"/>
      <c r="CZ294" s="52"/>
      <c r="DA294" s="52"/>
      <c r="DB294" s="52"/>
      <c r="DC294" s="52"/>
      <c r="DD294" s="52"/>
      <c r="DE294" s="52"/>
      <c r="DF294" s="52"/>
      <c r="DG294" s="52"/>
      <c r="DH294" s="52"/>
      <c r="DI294" s="52"/>
      <c r="DJ294" s="52"/>
      <c r="DK294" s="52"/>
      <c r="DL294" s="52"/>
      <c r="DM294" s="52"/>
      <c r="DN294" s="52"/>
      <c r="DO294" s="52"/>
      <c r="DP294" s="52"/>
      <c r="DQ294" s="52"/>
      <c r="DR294" s="52"/>
      <c r="DS294" s="52"/>
      <c r="DT294" s="52"/>
      <c r="DU294" s="52"/>
      <c r="DV294" s="52"/>
      <c r="DW294" s="52"/>
      <c r="DX294" s="52"/>
      <c r="DY294" s="52"/>
      <c r="DZ294" s="52"/>
      <c r="EA294" s="52"/>
    </row>
    <row r="295" spans="1:152" x14ac:dyDescent="0.2">
      <c r="A295" s="165" t="s">
        <v>674</v>
      </c>
      <c r="B295" s="165" t="s">
        <v>673</v>
      </c>
      <c r="C295" s="49" t="s">
        <v>1283</v>
      </c>
      <c r="D295" s="49" t="s">
        <v>802</v>
      </c>
      <c r="E295" s="166">
        <v>43702</v>
      </c>
      <c r="F295" s="167">
        <v>3938</v>
      </c>
      <c r="G295" s="167">
        <v>0</v>
      </c>
      <c r="H295" s="167">
        <v>0</v>
      </c>
      <c r="I295" s="167">
        <v>17701</v>
      </c>
      <c r="J295" s="167">
        <v>5200</v>
      </c>
      <c r="K295" s="167">
        <v>8481</v>
      </c>
      <c r="L295" s="167">
        <v>220</v>
      </c>
      <c r="M295" s="167">
        <v>12100</v>
      </c>
      <c r="N295" s="167">
        <v>43702</v>
      </c>
      <c r="O295" s="167">
        <v>135431</v>
      </c>
      <c r="P295" s="167">
        <v>12100</v>
      </c>
      <c r="Q295" s="167">
        <v>3524</v>
      </c>
      <c r="R295" s="167">
        <v>8576</v>
      </c>
      <c r="S295" s="167">
        <v>144007</v>
      </c>
      <c r="T295" s="167">
        <v>114107</v>
      </c>
      <c r="U295" s="167">
        <v>6000</v>
      </c>
      <c r="V295" s="167">
        <v>60850</v>
      </c>
      <c r="W295" s="167">
        <v>124915</v>
      </c>
      <c r="X295" s="167">
        <v>6000</v>
      </c>
      <c r="Y295" s="167">
        <v>42631</v>
      </c>
      <c r="Z295" s="167">
        <v>135800</v>
      </c>
      <c r="AA295" s="167">
        <v>151800</v>
      </c>
      <c r="AB295" s="167">
        <v>0</v>
      </c>
      <c r="AC295" s="167">
        <v>0</v>
      </c>
      <c r="AD295" s="166">
        <v>0</v>
      </c>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52"/>
      <c r="CD295" s="52"/>
      <c r="CE295" s="52"/>
      <c r="CF295" s="52"/>
      <c r="CG295" s="52"/>
      <c r="CH295" s="52"/>
      <c r="CI295" s="52"/>
      <c r="CJ295" s="52"/>
      <c r="CK295" s="52"/>
      <c r="CL295" s="52"/>
      <c r="CM295" s="52"/>
      <c r="CN295" s="52"/>
      <c r="CO295" s="52"/>
      <c r="CP295" s="52"/>
      <c r="CQ295" s="52"/>
      <c r="CR295" s="52"/>
      <c r="CS295" s="52"/>
      <c r="CT295" s="52"/>
      <c r="CU295" s="52"/>
      <c r="CV295" s="52"/>
      <c r="CW295" s="52"/>
      <c r="CX295" s="52"/>
      <c r="CY295" s="52"/>
      <c r="CZ295" s="52"/>
      <c r="DA295" s="52"/>
      <c r="DB295" s="52"/>
      <c r="DC295" s="52"/>
      <c r="DD295" s="52"/>
      <c r="DE295" s="52"/>
      <c r="DF295" s="52"/>
      <c r="DG295" s="52"/>
      <c r="DH295" s="52"/>
      <c r="DI295" s="52"/>
      <c r="DJ295" s="52"/>
      <c r="DK295" s="52"/>
      <c r="DL295" s="52"/>
      <c r="DM295" s="52"/>
      <c r="DN295" s="52"/>
      <c r="DO295" s="52"/>
      <c r="DP295" s="52"/>
      <c r="DQ295" s="52"/>
      <c r="DR295" s="52"/>
      <c r="DS295" s="52"/>
      <c r="DT295" s="52"/>
      <c r="DU295" s="52"/>
      <c r="DV295" s="52"/>
      <c r="DW295" s="52"/>
      <c r="DX295" s="52"/>
      <c r="DY295" s="52"/>
      <c r="DZ295" s="52"/>
      <c r="EA295" s="52"/>
    </row>
    <row r="296" spans="1:152" x14ac:dyDescent="0.2">
      <c r="A296" s="165" t="s">
        <v>739</v>
      </c>
      <c r="B296" s="165" t="s">
        <v>738</v>
      </c>
      <c r="C296" s="49" t="s">
        <v>1284</v>
      </c>
      <c r="D296" s="49" t="s">
        <v>802</v>
      </c>
      <c r="E296" s="166">
        <v>102477</v>
      </c>
      <c r="F296" s="167">
        <v>9120</v>
      </c>
      <c r="G296" s="167">
        <v>0</v>
      </c>
      <c r="H296" s="167">
        <v>0</v>
      </c>
      <c r="I296" s="167">
        <v>21617</v>
      </c>
      <c r="J296" s="167">
        <v>13446</v>
      </c>
      <c r="K296" s="167">
        <v>9120</v>
      </c>
      <c r="L296" s="167">
        <v>26139</v>
      </c>
      <c r="M296" s="167">
        <v>32155</v>
      </c>
      <c r="N296" s="167">
        <v>102477</v>
      </c>
      <c r="O296" s="167">
        <v>527397</v>
      </c>
      <c r="P296" s="167">
        <v>32155</v>
      </c>
      <c r="Q296" s="167">
        <v>22275</v>
      </c>
      <c r="R296" s="167">
        <v>9880</v>
      </c>
      <c r="S296" s="167">
        <v>537277</v>
      </c>
      <c r="T296" s="167">
        <v>363545</v>
      </c>
      <c r="U296" s="167">
        <v>46301</v>
      </c>
      <c r="V296" s="167">
        <v>0</v>
      </c>
      <c r="W296" s="167">
        <v>367464</v>
      </c>
      <c r="X296" s="167">
        <v>45425</v>
      </c>
      <c r="Y296" s="167">
        <v>0</v>
      </c>
      <c r="Z296" s="167">
        <v>442917</v>
      </c>
      <c r="AA296" s="167">
        <v>465063</v>
      </c>
      <c r="AB296" s="167">
        <v>0</v>
      </c>
      <c r="AC296" s="167">
        <v>0</v>
      </c>
      <c r="AD296" s="166">
        <v>0</v>
      </c>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52"/>
      <c r="CD296" s="52"/>
      <c r="CE296" s="52"/>
      <c r="CF296" s="52"/>
      <c r="CG296" s="52"/>
      <c r="CH296" s="52"/>
      <c r="CI296" s="52"/>
      <c r="CJ296" s="52"/>
      <c r="CK296" s="52"/>
      <c r="CL296" s="52"/>
      <c r="CM296" s="52"/>
      <c r="CN296" s="52"/>
      <c r="CO296" s="52"/>
      <c r="CP296" s="52"/>
      <c r="CQ296" s="52"/>
      <c r="CR296" s="52"/>
      <c r="CS296" s="52"/>
      <c r="CT296" s="52"/>
      <c r="CU296" s="52"/>
      <c r="CV296" s="52"/>
      <c r="CW296" s="52"/>
      <c r="CX296" s="52"/>
      <c r="CY296" s="52"/>
      <c r="CZ296" s="52"/>
      <c r="DA296" s="52"/>
      <c r="DB296" s="52"/>
      <c r="DC296" s="52"/>
      <c r="DD296" s="52"/>
      <c r="DE296" s="52"/>
      <c r="DF296" s="52"/>
      <c r="DG296" s="52"/>
      <c r="DH296" s="52"/>
      <c r="DI296" s="52"/>
      <c r="DJ296" s="52"/>
      <c r="DK296" s="52"/>
      <c r="DL296" s="52"/>
      <c r="DM296" s="52"/>
      <c r="DN296" s="52"/>
      <c r="DO296" s="52"/>
      <c r="DP296" s="52"/>
      <c r="DQ296" s="52"/>
      <c r="DR296" s="52"/>
      <c r="DS296" s="52"/>
      <c r="DT296" s="52"/>
      <c r="DU296" s="52"/>
      <c r="DV296" s="52"/>
      <c r="DW296" s="52"/>
      <c r="DX296" s="52"/>
      <c r="DY296" s="52"/>
      <c r="DZ296" s="52"/>
      <c r="EA296" s="52"/>
    </row>
    <row r="297" spans="1:152" x14ac:dyDescent="0.2">
      <c r="A297" s="165" t="s">
        <v>340</v>
      </c>
      <c r="B297" s="165" t="s">
        <v>339</v>
      </c>
      <c r="C297" s="49" t="s">
        <v>1285</v>
      </c>
      <c r="D297" s="49" t="s">
        <v>802</v>
      </c>
      <c r="E297" s="166">
        <v>19081</v>
      </c>
      <c r="F297" s="167">
        <v>800</v>
      </c>
      <c r="G297" s="167">
        <v>0</v>
      </c>
      <c r="H297" s="167">
        <v>0</v>
      </c>
      <c r="I297" s="167">
        <v>10096</v>
      </c>
      <c r="J297" s="167">
        <v>198</v>
      </c>
      <c r="K297" s="167">
        <v>772</v>
      </c>
      <c r="L297" s="167">
        <v>6746</v>
      </c>
      <c r="M297" s="167">
        <v>1269</v>
      </c>
      <c r="N297" s="167">
        <v>19081</v>
      </c>
      <c r="O297" s="167">
        <v>284373</v>
      </c>
      <c r="P297" s="167">
        <v>1269</v>
      </c>
      <c r="Q297" s="167">
        <v>4934</v>
      </c>
      <c r="R297" s="167">
        <v>-3665</v>
      </c>
      <c r="S297" s="167">
        <v>280708</v>
      </c>
      <c r="T297" s="167">
        <v>118581</v>
      </c>
      <c r="U297" s="167">
        <v>143984</v>
      </c>
      <c r="V297" s="167">
        <v>73585</v>
      </c>
      <c r="W297" s="167">
        <v>118576</v>
      </c>
      <c r="X297" s="167">
        <v>139400</v>
      </c>
      <c r="Y297" s="167">
        <v>74200</v>
      </c>
      <c r="Z297" s="167">
        <v>310000</v>
      </c>
      <c r="AA297" s="167">
        <v>330000</v>
      </c>
      <c r="AB297" s="167">
        <v>0</v>
      </c>
      <c r="AC297" s="167">
        <v>0</v>
      </c>
      <c r="AD297" s="166">
        <v>0</v>
      </c>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52"/>
      <c r="CD297" s="52"/>
      <c r="CE297" s="52"/>
      <c r="CF297" s="52"/>
      <c r="CG297" s="52"/>
      <c r="CH297" s="52"/>
      <c r="CI297" s="52"/>
      <c r="CJ297" s="52"/>
      <c r="CK297" s="52"/>
      <c r="CL297" s="52"/>
      <c r="CM297" s="52"/>
      <c r="CN297" s="52"/>
      <c r="CO297" s="52"/>
      <c r="CP297" s="52"/>
      <c r="CQ297" s="52"/>
      <c r="CR297" s="52"/>
      <c r="CS297" s="52"/>
      <c r="CT297" s="52"/>
      <c r="CU297" s="52"/>
      <c r="CV297" s="52"/>
      <c r="CW297" s="52"/>
      <c r="CX297" s="52"/>
      <c r="CY297" s="52"/>
      <c r="CZ297" s="52"/>
      <c r="DA297" s="52"/>
      <c r="DB297" s="52"/>
      <c r="DC297" s="52"/>
      <c r="DD297" s="52"/>
      <c r="DE297" s="52"/>
      <c r="DF297" s="52"/>
      <c r="DG297" s="52"/>
      <c r="DH297" s="52"/>
      <c r="DI297" s="52"/>
      <c r="DJ297" s="52"/>
      <c r="DK297" s="52"/>
      <c r="DL297" s="52"/>
      <c r="DM297" s="52"/>
      <c r="DN297" s="52"/>
      <c r="DO297" s="52"/>
      <c r="DP297" s="52"/>
      <c r="DQ297" s="52"/>
      <c r="DR297" s="52"/>
      <c r="DS297" s="52"/>
      <c r="DT297" s="52"/>
      <c r="DU297" s="52"/>
      <c r="DV297" s="52"/>
      <c r="DW297" s="52"/>
      <c r="DX297" s="52"/>
      <c r="DY297" s="52"/>
      <c r="DZ297" s="52"/>
      <c r="EA297" s="52"/>
    </row>
    <row r="298" spans="1:152" x14ac:dyDescent="0.2">
      <c r="A298" s="165" t="s">
        <v>372</v>
      </c>
      <c r="B298" s="165" t="s">
        <v>371</v>
      </c>
      <c r="C298" s="49" t="s">
        <v>1286</v>
      </c>
      <c r="D298" s="49" t="s">
        <v>802</v>
      </c>
      <c r="E298" s="166">
        <v>145835</v>
      </c>
      <c r="F298" s="167">
        <v>30353</v>
      </c>
      <c r="G298" s="167">
        <v>25</v>
      </c>
      <c r="H298" s="167">
        <v>0</v>
      </c>
      <c r="I298" s="167">
        <v>31776</v>
      </c>
      <c r="J298" s="167">
        <v>24553</v>
      </c>
      <c r="K298" s="167">
        <v>20928</v>
      </c>
      <c r="L298" s="167">
        <v>4067</v>
      </c>
      <c r="M298" s="167">
        <v>64511</v>
      </c>
      <c r="N298" s="167">
        <v>145835</v>
      </c>
      <c r="O298" s="167">
        <v>626029</v>
      </c>
      <c r="P298" s="167">
        <v>64511</v>
      </c>
      <c r="Q298" s="167">
        <v>17141</v>
      </c>
      <c r="R298" s="167">
        <v>47370</v>
      </c>
      <c r="S298" s="167">
        <v>673399</v>
      </c>
      <c r="T298" s="167">
        <v>384589</v>
      </c>
      <c r="U298" s="167">
        <v>81368</v>
      </c>
      <c r="V298" s="167">
        <v>45300</v>
      </c>
      <c r="W298" s="167">
        <v>456588</v>
      </c>
      <c r="X298" s="167">
        <v>78540</v>
      </c>
      <c r="Y298" s="167">
        <v>30000</v>
      </c>
      <c r="Z298" s="167">
        <v>670000</v>
      </c>
      <c r="AA298" s="167">
        <v>730000</v>
      </c>
      <c r="AB298" s="167">
        <v>0</v>
      </c>
      <c r="AC298" s="167">
        <v>0</v>
      </c>
      <c r="AD298" s="166">
        <v>0</v>
      </c>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52"/>
      <c r="CD298" s="52"/>
      <c r="CE298" s="52"/>
      <c r="CF298" s="52"/>
      <c r="CG298" s="52"/>
      <c r="CH298" s="52"/>
      <c r="CI298" s="52"/>
      <c r="CJ298" s="52"/>
      <c r="CK298" s="52"/>
      <c r="CL298" s="52"/>
      <c r="CM298" s="52"/>
      <c r="CN298" s="52"/>
      <c r="CO298" s="52"/>
      <c r="CP298" s="52"/>
      <c r="CQ298" s="52"/>
      <c r="CR298" s="52"/>
      <c r="CS298" s="52"/>
      <c r="CT298" s="52"/>
      <c r="CU298" s="52"/>
      <c r="CV298" s="52"/>
      <c r="CW298" s="52"/>
      <c r="CX298" s="52"/>
      <c r="CY298" s="52"/>
      <c r="CZ298" s="52"/>
      <c r="DA298" s="52"/>
      <c r="DB298" s="52"/>
      <c r="DC298" s="52"/>
      <c r="DD298" s="52"/>
      <c r="DE298" s="52"/>
      <c r="DF298" s="52"/>
      <c r="DG298" s="52"/>
      <c r="DH298" s="52"/>
      <c r="DI298" s="52"/>
      <c r="DJ298" s="52"/>
      <c r="DK298" s="52"/>
      <c r="DL298" s="52"/>
      <c r="DM298" s="52"/>
      <c r="DN298" s="52"/>
      <c r="DO298" s="52"/>
      <c r="DP298" s="52"/>
      <c r="DQ298" s="52"/>
      <c r="DR298" s="52"/>
      <c r="DS298" s="52"/>
      <c r="DT298" s="52"/>
      <c r="DU298" s="52"/>
      <c r="DV298" s="52"/>
      <c r="DW298" s="52"/>
      <c r="DX298" s="52"/>
      <c r="DY298" s="52"/>
      <c r="DZ298" s="52"/>
      <c r="EA298" s="52"/>
    </row>
    <row r="299" spans="1:152" x14ac:dyDescent="0.2">
      <c r="A299" s="165" t="s">
        <v>602</v>
      </c>
      <c r="B299" s="165" t="s">
        <v>601</v>
      </c>
      <c r="C299" s="49" t="s">
        <v>1287</v>
      </c>
      <c r="D299" s="49" t="s">
        <v>802</v>
      </c>
      <c r="E299" s="166">
        <v>28806</v>
      </c>
      <c r="F299" s="167">
        <v>750</v>
      </c>
      <c r="G299" s="167">
        <v>0</v>
      </c>
      <c r="H299" s="167">
        <v>0</v>
      </c>
      <c r="I299" s="167">
        <v>15894</v>
      </c>
      <c r="J299" s="167">
        <v>6762</v>
      </c>
      <c r="K299" s="167">
        <v>1631</v>
      </c>
      <c r="L299" s="167">
        <v>0</v>
      </c>
      <c r="M299" s="167">
        <v>4519</v>
      </c>
      <c r="N299" s="167">
        <v>28806</v>
      </c>
      <c r="O299" s="167">
        <v>152351</v>
      </c>
      <c r="P299" s="167">
        <v>4519</v>
      </c>
      <c r="Q299" s="167">
        <v>2723</v>
      </c>
      <c r="R299" s="167">
        <v>1796</v>
      </c>
      <c r="S299" s="167">
        <v>154147</v>
      </c>
      <c r="T299" s="167">
        <v>73363</v>
      </c>
      <c r="U299" s="167">
        <v>25627</v>
      </c>
      <c r="V299" s="167">
        <v>113290</v>
      </c>
      <c r="W299" s="167">
        <v>73357</v>
      </c>
      <c r="X299" s="167">
        <v>25010</v>
      </c>
      <c r="Y299" s="167">
        <v>124950</v>
      </c>
      <c r="Z299" s="167">
        <v>139708</v>
      </c>
      <c r="AA299" s="167">
        <v>149146</v>
      </c>
      <c r="AB299" s="167">
        <v>0</v>
      </c>
      <c r="AC299" s="167">
        <v>0</v>
      </c>
      <c r="AD299" s="166">
        <v>0</v>
      </c>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52"/>
      <c r="CD299" s="52"/>
      <c r="CE299" s="52"/>
      <c r="CF299" s="52"/>
      <c r="CG299" s="52"/>
      <c r="CH299" s="52"/>
      <c r="CI299" s="52"/>
      <c r="CJ299" s="52"/>
      <c r="CK299" s="52"/>
      <c r="CL299" s="52"/>
      <c r="CM299" s="52"/>
      <c r="CN299" s="52"/>
      <c r="CO299" s="52"/>
      <c r="CP299" s="52"/>
      <c r="CQ299" s="52"/>
      <c r="CR299" s="52"/>
      <c r="CS299" s="52"/>
      <c r="CT299" s="52"/>
      <c r="CU299" s="52"/>
      <c r="CV299" s="52"/>
      <c r="CW299" s="52"/>
      <c r="CX299" s="52"/>
      <c r="CY299" s="52"/>
      <c r="CZ299" s="52"/>
      <c r="DA299" s="52"/>
      <c r="DB299" s="52"/>
      <c r="DC299" s="52"/>
      <c r="DD299" s="52"/>
      <c r="DE299" s="52"/>
      <c r="DF299" s="52"/>
      <c r="DG299" s="52"/>
      <c r="DH299" s="52"/>
      <c r="DI299" s="52"/>
      <c r="DJ299" s="52"/>
      <c r="DK299" s="52"/>
      <c r="DL299" s="52"/>
      <c r="DM299" s="52"/>
      <c r="DN299" s="52"/>
      <c r="DO299" s="52"/>
      <c r="DP299" s="52"/>
      <c r="DQ299" s="52"/>
      <c r="DR299" s="52"/>
      <c r="DS299" s="52"/>
      <c r="DT299" s="52"/>
      <c r="DU299" s="52"/>
      <c r="DV299" s="52"/>
      <c r="DW299" s="52"/>
      <c r="DX299" s="52"/>
      <c r="DY299" s="52"/>
      <c r="DZ299" s="52"/>
      <c r="EA299" s="52"/>
    </row>
    <row r="300" spans="1:152" x14ac:dyDescent="0.2">
      <c r="A300" s="165" t="s">
        <v>540</v>
      </c>
      <c r="B300" s="165" t="s">
        <v>539</v>
      </c>
      <c r="C300" s="49" t="s">
        <v>1288</v>
      </c>
      <c r="D300" s="49" t="s">
        <v>802</v>
      </c>
      <c r="E300" s="166">
        <v>28645</v>
      </c>
      <c r="F300" s="167">
        <v>1826</v>
      </c>
      <c r="G300" s="167">
        <v>0</v>
      </c>
      <c r="H300" s="167">
        <v>0</v>
      </c>
      <c r="I300" s="167">
        <v>16341</v>
      </c>
      <c r="J300" s="167">
        <v>2219</v>
      </c>
      <c r="K300" s="167">
        <v>4732</v>
      </c>
      <c r="L300" s="167">
        <v>545</v>
      </c>
      <c r="M300" s="167">
        <v>4808</v>
      </c>
      <c r="N300" s="167">
        <v>28645</v>
      </c>
      <c r="O300" s="167">
        <v>201893</v>
      </c>
      <c r="P300" s="167">
        <v>4808</v>
      </c>
      <c r="Q300" s="167">
        <v>7185</v>
      </c>
      <c r="R300" s="167">
        <v>-2377</v>
      </c>
      <c r="S300" s="167">
        <v>199516</v>
      </c>
      <c r="T300" s="167">
        <v>143996</v>
      </c>
      <c r="U300" s="167">
        <v>4376</v>
      </c>
      <c r="V300" s="167">
        <v>40000</v>
      </c>
      <c r="W300" s="167">
        <v>146253</v>
      </c>
      <c r="X300" s="167">
        <v>3939</v>
      </c>
      <c r="Y300" s="167">
        <v>40000</v>
      </c>
      <c r="Z300" s="167">
        <v>155500</v>
      </c>
      <c r="AA300" s="167">
        <v>170500</v>
      </c>
      <c r="AB300" s="167">
        <v>0</v>
      </c>
      <c r="AC300" s="167">
        <v>0</v>
      </c>
      <c r="AD300" s="166">
        <v>0</v>
      </c>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52"/>
      <c r="CD300" s="52"/>
      <c r="CE300" s="52"/>
      <c r="CF300" s="52"/>
      <c r="CG300" s="52"/>
      <c r="CH300" s="52"/>
      <c r="CI300" s="52"/>
      <c r="CJ300" s="52"/>
      <c r="CK300" s="52"/>
      <c r="CL300" s="52"/>
      <c r="CM300" s="52"/>
      <c r="CN300" s="52"/>
      <c r="CO300" s="52"/>
      <c r="CP300" s="52"/>
      <c r="CQ300" s="52"/>
      <c r="CR300" s="52"/>
      <c r="CS300" s="52"/>
      <c r="CT300" s="52"/>
      <c r="CU300" s="52"/>
      <c r="CV300" s="52"/>
      <c r="CW300" s="52"/>
      <c r="CX300" s="52"/>
      <c r="CY300" s="52"/>
      <c r="CZ300" s="52"/>
      <c r="DA300" s="52"/>
      <c r="DB300" s="52"/>
      <c r="DC300" s="52"/>
      <c r="DD300" s="52"/>
      <c r="DE300" s="52"/>
      <c r="DF300" s="52"/>
      <c r="DG300" s="52"/>
      <c r="DH300" s="52"/>
      <c r="DI300" s="52"/>
      <c r="DJ300" s="52"/>
      <c r="DK300" s="52"/>
      <c r="DL300" s="52"/>
      <c r="DM300" s="52"/>
      <c r="DN300" s="52"/>
      <c r="DO300" s="52"/>
      <c r="DP300" s="52"/>
      <c r="DQ300" s="52"/>
      <c r="DR300" s="52"/>
      <c r="DS300" s="52"/>
      <c r="DT300" s="52"/>
      <c r="DU300" s="52"/>
      <c r="DV300" s="52"/>
      <c r="DW300" s="52"/>
      <c r="DX300" s="52"/>
      <c r="DY300" s="52"/>
      <c r="DZ300" s="52"/>
      <c r="EA300" s="52"/>
    </row>
    <row r="301" spans="1:152" x14ac:dyDescent="0.2">
      <c r="A301" s="165" t="s">
        <v>745</v>
      </c>
      <c r="B301" s="165" t="s">
        <v>744</v>
      </c>
      <c r="C301" s="49" t="s">
        <v>1289</v>
      </c>
      <c r="D301" s="49" t="s">
        <v>802</v>
      </c>
      <c r="E301" s="166">
        <v>50755</v>
      </c>
      <c r="F301" s="167">
        <v>15000</v>
      </c>
      <c r="G301" s="167">
        <v>0</v>
      </c>
      <c r="H301" s="167">
        <v>0</v>
      </c>
      <c r="I301" s="167">
        <v>17560</v>
      </c>
      <c r="J301" s="167">
        <v>0</v>
      </c>
      <c r="K301" s="167">
        <v>13339</v>
      </c>
      <c r="L301" s="167">
        <v>1004</v>
      </c>
      <c r="M301" s="167">
        <v>18852</v>
      </c>
      <c r="N301" s="167">
        <v>50755</v>
      </c>
      <c r="O301" s="167">
        <v>336777</v>
      </c>
      <c r="P301" s="167">
        <v>18852</v>
      </c>
      <c r="Q301" s="167">
        <v>16787</v>
      </c>
      <c r="R301" s="167">
        <v>2065</v>
      </c>
      <c r="S301" s="167">
        <v>338842</v>
      </c>
      <c r="T301" s="167">
        <v>197000</v>
      </c>
      <c r="U301" s="167">
        <v>50503</v>
      </c>
      <c r="V301" s="167">
        <v>50695</v>
      </c>
      <c r="W301" s="167">
        <v>217852</v>
      </c>
      <c r="X301" s="167">
        <v>49000</v>
      </c>
      <c r="Y301" s="167">
        <v>40000</v>
      </c>
      <c r="Z301" s="167">
        <v>395000</v>
      </c>
      <c r="AA301" s="167">
        <v>410000</v>
      </c>
      <c r="AB301" s="167">
        <v>0</v>
      </c>
      <c r="AC301" s="167">
        <v>0</v>
      </c>
      <c r="AD301" s="166">
        <v>0</v>
      </c>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52"/>
      <c r="CD301" s="52"/>
      <c r="CE301" s="52"/>
      <c r="CF301" s="52"/>
      <c r="CG301" s="52"/>
      <c r="CH301" s="52"/>
      <c r="CI301" s="52"/>
      <c r="CJ301" s="52"/>
      <c r="CK301" s="52"/>
      <c r="CL301" s="52"/>
      <c r="CM301" s="52"/>
      <c r="CN301" s="52"/>
      <c r="CO301" s="52"/>
      <c r="CP301" s="52"/>
      <c r="CQ301" s="52"/>
      <c r="CR301" s="52"/>
      <c r="CS301" s="52"/>
      <c r="CT301" s="52"/>
      <c r="CU301" s="52"/>
      <c r="CV301" s="52"/>
      <c r="CW301" s="52"/>
      <c r="CX301" s="52"/>
      <c r="CY301" s="52"/>
      <c r="CZ301" s="52"/>
      <c r="DA301" s="52"/>
      <c r="DB301" s="52"/>
      <c r="DC301" s="52"/>
      <c r="DD301" s="52"/>
      <c r="DE301" s="52"/>
      <c r="DF301" s="52"/>
      <c r="DG301" s="52"/>
      <c r="DH301" s="52"/>
      <c r="DI301" s="52"/>
      <c r="DJ301" s="52"/>
      <c r="DK301" s="52"/>
      <c r="DL301" s="52"/>
      <c r="DM301" s="52"/>
      <c r="DN301" s="52"/>
      <c r="DO301" s="52"/>
      <c r="DP301" s="52"/>
      <c r="DQ301" s="52"/>
      <c r="DR301" s="52"/>
      <c r="DS301" s="52"/>
      <c r="DT301" s="52"/>
      <c r="DU301" s="52"/>
      <c r="DV301" s="52"/>
      <c r="DW301" s="52"/>
      <c r="DX301" s="52"/>
      <c r="DY301" s="52"/>
      <c r="DZ301" s="52"/>
      <c r="EA301" s="52"/>
    </row>
    <row r="302" spans="1:152" x14ac:dyDescent="0.2">
      <c r="A302" s="165" t="s">
        <v>24</v>
      </c>
      <c r="B302" s="165" t="s">
        <v>23</v>
      </c>
      <c r="C302" s="49" t="s">
        <v>1290</v>
      </c>
      <c r="D302" s="49" t="s">
        <v>802</v>
      </c>
      <c r="E302" s="166">
        <v>115007</v>
      </c>
      <c r="F302" s="167">
        <v>8766</v>
      </c>
      <c r="G302" s="167">
        <v>1681</v>
      </c>
      <c r="H302" s="167">
        <v>0</v>
      </c>
      <c r="I302" s="167">
        <v>32002</v>
      </c>
      <c r="J302" s="167">
        <v>3200</v>
      </c>
      <c r="K302" s="167">
        <v>5113</v>
      </c>
      <c r="L302" s="167">
        <v>45709</v>
      </c>
      <c r="M302" s="167">
        <v>28983</v>
      </c>
      <c r="N302" s="167">
        <v>115007</v>
      </c>
      <c r="O302" s="167">
        <v>931000</v>
      </c>
      <c r="P302" s="167">
        <v>28983</v>
      </c>
      <c r="Q302" s="167">
        <v>2516</v>
      </c>
      <c r="R302" s="167">
        <v>26467</v>
      </c>
      <c r="S302" s="167">
        <v>957467</v>
      </c>
      <c r="T302" s="167">
        <v>525436</v>
      </c>
      <c r="U302" s="167">
        <v>246871</v>
      </c>
      <c r="V302" s="167">
        <v>25986</v>
      </c>
      <c r="W302" s="167">
        <v>526981</v>
      </c>
      <c r="X302" s="167">
        <v>248000</v>
      </c>
      <c r="Y302" s="167">
        <v>37140</v>
      </c>
      <c r="Z302" s="167">
        <v>931000</v>
      </c>
      <c r="AA302" s="167">
        <v>961000</v>
      </c>
      <c r="AB302" s="167">
        <v>0</v>
      </c>
      <c r="AC302" s="167">
        <v>0</v>
      </c>
      <c r="AD302" s="166">
        <v>0</v>
      </c>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52"/>
      <c r="CD302" s="52"/>
      <c r="CE302" s="52"/>
      <c r="CF302" s="52"/>
      <c r="CG302" s="52"/>
      <c r="CH302" s="52"/>
      <c r="CI302" s="52"/>
      <c r="CJ302" s="52"/>
      <c r="CK302" s="52"/>
      <c r="CL302" s="52"/>
      <c r="CM302" s="52"/>
      <c r="CN302" s="52"/>
      <c r="CO302" s="52"/>
      <c r="CP302" s="52"/>
      <c r="CQ302" s="52"/>
      <c r="CR302" s="52"/>
      <c r="CS302" s="52"/>
      <c r="CT302" s="52"/>
      <c r="CU302" s="52"/>
      <c r="CV302" s="52"/>
      <c r="CW302" s="52"/>
      <c r="CX302" s="52"/>
      <c r="CY302" s="52"/>
      <c r="CZ302" s="52"/>
      <c r="DA302" s="52"/>
      <c r="DB302" s="52"/>
      <c r="DC302" s="52"/>
      <c r="DD302" s="52"/>
      <c r="DE302" s="52"/>
      <c r="DF302" s="52"/>
      <c r="DG302" s="52"/>
      <c r="DH302" s="52"/>
      <c r="DI302" s="52"/>
      <c r="DJ302" s="52"/>
      <c r="DK302" s="52"/>
      <c r="DL302" s="52"/>
      <c r="DM302" s="52"/>
      <c r="DN302" s="52"/>
      <c r="DO302" s="52"/>
      <c r="DP302" s="52"/>
      <c r="DQ302" s="52"/>
      <c r="DR302" s="52"/>
      <c r="DS302" s="52"/>
      <c r="DT302" s="52"/>
      <c r="DU302" s="52"/>
      <c r="DV302" s="52"/>
      <c r="DW302" s="52"/>
      <c r="DX302" s="52"/>
      <c r="DY302" s="52"/>
      <c r="DZ302" s="52"/>
      <c r="EA302" s="52"/>
    </row>
    <row r="303" spans="1:152" x14ac:dyDescent="0.2">
      <c r="A303" s="165" t="s">
        <v>168</v>
      </c>
      <c r="B303" s="165" t="s">
        <v>167</v>
      </c>
      <c r="C303" s="49" t="s">
        <v>1291</v>
      </c>
      <c r="D303" s="49" t="s">
        <v>802</v>
      </c>
      <c r="E303" s="166">
        <v>115658</v>
      </c>
      <c r="F303" s="167">
        <v>16559</v>
      </c>
      <c r="G303" s="167">
        <v>2356</v>
      </c>
      <c r="H303" s="167">
        <v>0</v>
      </c>
      <c r="I303" s="167">
        <v>9717</v>
      </c>
      <c r="J303" s="167">
        <v>45725</v>
      </c>
      <c r="K303" s="167">
        <v>12424</v>
      </c>
      <c r="L303" s="167">
        <v>35685</v>
      </c>
      <c r="M303" s="167">
        <v>12107</v>
      </c>
      <c r="N303" s="167">
        <v>115658</v>
      </c>
      <c r="O303" s="167">
        <v>532607</v>
      </c>
      <c r="P303" s="167">
        <v>12107</v>
      </c>
      <c r="Q303" s="167">
        <v>9472</v>
      </c>
      <c r="R303" s="167">
        <v>2635</v>
      </c>
      <c r="S303" s="167">
        <v>535242</v>
      </c>
      <c r="T303" s="167">
        <v>473511</v>
      </c>
      <c r="U303" s="167">
        <v>10750</v>
      </c>
      <c r="V303" s="167">
        <v>40000</v>
      </c>
      <c r="W303" s="167">
        <v>477258</v>
      </c>
      <c r="X303" s="167">
        <v>9750</v>
      </c>
      <c r="Y303" s="167">
        <v>40000</v>
      </c>
      <c r="Z303" s="167">
        <v>547934</v>
      </c>
      <c r="AA303" s="167">
        <v>560470</v>
      </c>
      <c r="AB303" s="167">
        <v>0</v>
      </c>
      <c r="AC303" s="167">
        <v>0</v>
      </c>
      <c r="AD303" s="166">
        <v>0</v>
      </c>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52"/>
      <c r="CD303" s="52"/>
      <c r="CE303" s="52"/>
      <c r="CF303" s="52"/>
      <c r="CG303" s="52"/>
      <c r="CH303" s="52"/>
      <c r="CI303" s="52"/>
      <c r="CJ303" s="52"/>
      <c r="CK303" s="52"/>
      <c r="CL303" s="52"/>
      <c r="CM303" s="52"/>
      <c r="CN303" s="52"/>
      <c r="CO303" s="52"/>
      <c r="CP303" s="52"/>
      <c r="CQ303" s="52"/>
      <c r="CR303" s="52"/>
      <c r="CS303" s="52"/>
      <c r="CT303" s="52"/>
      <c r="CU303" s="52"/>
      <c r="CV303" s="52"/>
      <c r="CW303" s="52"/>
      <c r="CX303" s="52"/>
      <c r="CY303" s="52"/>
      <c r="CZ303" s="52"/>
      <c r="DA303" s="52"/>
      <c r="DB303" s="52"/>
      <c r="DC303" s="52"/>
      <c r="DD303" s="52"/>
      <c r="DE303" s="52"/>
      <c r="DF303" s="52"/>
      <c r="DG303" s="52"/>
      <c r="DH303" s="52"/>
      <c r="DI303" s="52"/>
      <c r="DJ303" s="52"/>
      <c r="DK303" s="52"/>
      <c r="DL303" s="52"/>
      <c r="DM303" s="52"/>
      <c r="DN303" s="52"/>
      <c r="DO303" s="52"/>
      <c r="DP303" s="52"/>
      <c r="DQ303" s="52"/>
      <c r="DR303" s="52"/>
      <c r="DS303" s="52"/>
      <c r="DT303" s="52"/>
      <c r="DU303" s="52"/>
      <c r="DV303" s="52"/>
      <c r="DW303" s="52"/>
      <c r="DX303" s="52"/>
      <c r="DY303" s="52"/>
      <c r="DZ303" s="52"/>
      <c r="EA303" s="52"/>
    </row>
    <row r="304" spans="1:152" x14ac:dyDescent="0.2">
      <c r="A304" s="165" t="s">
        <v>518</v>
      </c>
      <c r="B304" s="165" t="s">
        <v>517</v>
      </c>
      <c r="C304" s="49" t="s">
        <v>1292</v>
      </c>
      <c r="D304" s="49" t="s">
        <v>802</v>
      </c>
      <c r="E304" s="166">
        <v>67624</v>
      </c>
      <c r="F304" s="167">
        <v>7728</v>
      </c>
      <c r="G304" s="167">
        <v>1913</v>
      </c>
      <c r="H304" s="167">
        <v>0</v>
      </c>
      <c r="I304" s="167">
        <v>14831</v>
      </c>
      <c r="J304" s="167">
        <v>0</v>
      </c>
      <c r="K304" s="167">
        <v>6827</v>
      </c>
      <c r="L304" s="167">
        <v>29614</v>
      </c>
      <c r="M304" s="167">
        <v>16352</v>
      </c>
      <c r="N304" s="167">
        <v>67624</v>
      </c>
      <c r="O304" s="167">
        <v>787762</v>
      </c>
      <c r="P304" s="167">
        <v>16352</v>
      </c>
      <c r="Q304" s="167">
        <v>0</v>
      </c>
      <c r="R304" s="167">
        <v>16352</v>
      </c>
      <c r="S304" s="167">
        <v>804114</v>
      </c>
      <c r="T304" s="167">
        <v>481017</v>
      </c>
      <c r="U304" s="167">
        <v>137588</v>
      </c>
      <c r="V304" s="167">
        <v>20000</v>
      </c>
      <c r="W304" s="167">
        <v>490805</v>
      </c>
      <c r="X304" s="167">
        <v>135434</v>
      </c>
      <c r="Y304" s="167">
        <v>20000</v>
      </c>
      <c r="Z304" s="167">
        <v>628393</v>
      </c>
      <c r="AA304" s="167">
        <v>835789</v>
      </c>
      <c r="AB304" s="167">
        <v>0</v>
      </c>
      <c r="AC304" s="167">
        <v>0</v>
      </c>
      <c r="AD304" s="166">
        <v>0</v>
      </c>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52"/>
      <c r="CD304" s="52"/>
      <c r="CE304" s="52"/>
      <c r="CF304" s="52"/>
      <c r="CG304" s="52"/>
      <c r="CH304" s="52"/>
      <c r="CI304" s="52"/>
      <c r="CJ304" s="52"/>
      <c r="CK304" s="52"/>
      <c r="CL304" s="52"/>
      <c r="CM304" s="52"/>
      <c r="CN304" s="52"/>
      <c r="CO304" s="52"/>
      <c r="CP304" s="52"/>
      <c r="CQ304" s="52"/>
      <c r="CR304" s="52"/>
      <c r="CS304" s="52"/>
      <c r="CT304" s="52"/>
      <c r="CU304" s="52"/>
      <c r="CV304" s="52"/>
      <c r="CW304" s="52"/>
      <c r="CX304" s="52"/>
      <c r="CY304" s="52"/>
      <c r="CZ304" s="52"/>
      <c r="DA304" s="52"/>
      <c r="DB304" s="52"/>
      <c r="DC304" s="52"/>
      <c r="DD304" s="52"/>
      <c r="DE304" s="52"/>
      <c r="DF304" s="52"/>
      <c r="DG304" s="52"/>
      <c r="DH304" s="52"/>
      <c r="DI304" s="52"/>
      <c r="DJ304" s="52"/>
      <c r="DK304" s="52"/>
      <c r="DL304" s="52"/>
      <c r="DM304" s="52"/>
      <c r="DN304" s="52"/>
      <c r="DO304" s="52"/>
      <c r="DP304" s="52"/>
      <c r="DQ304" s="52"/>
      <c r="DR304" s="52"/>
      <c r="DS304" s="52"/>
      <c r="DT304" s="52"/>
      <c r="DU304" s="52"/>
      <c r="DV304" s="52"/>
      <c r="DW304" s="52"/>
      <c r="DX304" s="52"/>
      <c r="DY304" s="52"/>
      <c r="DZ304" s="52"/>
      <c r="EA304" s="52"/>
    </row>
    <row r="305" spans="1:131" x14ac:dyDescent="0.2">
      <c r="A305" s="165" t="s">
        <v>546</v>
      </c>
      <c r="B305" s="165" t="s">
        <v>545</v>
      </c>
      <c r="C305" s="49" t="s">
        <v>1293</v>
      </c>
      <c r="D305" s="49" t="s">
        <v>802</v>
      </c>
      <c r="E305" s="166">
        <v>195166</v>
      </c>
      <c r="F305" s="167">
        <v>27463</v>
      </c>
      <c r="G305" s="167">
        <v>0</v>
      </c>
      <c r="H305" s="167">
        <v>0</v>
      </c>
      <c r="I305" s="167">
        <v>51809</v>
      </c>
      <c r="J305" s="167">
        <v>6632</v>
      </c>
      <c r="K305" s="167">
        <v>12691</v>
      </c>
      <c r="L305" s="167">
        <v>83251</v>
      </c>
      <c r="M305" s="167">
        <v>40783</v>
      </c>
      <c r="N305" s="167">
        <v>195166</v>
      </c>
      <c r="O305" s="167">
        <v>1333621</v>
      </c>
      <c r="P305" s="167">
        <v>40783</v>
      </c>
      <c r="Q305" s="167">
        <v>32558</v>
      </c>
      <c r="R305" s="167">
        <v>8225</v>
      </c>
      <c r="S305" s="167">
        <v>1341846</v>
      </c>
      <c r="T305" s="167">
        <v>758108</v>
      </c>
      <c r="U305" s="167">
        <v>395228</v>
      </c>
      <c r="V305" s="167">
        <v>86682</v>
      </c>
      <c r="W305" s="167">
        <v>806458</v>
      </c>
      <c r="X305" s="167">
        <v>426345</v>
      </c>
      <c r="Y305" s="167">
        <v>60000</v>
      </c>
      <c r="Z305" s="167">
        <v>1425000</v>
      </c>
      <c r="AA305" s="167">
        <v>1625000</v>
      </c>
      <c r="AB305" s="167">
        <v>0</v>
      </c>
      <c r="AC305" s="167">
        <v>0</v>
      </c>
      <c r="AD305" s="166">
        <v>0</v>
      </c>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52"/>
      <c r="CD305" s="52"/>
      <c r="CE305" s="52"/>
      <c r="CF305" s="52"/>
      <c r="CG305" s="52"/>
      <c r="CH305" s="52"/>
      <c r="CI305" s="52"/>
      <c r="CJ305" s="52"/>
      <c r="CK305" s="52"/>
      <c r="CL305" s="52"/>
      <c r="CM305" s="52"/>
      <c r="CN305" s="52"/>
      <c r="CO305" s="52"/>
      <c r="CP305" s="52"/>
      <c r="CQ305" s="52"/>
      <c r="CR305" s="52"/>
      <c r="CS305" s="52"/>
      <c r="CT305" s="52"/>
      <c r="CU305" s="52"/>
      <c r="CV305" s="52"/>
      <c r="CW305" s="52"/>
      <c r="CX305" s="52"/>
      <c r="CY305" s="52"/>
      <c r="CZ305" s="52"/>
      <c r="DA305" s="52"/>
      <c r="DB305" s="52"/>
      <c r="DC305" s="52"/>
      <c r="DD305" s="52"/>
      <c r="DE305" s="52"/>
      <c r="DF305" s="52"/>
      <c r="DG305" s="52"/>
      <c r="DH305" s="52"/>
      <c r="DI305" s="52"/>
      <c r="DJ305" s="52"/>
      <c r="DK305" s="52"/>
      <c r="DL305" s="52"/>
      <c r="DM305" s="52"/>
      <c r="DN305" s="52"/>
      <c r="DO305" s="52"/>
      <c r="DP305" s="52"/>
      <c r="DQ305" s="52"/>
      <c r="DR305" s="52"/>
      <c r="DS305" s="52"/>
      <c r="DT305" s="52"/>
      <c r="DU305" s="52"/>
      <c r="DV305" s="52"/>
      <c r="DW305" s="52"/>
      <c r="DX305" s="52"/>
      <c r="DY305" s="52"/>
      <c r="DZ305" s="52"/>
      <c r="EA305" s="52"/>
    </row>
    <row r="306" spans="1:131" x14ac:dyDescent="0.2">
      <c r="A306" s="165" t="s">
        <v>238</v>
      </c>
      <c r="B306" s="165" t="s">
        <v>237</v>
      </c>
      <c r="C306" s="49" t="s">
        <v>1294</v>
      </c>
      <c r="D306" s="49" t="s">
        <v>802</v>
      </c>
      <c r="E306" s="166">
        <v>77899</v>
      </c>
      <c r="F306" s="167">
        <v>3620</v>
      </c>
      <c r="G306" s="167">
        <v>450</v>
      </c>
      <c r="H306" s="167">
        <v>100</v>
      </c>
      <c r="I306" s="167">
        <v>8831</v>
      </c>
      <c r="J306" s="167">
        <v>3625</v>
      </c>
      <c r="K306" s="167">
        <v>3620</v>
      </c>
      <c r="L306" s="167">
        <v>22270</v>
      </c>
      <c r="M306" s="167">
        <v>39553</v>
      </c>
      <c r="N306" s="167">
        <v>77899</v>
      </c>
      <c r="O306" s="167">
        <v>636523</v>
      </c>
      <c r="P306" s="167">
        <v>39553</v>
      </c>
      <c r="Q306" s="167">
        <v>12916</v>
      </c>
      <c r="R306" s="167">
        <v>26637</v>
      </c>
      <c r="S306" s="167">
        <v>663160</v>
      </c>
      <c r="T306" s="167">
        <v>617319</v>
      </c>
      <c r="U306" s="167">
        <v>70262</v>
      </c>
      <c r="V306" s="167">
        <v>93343</v>
      </c>
      <c r="W306" s="167">
        <v>643956</v>
      </c>
      <c r="X306" s="167">
        <v>67334</v>
      </c>
      <c r="Y306" s="167">
        <v>93343</v>
      </c>
      <c r="Z306" s="167">
        <v>725000</v>
      </c>
      <c r="AA306" s="167">
        <v>750000</v>
      </c>
      <c r="AB306" s="167">
        <v>230140</v>
      </c>
      <c r="AC306" s="167">
        <v>230140</v>
      </c>
      <c r="AD306" s="166">
        <v>0</v>
      </c>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52"/>
      <c r="CD306" s="52"/>
      <c r="CE306" s="52"/>
      <c r="CF306" s="52"/>
      <c r="CG306" s="52"/>
      <c r="CH306" s="52"/>
      <c r="CI306" s="52"/>
      <c r="CJ306" s="52"/>
      <c r="CK306" s="52"/>
      <c r="CL306" s="52"/>
      <c r="CM306" s="52"/>
      <c r="CN306" s="52"/>
      <c r="CO306" s="52"/>
      <c r="CP306" s="52"/>
      <c r="CQ306" s="52"/>
      <c r="CR306" s="52"/>
      <c r="CS306" s="52"/>
      <c r="CT306" s="52"/>
      <c r="CU306" s="52"/>
      <c r="CV306" s="52"/>
      <c r="CW306" s="52"/>
      <c r="CX306" s="52"/>
      <c r="CY306" s="52"/>
      <c r="CZ306" s="52"/>
      <c r="DA306" s="52"/>
      <c r="DB306" s="52"/>
      <c r="DC306" s="52"/>
      <c r="DD306" s="52"/>
      <c r="DE306" s="52"/>
      <c r="DF306" s="52"/>
      <c r="DG306" s="52"/>
      <c r="DH306" s="52"/>
      <c r="DI306" s="52"/>
      <c r="DJ306" s="52"/>
      <c r="DK306" s="52"/>
      <c r="DL306" s="52"/>
      <c r="DM306" s="52"/>
      <c r="DN306" s="52"/>
      <c r="DO306" s="52"/>
      <c r="DP306" s="52"/>
      <c r="DQ306" s="52"/>
      <c r="DR306" s="52"/>
      <c r="DS306" s="52"/>
      <c r="DT306" s="52"/>
      <c r="DU306" s="52"/>
      <c r="DV306" s="52"/>
      <c r="DW306" s="52"/>
      <c r="DX306" s="52"/>
      <c r="DY306" s="52"/>
      <c r="DZ306" s="52"/>
      <c r="EA306" s="52"/>
    </row>
    <row r="307" spans="1:131" x14ac:dyDescent="0.2">
      <c r="A307" s="165" t="s">
        <v>414</v>
      </c>
      <c r="B307" s="165" t="s">
        <v>413</v>
      </c>
      <c r="C307" s="49" t="s">
        <v>1295</v>
      </c>
      <c r="D307" s="49" t="s">
        <v>802</v>
      </c>
      <c r="E307" s="166">
        <v>162097</v>
      </c>
      <c r="F307" s="167">
        <v>7400</v>
      </c>
      <c r="G307" s="167">
        <v>0</v>
      </c>
      <c r="H307" s="167">
        <v>0</v>
      </c>
      <c r="I307" s="167">
        <v>20322</v>
      </c>
      <c r="J307" s="167">
        <v>3540</v>
      </c>
      <c r="K307" s="167">
        <v>19343</v>
      </c>
      <c r="L307" s="167">
        <v>39295</v>
      </c>
      <c r="M307" s="167">
        <v>79597</v>
      </c>
      <c r="N307" s="167">
        <v>162097</v>
      </c>
      <c r="O307" s="167">
        <v>835809</v>
      </c>
      <c r="P307" s="167">
        <v>79597</v>
      </c>
      <c r="Q307" s="167">
        <v>0</v>
      </c>
      <c r="R307" s="167">
        <v>79597</v>
      </c>
      <c r="S307" s="167">
        <v>915406</v>
      </c>
      <c r="T307" s="167">
        <v>685929</v>
      </c>
      <c r="U307" s="167">
        <v>219997</v>
      </c>
      <c r="V307" s="167">
        <v>5100</v>
      </c>
      <c r="W307" s="167">
        <v>754730</v>
      </c>
      <c r="X307" s="167">
        <v>212848</v>
      </c>
      <c r="Y307" s="167">
        <v>100</v>
      </c>
      <c r="Z307" s="167">
        <v>1112900</v>
      </c>
      <c r="AA307" s="167">
        <v>1132900</v>
      </c>
      <c r="AB307" s="167">
        <v>0</v>
      </c>
      <c r="AC307" s="167">
        <v>0</v>
      </c>
      <c r="AD307" s="166">
        <v>0</v>
      </c>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52"/>
      <c r="CD307" s="52"/>
      <c r="CE307" s="52"/>
      <c r="CF307" s="52"/>
      <c r="CG307" s="52"/>
      <c r="CH307" s="52"/>
      <c r="CI307" s="52"/>
      <c r="CJ307" s="52"/>
      <c r="CK307" s="52"/>
      <c r="CL307" s="52"/>
      <c r="CM307" s="52"/>
      <c r="CN307" s="52"/>
      <c r="CO307" s="52"/>
      <c r="CP307" s="52"/>
      <c r="CQ307" s="52"/>
      <c r="CR307" s="52"/>
      <c r="CS307" s="52"/>
      <c r="CT307" s="52"/>
      <c r="CU307" s="52"/>
      <c r="CV307" s="52"/>
      <c r="CW307" s="52"/>
      <c r="CX307" s="52"/>
      <c r="CY307" s="52"/>
      <c r="CZ307" s="52"/>
      <c r="DA307" s="52"/>
      <c r="DB307" s="52"/>
      <c r="DC307" s="52"/>
      <c r="DD307" s="52"/>
      <c r="DE307" s="52"/>
      <c r="DF307" s="52"/>
      <c r="DG307" s="52"/>
      <c r="DH307" s="52"/>
      <c r="DI307" s="52"/>
      <c r="DJ307" s="52"/>
      <c r="DK307" s="52"/>
      <c r="DL307" s="52"/>
      <c r="DM307" s="52"/>
      <c r="DN307" s="52"/>
      <c r="DO307" s="52"/>
      <c r="DP307" s="52"/>
      <c r="DQ307" s="52"/>
      <c r="DR307" s="52"/>
      <c r="DS307" s="52"/>
      <c r="DT307" s="52"/>
      <c r="DU307" s="52"/>
      <c r="DV307" s="52"/>
      <c r="DW307" s="52"/>
      <c r="DX307" s="52"/>
      <c r="DY307" s="52"/>
      <c r="DZ307" s="52"/>
      <c r="EA307" s="52"/>
    </row>
    <row r="308" spans="1:131" x14ac:dyDescent="0.2">
      <c r="A308" s="165" t="s">
        <v>442</v>
      </c>
      <c r="B308" s="165" t="s">
        <v>441</v>
      </c>
      <c r="C308" s="49" t="s">
        <v>1296</v>
      </c>
      <c r="D308" s="49" t="s">
        <v>802</v>
      </c>
      <c r="E308" s="166">
        <v>113562</v>
      </c>
      <c r="F308" s="167">
        <v>4514</v>
      </c>
      <c r="G308" s="167">
        <v>1617</v>
      </c>
      <c r="H308" s="167">
        <v>0</v>
      </c>
      <c r="I308" s="167">
        <v>15863</v>
      </c>
      <c r="J308" s="167">
        <v>21437</v>
      </c>
      <c r="K308" s="167">
        <v>1547</v>
      </c>
      <c r="L308" s="167">
        <v>23966</v>
      </c>
      <c r="M308" s="167">
        <v>50749</v>
      </c>
      <c r="N308" s="167">
        <v>113562</v>
      </c>
      <c r="O308" s="167">
        <v>638361</v>
      </c>
      <c r="P308" s="167">
        <v>50749</v>
      </c>
      <c r="Q308" s="167">
        <v>16639</v>
      </c>
      <c r="R308" s="167">
        <v>34110</v>
      </c>
      <c r="S308" s="167">
        <v>672471</v>
      </c>
      <c r="T308" s="167">
        <v>434739</v>
      </c>
      <c r="U308" s="167">
        <v>117566</v>
      </c>
      <c r="V308" s="167">
        <v>14200</v>
      </c>
      <c r="W308" s="167">
        <v>503921</v>
      </c>
      <c r="X308" s="167">
        <v>136053</v>
      </c>
      <c r="Y308" s="167">
        <v>50000</v>
      </c>
      <c r="Z308" s="167">
        <v>680000</v>
      </c>
      <c r="AA308" s="167">
        <v>1240000</v>
      </c>
      <c r="AB308" s="167">
        <v>0</v>
      </c>
      <c r="AC308" s="167">
        <v>0</v>
      </c>
      <c r="AD308" s="166">
        <v>0</v>
      </c>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52"/>
      <c r="CD308" s="52"/>
      <c r="CE308" s="52"/>
      <c r="CF308" s="52"/>
      <c r="CG308" s="52"/>
      <c r="CH308" s="52"/>
      <c r="CI308" s="52"/>
      <c r="CJ308" s="52"/>
      <c r="CK308" s="52"/>
      <c r="CL308" s="52"/>
      <c r="CM308" s="52"/>
      <c r="CN308" s="52"/>
      <c r="CO308" s="52"/>
      <c r="CP308" s="52"/>
      <c r="CQ308" s="52"/>
      <c r="CR308" s="52"/>
      <c r="CS308" s="52"/>
      <c r="CT308" s="52"/>
      <c r="CU308" s="52"/>
      <c r="CV308" s="52"/>
      <c r="CW308" s="52"/>
      <c r="CX308" s="52"/>
      <c r="CY308" s="52"/>
      <c r="CZ308" s="52"/>
      <c r="DA308" s="52"/>
      <c r="DB308" s="52"/>
      <c r="DC308" s="52"/>
      <c r="DD308" s="52"/>
      <c r="DE308" s="52"/>
      <c r="DF308" s="52"/>
      <c r="DG308" s="52"/>
      <c r="DH308" s="52"/>
      <c r="DI308" s="52"/>
      <c r="DJ308" s="52"/>
      <c r="DK308" s="52"/>
      <c r="DL308" s="52"/>
      <c r="DM308" s="52"/>
      <c r="DN308" s="52"/>
      <c r="DO308" s="52"/>
      <c r="DP308" s="52"/>
      <c r="DQ308" s="52"/>
      <c r="DR308" s="52"/>
      <c r="DS308" s="52"/>
      <c r="DT308" s="52"/>
      <c r="DU308" s="52"/>
      <c r="DV308" s="52"/>
      <c r="DW308" s="52"/>
      <c r="DX308" s="52"/>
      <c r="DY308" s="52"/>
      <c r="DZ308" s="52"/>
      <c r="EA308" s="52"/>
    </row>
    <row r="309" spans="1:131" x14ac:dyDescent="0.2">
      <c r="A309" s="165" t="s">
        <v>586</v>
      </c>
      <c r="B309" s="165" t="s">
        <v>585</v>
      </c>
      <c r="C309" s="49" t="s">
        <v>1297</v>
      </c>
      <c r="D309" s="49" t="s">
        <v>802</v>
      </c>
      <c r="E309" s="166">
        <v>76660</v>
      </c>
      <c r="F309" s="167">
        <v>8000</v>
      </c>
      <c r="G309" s="167">
        <v>1200</v>
      </c>
      <c r="H309" s="167">
        <v>0</v>
      </c>
      <c r="I309" s="167">
        <v>4792</v>
      </c>
      <c r="J309" s="167">
        <v>18400</v>
      </c>
      <c r="K309" s="167">
        <v>6800</v>
      </c>
      <c r="L309" s="167">
        <v>16505</v>
      </c>
      <c r="M309" s="167">
        <v>30163</v>
      </c>
      <c r="N309" s="167">
        <v>76660</v>
      </c>
      <c r="O309" s="167">
        <v>699384</v>
      </c>
      <c r="P309" s="167">
        <v>30163</v>
      </c>
      <c r="Q309" s="167">
        <v>15230</v>
      </c>
      <c r="R309" s="167">
        <v>14933</v>
      </c>
      <c r="S309" s="167">
        <v>714317</v>
      </c>
      <c r="T309" s="167">
        <v>541836</v>
      </c>
      <c r="U309" s="167">
        <v>112581</v>
      </c>
      <c r="V309" s="167">
        <v>35500</v>
      </c>
      <c r="W309" s="167">
        <v>571999</v>
      </c>
      <c r="X309" s="167">
        <v>108783</v>
      </c>
      <c r="Y309" s="167">
        <v>30000</v>
      </c>
      <c r="Z309" s="167">
        <v>830000</v>
      </c>
      <c r="AA309" s="167">
        <v>915000</v>
      </c>
      <c r="AB309" s="167">
        <v>0</v>
      </c>
      <c r="AC309" s="167">
        <v>0</v>
      </c>
      <c r="AD309" s="166">
        <v>0</v>
      </c>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52"/>
      <c r="CD309" s="52"/>
      <c r="CE309" s="52"/>
      <c r="CF309" s="52"/>
      <c r="CG309" s="52"/>
      <c r="CH309" s="52"/>
      <c r="CI309" s="52"/>
      <c r="CJ309" s="52"/>
      <c r="CK309" s="52"/>
      <c r="CL309" s="52"/>
      <c r="CM309" s="52"/>
      <c r="CN309" s="52"/>
      <c r="CO309" s="52"/>
      <c r="CP309" s="52"/>
      <c r="CQ309" s="52"/>
      <c r="CR309" s="52"/>
      <c r="CS309" s="52"/>
      <c r="CT309" s="52"/>
      <c r="CU309" s="52"/>
      <c r="CV309" s="52"/>
      <c r="CW309" s="52"/>
      <c r="CX309" s="52"/>
      <c r="CY309" s="52"/>
      <c r="CZ309" s="52"/>
      <c r="DA309" s="52"/>
      <c r="DB309" s="52"/>
      <c r="DC309" s="52"/>
      <c r="DD309" s="52"/>
      <c r="DE309" s="52"/>
      <c r="DF309" s="52"/>
      <c r="DG309" s="52"/>
      <c r="DH309" s="52"/>
      <c r="DI309" s="52"/>
      <c r="DJ309" s="52"/>
      <c r="DK309" s="52"/>
      <c r="DL309" s="52"/>
      <c r="DM309" s="52"/>
      <c r="DN309" s="52"/>
      <c r="DO309" s="52"/>
      <c r="DP309" s="52"/>
      <c r="DQ309" s="52"/>
      <c r="DR309" s="52"/>
      <c r="DS309" s="52"/>
      <c r="DT309" s="52"/>
      <c r="DU309" s="52"/>
      <c r="DV309" s="52"/>
      <c r="DW309" s="52"/>
      <c r="DX309" s="52"/>
      <c r="DY309" s="52"/>
      <c r="DZ309" s="52"/>
      <c r="EA309" s="52"/>
    </row>
    <row r="310" spans="1:131" x14ac:dyDescent="0.2">
      <c r="A310" s="165" t="s">
        <v>628</v>
      </c>
      <c r="B310" s="165" t="s">
        <v>627</v>
      </c>
      <c r="C310" s="49" t="s">
        <v>1298</v>
      </c>
      <c r="D310" s="49" t="s">
        <v>802</v>
      </c>
      <c r="E310" s="166">
        <v>125142</v>
      </c>
      <c r="F310" s="167">
        <v>10098</v>
      </c>
      <c r="G310" s="167">
        <v>0</v>
      </c>
      <c r="H310" s="167">
        <v>8830</v>
      </c>
      <c r="I310" s="167">
        <v>41806</v>
      </c>
      <c r="J310" s="167">
        <v>3686</v>
      </c>
      <c r="K310" s="167">
        <v>14097</v>
      </c>
      <c r="L310" s="167">
        <v>11580</v>
      </c>
      <c r="M310" s="167">
        <v>53973</v>
      </c>
      <c r="N310" s="167">
        <v>125142</v>
      </c>
      <c r="O310" s="167">
        <v>352346</v>
      </c>
      <c r="P310" s="167">
        <v>53973</v>
      </c>
      <c r="Q310" s="167">
        <v>9557</v>
      </c>
      <c r="R310" s="167">
        <v>44416</v>
      </c>
      <c r="S310" s="167">
        <v>396762</v>
      </c>
      <c r="T310" s="167">
        <v>247909</v>
      </c>
      <c r="U310" s="167">
        <v>85727</v>
      </c>
      <c r="V310" s="167">
        <v>200000</v>
      </c>
      <c r="W310" s="167">
        <v>295247</v>
      </c>
      <c r="X310" s="167">
        <v>80755</v>
      </c>
      <c r="Y310" s="167">
        <v>149007</v>
      </c>
      <c r="Z310" s="167">
        <v>458953</v>
      </c>
      <c r="AA310" s="167">
        <v>541902</v>
      </c>
      <c r="AB310" s="167">
        <v>0</v>
      </c>
      <c r="AC310" s="167">
        <v>0</v>
      </c>
      <c r="AD310" s="166">
        <v>0</v>
      </c>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52"/>
      <c r="CD310" s="52"/>
      <c r="CE310" s="52"/>
      <c r="CF310" s="52"/>
      <c r="CG310" s="52"/>
      <c r="CH310" s="52"/>
      <c r="CI310" s="52"/>
      <c r="CJ310" s="52"/>
      <c r="CK310" s="52"/>
      <c r="CL310" s="52"/>
      <c r="CM310" s="52"/>
      <c r="CN310" s="52"/>
      <c r="CO310" s="52"/>
      <c r="CP310" s="52"/>
      <c r="CQ310" s="52"/>
      <c r="CR310" s="52"/>
      <c r="CS310" s="52"/>
      <c r="CT310" s="52"/>
      <c r="CU310" s="52"/>
      <c r="CV310" s="52"/>
      <c r="CW310" s="52"/>
      <c r="CX310" s="52"/>
      <c r="CY310" s="52"/>
      <c r="CZ310" s="52"/>
      <c r="DA310" s="52"/>
      <c r="DB310" s="52"/>
      <c r="DC310" s="52"/>
      <c r="DD310" s="52"/>
      <c r="DE310" s="52"/>
      <c r="DF310" s="52"/>
      <c r="DG310" s="52"/>
      <c r="DH310" s="52"/>
      <c r="DI310" s="52"/>
      <c r="DJ310" s="52"/>
      <c r="DK310" s="52"/>
      <c r="DL310" s="52"/>
      <c r="DM310" s="52"/>
      <c r="DN310" s="52"/>
      <c r="DO310" s="52"/>
      <c r="DP310" s="52"/>
      <c r="DQ310" s="52"/>
      <c r="DR310" s="52"/>
      <c r="DS310" s="52"/>
      <c r="DT310" s="52"/>
      <c r="DU310" s="52"/>
      <c r="DV310" s="52"/>
      <c r="DW310" s="52"/>
      <c r="DX310" s="52"/>
      <c r="DY310" s="52"/>
      <c r="DZ310" s="52"/>
      <c r="EA310" s="52"/>
    </row>
    <row r="311" spans="1:131" x14ac:dyDescent="0.2">
      <c r="A311" s="165" t="s">
        <v>40</v>
      </c>
      <c r="B311" s="165" t="s">
        <v>39</v>
      </c>
      <c r="C311" s="49" t="s">
        <v>1299</v>
      </c>
      <c r="D311" s="49" t="s">
        <v>802</v>
      </c>
      <c r="E311" s="166">
        <v>478404</v>
      </c>
      <c r="F311" s="167">
        <v>61980</v>
      </c>
      <c r="G311" s="167">
        <v>0</v>
      </c>
      <c r="H311" s="167">
        <v>0</v>
      </c>
      <c r="I311" s="167">
        <v>153236</v>
      </c>
      <c r="J311" s="167">
        <v>16893</v>
      </c>
      <c r="K311" s="167">
        <v>28202</v>
      </c>
      <c r="L311" s="167">
        <v>81427</v>
      </c>
      <c r="M311" s="167">
        <v>198646</v>
      </c>
      <c r="N311" s="167">
        <v>478404</v>
      </c>
      <c r="O311" s="167">
        <v>0</v>
      </c>
      <c r="P311" s="167">
        <v>198646</v>
      </c>
      <c r="Q311" s="167">
        <v>0</v>
      </c>
      <c r="R311" s="167">
        <v>198646</v>
      </c>
      <c r="S311" s="167">
        <v>198646</v>
      </c>
      <c r="T311" s="167">
        <v>0</v>
      </c>
      <c r="U311" s="167">
        <v>0</v>
      </c>
      <c r="V311" s="167">
        <v>0</v>
      </c>
      <c r="W311" s="167">
        <v>0</v>
      </c>
      <c r="X311" s="167">
        <v>0</v>
      </c>
      <c r="Y311" s="167">
        <v>0</v>
      </c>
      <c r="Z311" s="167">
        <v>0</v>
      </c>
      <c r="AA311" s="167">
        <v>0</v>
      </c>
      <c r="AB311" s="167">
        <v>0</v>
      </c>
      <c r="AC311" s="167">
        <v>0</v>
      </c>
      <c r="AD311" s="166">
        <v>0</v>
      </c>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52"/>
      <c r="CD311" s="52"/>
      <c r="CE311" s="52"/>
      <c r="CF311" s="52"/>
      <c r="CG311" s="52"/>
      <c r="CH311" s="52"/>
      <c r="CI311" s="52"/>
      <c r="CJ311" s="52"/>
      <c r="CK311" s="52"/>
      <c r="CL311" s="52"/>
      <c r="CM311" s="52"/>
      <c r="CN311" s="52"/>
      <c r="CO311" s="52"/>
      <c r="CP311" s="52"/>
      <c r="CQ311" s="52"/>
      <c r="CR311" s="52"/>
      <c r="CS311" s="52"/>
      <c r="CT311" s="52"/>
      <c r="CU311" s="52"/>
      <c r="CV311" s="52"/>
      <c r="CW311" s="52"/>
      <c r="CX311" s="52"/>
      <c r="CY311" s="52"/>
      <c r="CZ311" s="52"/>
      <c r="DA311" s="52"/>
      <c r="DB311" s="52"/>
      <c r="DC311" s="52"/>
      <c r="DD311" s="52"/>
      <c r="DE311" s="52"/>
      <c r="DF311" s="52"/>
      <c r="DG311" s="52"/>
      <c r="DH311" s="52"/>
      <c r="DI311" s="52"/>
      <c r="DJ311" s="52"/>
      <c r="DK311" s="52"/>
      <c r="DL311" s="52"/>
      <c r="DM311" s="52"/>
      <c r="DN311" s="52"/>
      <c r="DO311" s="52"/>
      <c r="DP311" s="52"/>
      <c r="DQ311" s="52"/>
      <c r="DR311" s="52"/>
      <c r="DS311" s="52"/>
      <c r="DT311" s="52"/>
      <c r="DU311" s="52"/>
      <c r="DV311" s="52"/>
      <c r="DW311" s="52"/>
      <c r="DX311" s="52"/>
      <c r="DY311" s="52"/>
      <c r="DZ311" s="52"/>
      <c r="EA311" s="52"/>
    </row>
    <row r="312" spans="1:131" x14ac:dyDescent="0.2">
      <c r="A312" s="165" t="s">
        <v>138</v>
      </c>
      <c r="B312" s="165" t="s">
        <v>137</v>
      </c>
      <c r="C312" s="49" t="s">
        <v>1300</v>
      </c>
      <c r="D312" s="49" t="s">
        <v>802</v>
      </c>
      <c r="E312" s="166">
        <v>115760</v>
      </c>
      <c r="F312" s="167">
        <v>14362</v>
      </c>
      <c r="G312" s="167">
        <v>0</v>
      </c>
      <c r="H312" s="167">
        <v>0</v>
      </c>
      <c r="I312" s="167">
        <v>32273</v>
      </c>
      <c r="J312" s="167">
        <v>7590</v>
      </c>
      <c r="K312" s="167">
        <v>2600</v>
      </c>
      <c r="L312" s="167">
        <v>3473</v>
      </c>
      <c r="M312" s="167">
        <v>69824</v>
      </c>
      <c r="N312" s="167">
        <v>115760</v>
      </c>
      <c r="O312" s="167">
        <v>395033</v>
      </c>
      <c r="P312" s="167">
        <v>69824</v>
      </c>
      <c r="Q312" s="167">
        <v>12142</v>
      </c>
      <c r="R312" s="167">
        <v>57682</v>
      </c>
      <c r="S312" s="167">
        <v>452715</v>
      </c>
      <c r="T312" s="167">
        <v>280463</v>
      </c>
      <c r="U312" s="167">
        <v>91456</v>
      </c>
      <c r="V312" s="167">
        <v>109278</v>
      </c>
      <c r="W312" s="167">
        <v>341297</v>
      </c>
      <c r="X312" s="167">
        <v>88303</v>
      </c>
      <c r="Y312" s="167">
        <v>48444</v>
      </c>
      <c r="Z312" s="167">
        <v>437277</v>
      </c>
      <c r="AA312" s="167">
        <v>477277</v>
      </c>
      <c r="AB312" s="167">
        <v>0</v>
      </c>
      <c r="AC312" s="167">
        <v>0</v>
      </c>
      <c r="AD312" s="166">
        <v>0</v>
      </c>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52"/>
      <c r="CD312" s="52"/>
      <c r="CE312" s="52"/>
      <c r="CF312" s="52"/>
      <c r="CG312" s="52"/>
      <c r="CH312" s="52"/>
      <c r="CI312" s="52"/>
      <c r="CJ312" s="52"/>
      <c r="CK312" s="52"/>
      <c r="CL312" s="52"/>
      <c r="CM312" s="52"/>
      <c r="CN312" s="52"/>
      <c r="CO312" s="52"/>
      <c r="CP312" s="52"/>
      <c r="CQ312" s="52"/>
      <c r="CR312" s="52"/>
      <c r="CS312" s="52"/>
      <c r="CT312" s="52"/>
      <c r="CU312" s="52"/>
      <c r="CV312" s="52"/>
      <c r="CW312" s="52"/>
      <c r="CX312" s="52"/>
      <c r="CY312" s="52"/>
      <c r="CZ312" s="52"/>
      <c r="DA312" s="52"/>
      <c r="DB312" s="52"/>
      <c r="DC312" s="52"/>
      <c r="DD312" s="52"/>
      <c r="DE312" s="52"/>
      <c r="DF312" s="52"/>
      <c r="DG312" s="52"/>
      <c r="DH312" s="52"/>
      <c r="DI312" s="52"/>
      <c r="DJ312" s="52"/>
      <c r="DK312" s="52"/>
      <c r="DL312" s="52"/>
      <c r="DM312" s="52"/>
      <c r="DN312" s="52"/>
      <c r="DO312" s="52"/>
      <c r="DP312" s="52"/>
      <c r="DQ312" s="52"/>
      <c r="DR312" s="52"/>
      <c r="DS312" s="52"/>
      <c r="DT312" s="52"/>
      <c r="DU312" s="52"/>
      <c r="DV312" s="52"/>
      <c r="DW312" s="52"/>
      <c r="DX312" s="52"/>
      <c r="DY312" s="52"/>
      <c r="DZ312" s="52"/>
      <c r="EA312" s="52"/>
    </row>
    <row r="313" spans="1:131" x14ac:dyDescent="0.2">
      <c r="A313" s="165" t="s">
        <v>174</v>
      </c>
      <c r="B313" s="165" t="s">
        <v>173</v>
      </c>
      <c r="C313" s="49" t="s">
        <v>1301</v>
      </c>
      <c r="D313" s="49" t="s">
        <v>802</v>
      </c>
      <c r="E313" s="166">
        <v>96162</v>
      </c>
      <c r="F313" s="167">
        <v>16488</v>
      </c>
      <c r="G313" s="167">
        <v>0</v>
      </c>
      <c r="H313" s="167">
        <v>1000</v>
      </c>
      <c r="I313" s="167">
        <v>23646</v>
      </c>
      <c r="J313" s="167">
        <v>1211</v>
      </c>
      <c r="K313" s="167">
        <v>13020</v>
      </c>
      <c r="L313" s="167">
        <v>35775</v>
      </c>
      <c r="M313" s="167">
        <v>22510</v>
      </c>
      <c r="N313" s="167">
        <v>96162</v>
      </c>
      <c r="O313" s="167">
        <v>752018</v>
      </c>
      <c r="P313" s="167">
        <v>22510</v>
      </c>
      <c r="Q313" s="167">
        <v>0</v>
      </c>
      <c r="R313" s="167">
        <v>22510</v>
      </c>
      <c r="S313" s="167">
        <v>774528</v>
      </c>
      <c r="T313" s="167">
        <v>736650</v>
      </c>
      <c r="U313" s="167">
        <v>26109</v>
      </c>
      <c r="V313" s="167">
        <v>2500</v>
      </c>
      <c r="W313" s="167">
        <v>736650</v>
      </c>
      <c r="X313" s="167">
        <v>23515</v>
      </c>
      <c r="Y313" s="167">
        <v>2500</v>
      </c>
      <c r="Z313" s="167">
        <v>854000</v>
      </c>
      <c r="AA313" s="167">
        <v>947000</v>
      </c>
      <c r="AB313" s="167">
        <v>0</v>
      </c>
      <c r="AC313" s="167">
        <v>0</v>
      </c>
      <c r="AD313" s="166">
        <v>0</v>
      </c>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52"/>
      <c r="CD313" s="52"/>
      <c r="CE313" s="52"/>
      <c r="CF313" s="52"/>
      <c r="CG313" s="52"/>
      <c r="CH313" s="52"/>
      <c r="CI313" s="52"/>
      <c r="CJ313" s="52"/>
      <c r="CK313" s="52"/>
      <c r="CL313" s="52"/>
      <c r="CM313" s="52"/>
      <c r="CN313" s="52"/>
      <c r="CO313" s="52"/>
      <c r="CP313" s="52"/>
      <c r="CQ313" s="52"/>
      <c r="CR313" s="52"/>
      <c r="CS313" s="52"/>
      <c r="CT313" s="52"/>
      <c r="CU313" s="52"/>
      <c r="CV313" s="52"/>
      <c r="CW313" s="52"/>
      <c r="CX313" s="52"/>
      <c r="CY313" s="52"/>
      <c r="CZ313" s="52"/>
      <c r="DA313" s="52"/>
      <c r="DB313" s="52"/>
      <c r="DC313" s="52"/>
      <c r="DD313" s="52"/>
      <c r="DE313" s="52"/>
      <c r="DF313" s="52"/>
      <c r="DG313" s="52"/>
      <c r="DH313" s="52"/>
      <c r="DI313" s="52"/>
      <c r="DJ313" s="52"/>
      <c r="DK313" s="52"/>
      <c r="DL313" s="52"/>
      <c r="DM313" s="52"/>
      <c r="DN313" s="52"/>
      <c r="DO313" s="52"/>
      <c r="DP313" s="52"/>
      <c r="DQ313" s="52"/>
      <c r="DR313" s="52"/>
      <c r="DS313" s="52"/>
      <c r="DT313" s="52"/>
      <c r="DU313" s="52"/>
      <c r="DV313" s="52"/>
      <c r="DW313" s="52"/>
      <c r="DX313" s="52"/>
      <c r="DY313" s="52"/>
      <c r="DZ313" s="52"/>
      <c r="EA313" s="52"/>
    </row>
    <row r="314" spans="1:131" x14ac:dyDescent="0.2">
      <c r="A314" s="165" t="s">
        <v>534</v>
      </c>
      <c r="B314" s="165" t="s">
        <v>533</v>
      </c>
      <c r="C314" s="49" t="s">
        <v>1302</v>
      </c>
      <c r="D314" s="49" t="s">
        <v>802</v>
      </c>
      <c r="E314" s="166">
        <v>125427</v>
      </c>
      <c r="F314" s="167">
        <v>12212</v>
      </c>
      <c r="G314" s="167">
        <v>2722</v>
      </c>
      <c r="H314" s="167">
        <v>0</v>
      </c>
      <c r="I314" s="167">
        <v>37493</v>
      </c>
      <c r="J314" s="167">
        <v>4273</v>
      </c>
      <c r="K314" s="167">
        <v>9490</v>
      </c>
      <c r="L314" s="167">
        <v>33532</v>
      </c>
      <c r="M314" s="167">
        <v>40639</v>
      </c>
      <c r="N314" s="167">
        <v>125427</v>
      </c>
      <c r="O314" s="167">
        <v>782004</v>
      </c>
      <c r="P314" s="167">
        <v>40639</v>
      </c>
      <c r="Q314" s="167">
        <v>27690</v>
      </c>
      <c r="R314" s="167">
        <v>12949</v>
      </c>
      <c r="S314" s="167">
        <v>794953</v>
      </c>
      <c r="T314" s="167">
        <v>493930</v>
      </c>
      <c r="U314" s="167">
        <v>92446</v>
      </c>
      <c r="V314" s="167">
        <v>25000</v>
      </c>
      <c r="W314" s="167">
        <v>506609</v>
      </c>
      <c r="X314" s="167">
        <v>87635</v>
      </c>
      <c r="Y314" s="167">
        <v>25000</v>
      </c>
      <c r="Z314" s="167">
        <v>594244</v>
      </c>
      <c r="AA314" s="167">
        <v>794683</v>
      </c>
      <c r="AB314" s="167">
        <v>0</v>
      </c>
      <c r="AC314" s="167">
        <v>0</v>
      </c>
      <c r="AD314" s="166">
        <v>0</v>
      </c>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52"/>
      <c r="CD314" s="52"/>
      <c r="CE314" s="52"/>
      <c r="CF314" s="52"/>
      <c r="CG314" s="52"/>
      <c r="CH314" s="52"/>
      <c r="CI314" s="52"/>
      <c r="CJ314" s="52"/>
      <c r="CK314" s="52"/>
      <c r="CL314" s="52"/>
      <c r="CM314" s="52"/>
      <c r="CN314" s="52"/>
      <c r="CO314" s="52"/>
      <c r="CP314" s="52"/>
      <c r="CQ314" s="52"/>
      <c r="CR314" s="52"/>
      <c r="CS314" s="52"/>
      <c r="CT314" s="52"/>
      <c r="CU314" s="52"/>
      <c r="CV314" s="52"/>
      <c r="CW314" s="52"/>
      <c r="CX314" s="52"/>
      <c r="CY314" s="52"/>
      <c r="CZ314" s="52"/>
      <c r="DA314" s="52"/>
      <c r="DB314" s="52"/>
      <c r="DC314" s="52"/>
      <c r="DD314" s="52"/>
      <c r="DE314" s="52"/>
      <c r="DF314" s="52"/>
      <c r="DG314" s="52"/>
      <c r="DH314" s="52"/>
      <c r="DI314" s="52"/>
      <c r="DJ314" s="52"/>
      <c r="DK314" s="52"/>
      <c r="DL314" s="52"/>
      <c r="DM314" s="52"/>
      <c r="DN314" s="52"/>
      <c r="DO314" s="52"/>
      <c r="DP314" s="52"/>
      <c r="DQ314" s="52"/>
      <c r="DR314" s="52"/>
      <c r="DS314" s="52"/>
      <c r="DT314" s="52"/>
      <c r="DU314" s="52"/>
      <c r="DV314" s="52"/>
      <c r="DW314" s="52"/>
      <c r="DX314" s="52"/>
      <c r="DY314" s="52"/>
      <c r="DZ314" s="52"/>
      <c r="EA314" s="52"/>
    </row>
    <row r="315" spans="1:131" x14ac:dyDescent="0.2">
      <c r="A315" s="165" t="s">
        <v>554</v>
      </c>
      <c r="B315" s="165" t="s">
        <v>553</v>
      </c>
      <c r="C315" s="49" t="s">
        <v>1303</v>
      </c>
      <c r="D315" s="49" t="s">
        <v>802</v>
      </c>
      <c r="E315" s="166">
        <v>68346</v>
      </c>
      <c r="F315" s="167">
        <v>2426</v>
      </c>
      <c r="G315" s="167">
        <v>0</v>
      </c>
      <c r="H315" s="167">
        <v>0</v>
      </c>
      <c r="I315" s="167">
        <v>22163</v>
      </c>
      <c r="J315" s="167">
        <v>2111</v>
      </c>
      <c r="K315" s="167">
        <v>2431</v>
      </c>
      <c r="L315" s="167">
        <v>19078</v>
      </c>
      <c r="M315" s="167">
        <v>22563</v>
      </c>
      <c r="N315" s="167">
        <v>68346</v>
      </c>
      <c r="O315" s="167">
        <v>398600</v>
      </c>
      <c r="P315" s="167">
        <v>22563</v>
      </c>
      <c r="Q315" s="167">
        <v>11767</v>
      </c>
      <c r="R315" s="167">
        <v>10796</v>
      </c>
      <c r="S315" s="167">
        <v>409396</v>
      </c>
      <c r="T315" s="167">
        <v>239161</v>
      </c>
      <c r="U315" s="167">
        <v>73270</v>
      </c>
      <c r="V315" s="167">
        <v>42831</v>
      </c>
      <c r="W315" s="167">
        <v>238855</v>
      </c>
      <c r="X315" s="167">
        <v>70033</v>
      </c>
      <c r="Y315" s="167">
        <v>30000</v>
      </c>
      <c r="Z315" s="167">
        <v>340000</v>
      </c>
      <c r="AA315" s="167">
        <v>407346</v>
      </c>
      <c r="AB315" s="167">
        <v>0</v>
      </c>
      <c r="AC315" s="167">
        <v>0</v>
      </c>
      <c r="AD315" s="166">
        <v>0</v>
      </c>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52"/>
      <c r="CD315" s="52"/>
      <c r="CE315" s="52"/>
      <c r="CF315" s="52"/>
      <c r="CG315" s="52"/>
      <c r="CH315" s="52"/>
      <c r="CI315" s="52"/>
      <c r="CJ315" s="52"/>
      <c r="CK315" s="52"/>
      <c r="CL315" s="52"/>
      <c r="CM315" s="52"/>
      <c r="CN315" s="52"/>
      <c r="CO315" s="52"/>
      <c r="CP315" s="52"/>
      <c r="CQ315" s="52"/>
      <c r="CR315" s="52"/>
      <c r="CS315" s="52"/>
      <c r="CT315" s="52"/>
      <c r="CU315" s="52"/>
      <c r="CV315" s="52"/>
      <c r="CW315" s="52"/>
      <c r="CX315" s="52"/>
      <c r="CY315" s="52"/>
      <c r="CZ315" s="52"/>
      <c r="DA315" s="52"/>
      <c r="DB315" s="52"/>
      <c r="DC315" s="52"/>
      <c r="DD315" s="52"/>
      <c r="DE315" s="52"/>
      <c r="DF315" s="52"/>
      <c r="DG315" s="52"/>
      <c r="DH315" s="52"/>
      <c r="DI315" s="52"/>
      <c r="DJ315" s="52"/>
      <c r="DK315" s="52"/>
      <c r="DL315" s="52"/>
      <c r="DM315" s="52"/>
      <c r="DN315" s="52"/>
      <c r="DO315" s="52"/>
      <c r="DP315" s="52"/>
      <c r="DQ315" s="52"/>
      <c r="DR315" s="52"/>
      <c r="DS315" s="52"/>
      <c r="DT315" s="52"/>
      <c r="DU315" s="52"/>
      <c r="DV315" s="52"/>
      <c r="DW315" s="52"/>
      <c r="DX315" s="52"/>
      <c r="DY315" s="52"/>
      <c r="DZ315" s="52"/>
      <c r="EA315" s="52"/>
    </row>
    <row r="316" spans="1:131" x14ac:dyDescent="0.2">
      <c r="A316" s="165" t="s">
        <v>686</v>
      </c>
      <c r="B316" s="165" t="s">
        <v>685</v>
      </c>
      <c r="C316" s="49" t="s">
        <v>1304</v>
      </c>
      <c r="D316" s="49" t="s">
        <v>802</v>
      </c>
      <c r="E316" s="166">
        <v>73596</v>
      </c>
      <c r="F316" s="167">
        <v>6526</v>
      </c>
      <c r="G316" s="167">
        <v>0</v>
      </c>
      <c r="H316" s="167">
        <v>0</v>
      </c>
      <c r="I316" s="167">
        <v>61333</v>
      </c>
      <c r="J316" s="167">
        <v>373</v>
      </c>
      <c r="K316" s="167">
        <v>3220</v>
      </c>
      <c r="L316" s="167">
        <v>1586</v>
      </c>
      <c r="M316" s="167">
        <v>7084</v>
      </c>
      <c r="N316" s="167">
        <v>73596</v>
      </c>
      <c r="O316" s="167">
        <v>340315</v>
      </c>
      <c r="P316" s="167">
        <v>7084</v>
      </c>
      <c r="Q316" s="167">
        <v>3523</v>
      </c>
      <c r="R316" s="167">
        <v>3561</v>
      </c>
      <c r="S316" s="167">
        <v>343876</v>
      </c>
      <c r="T316" s="167">
        <v>208557</v>
      </c>
      <c r="U316" s="167">
        <v>3002</v>
      </c>
      <c r="V316" s="167">
        <v>139343</v>
      </c>
      <c r="W316" s="167">
        <v>198557</v>
      </c>
      <c r="X316" s="167">
        <v>3002</v>
      </c>
      <c r="Y316" s="167">
        <v>133388</v>
      </c>
      <c r="Z316" s="167">
        <v>328150</v>
      </c>
      <c r="AA316" s="167">
        <v>360965</v>
      </c>
      <c r="AB316" s="167">
        <v>0</v>
      </c>
      <c r="AC316" s="167">
        <v>0</v>
      </c>
      <c r="AD316" s="166">
        <v>0</v>
      </c>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52"/>
      <c r="CD316" s="52"/>
      <c r="CE316" s="52"/>
      <c r="CF316" s="52"/>
      <c r="CG316" s="52"/>
      <c r="CH316" s="52"/>
      <c r="CI316" s="52"/>
      <c r="CJ316" s="52"/>
      <c r="CK316" s="52"/>
      <c r="CL316" s="52"/>
      <c r="CM316" s="52"/>
      <c r="CN316" s="52"/>
      <c r="CO316" s="52"/>
      <c r="CP316" s="52"/>
      <c r="CQ316" s="52"/>
      <c r="CR316" s="52"/>
      <c r="CS316" s="52"/>
      <c r="CT316" s="52"/>
      <c r="CU316" s="52"/>
      <c r="CV316" s="52"/>
      <c r="CW316" s="52"/>
      <c r="CX316" s="52"/>
      <c r="CY316" s="52"/>
      <c r="CZ316" s="52"/>
      <c r="DA316" s="52"/>
      <c r="DB316" s="52"/>
      <c r="DC316" s="52"/>
      <c r="DD316" s="52"/>
      <c r="DE316" s="52"/>
      <c r="DF316" s="52"/>
      <c r="DG316" s="52"/>
      <c r="DH316" s="52"/>
      <c r="DI316" s="52"/>
      <c r="DJ316" s="52"/>
      <c r="DK316" s="52"/>
      <c r="DL316" s="52"/>
      <c r="DM316" s="52"/>
      <c r="DN316" s="52"/>
      <c r="DO316" s="52"/>
      <c r="DP316" s="52"/>
      <c r="DQ316" s="52"/>
      <c r="DR316" s="52"/>
      <c r="DS316" s="52"/>
      <c r="DT316" s="52"/>
      <c r="DU316" s="52"/>
      <c r="DV316" s="52"/>
      <c r="DW316" s="52"/>
      <c r="DX316" s="52"/>
      <c r="DY316" s="52"/>
      <c r="DZ316" s="52"/>
      <c r="EA316" s="52"/>
    </row>
    <row r="317" spans="1:131" x14ac:dyDescent="0.2">
      <c r="A317" s="165" t="s">
        <v>751</v>
      </c>
      <c r="B317" s="165" t="s">
        <v>750</v>
      </c>
      <c r="C317" s="49" t="s">
        <v>1305</v>
      </c>
      <c r="D317" s="49" t="s">
        <v>802</v>
      </c>
      <c r="E317" s="166">
        <v>155030</v>
      </c>
      <c r="F317" s="167">
        <v>14009</v>
      </c>
      <c r="G317" s="167">
        <v>2206</v>
      </c>
      <c r="H317" s="167">
        <v>6066</v>
      </c>
      <c r="I317" s="167">
        <v>28183</v>
      </c>
      <c r="J317" s="167">
        <v>4883</v>
      </c>
      <c r="K317" s="167">
        <v>16560</v>
      </c>
      <c r="L317" s="167">
        <v>22317</v>
      </c>
      <c r="M317" s="167">
        <v>83087</v>
      </c>
      <c r="N317" s="167">
        <v>155030</v>
      </c>
      <c r="O317" s="167">
        <v>859611</v>
      </c>
      <c r="P317" s="167">
        <v>83087</v>
      </c>
      <c r="Q317" s="167">
        <v>16837</v>
      </c>
      <c r="R317" s="167">
        <v>66250</v>
      </c>
      <c r="S317" s="167">
        <v>925861</v>
      </c>
      <c r="T317" s="167">
        <v>651747</v>
      </c>
      <c r="U317" s="167">
        <v>96471</v>
      </c>
      <c r="V317" s="167">
        <v>35000</v>
      </c>
      <c r="W317" s="167">
        <v>734765</v>
      </c>
      <c r="X317" s="167">
        <v>94585</v>
      </c>
      <c r="Y317" s="167">
        <v>35000</v>
      </c>
      <c r="Z317" s="167">
        <v>987869</v>
      </c>
      <c r="AA317" s="167">
        <v>1008623</v>
      </c>
      <c r="AB317" s="167">
        <v>0</v>
      </c>
      <c r="AC317" s="167">
        <v>0</v>
      </c>
      <c r="AD317" s="166">
        <v>0</v>
      </c>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52"/>
      <c r="CD317" s="52"/>
      <c r="CE317" s="52"/>
      <c r="CF317" s="52"/>
      <c r="CG317" s="52"/>
      <c r="CH317" s="52"/>
      <c r="CI317" s="52"/>
      <c r="CJ317" s="52"/>
      <c r="CK317" s="52"/>
      <c r="CL317" s="52"/>
      <c r="CM317" s="52"/>
      <c r="CN317" s="52"/>
      <c r="CO317" s="52"/>
      <c r="CP317" s="52"/>
      <c r="CQ317" s="52"/>
      <c r="CR317" s="52"/>
      <c r="CS317" s="52"/>
      <c r="CT317" s="52"/>
      <c r="CU317" s="52"/>
      <c r="CV317" s="52"/>
      <c r="CW317" s="52"/>
      <c r="CX317" s="52"/>
      <c r="CY317" s="52"/>
      <c r="CZ317" s="52"/>
      <c r="DA317" s="52"/>
      <c r="DB317" s="52"/>
      <c r="DC317" s="52"/>
      <c r="DD317" s="52"/>
      <c r="DE317" s="52"/>
      <c r="DF317" s="52"/>
      <c r="DG317" s="52"/>
      <c r="DH317" s="52"/>
      <c r="DI317" s="52"/>
      <c r="DJ317" s="52"/>
      <c r="DK317" s="52"/>
      <c r="DL317" s="52"/>
      <c r="DM317" s="52"/>
      <c r="DN317" s="52"/>
      <c r="DO317" s="52"/>
      <c r="DP317" s="52"/>
      <c r="DQ317" s="52"/>
      <c r="DR317" s="52"/>
      <c r="DS317" s="52"/>
      <c r="DT317" s="52"/>
      <c r="DU317" s="52"/>
      <c r="DV317" s="52"/>
      <c r="DW317" s="52"/>
      <c r="DX317" s="52"/>
      <c r="DY317" s="52"/>
      <c r="DZ317" s="52"/>
      <c r="EA317" s="52"/>
    </row>
    <row r="318" spans="1:131" x14ac:dyDescent="0.2">
      <c r="A318" s="165" t="s">
        <v>56</v>
      </c>
      <c r="B318" s="165" t="s">
        <v>55</v>
      </c>
      <c r="C318" s="49" t="s">
        <v>1306</v>
      </c>
      <c r="D318" s="49" t="s">
        <v>802</v>
      </c>
      <c r="E318" s="166">
        <v>112800</v>
      </c>
      <c r="F318" s="167">
        <v>3500</v>
      </c>
      <c r="G318" s="167">
        <v>0</v>
      </c>
      <c r="H318" s="167">
        <v>0</v>
      </c>
      <c r="I318" s="167">
        <v>55836</v>
      </c>
      <c r="J318" s="167">
        <v>3700</v>
      </c>
      <c r="K318" s="167">
        <v>5126</v>
      </c>
      <c r="L318" s="167">
        <v>11223</v>
      </c>
      <c r="M318" s="167">
        <v>36915</v>
      </c>
      <c r="N318" s="167">
        <v>112800</v>
      </c>
      <c r="O318" s="167">
        <v>695000</v>
      </c>
      <c r="P318" s="167">
        <v>36915</v>
      </c>
      <c r="Q318" s="167">
        <v>22619</v>
      </c>
      <c r="R318" s="167">
        <v>14296</v>
      </c>
      <c r="S318" s="167">
        <v>709296</v>
      </c>
      <c r="T318" s="167">
        <v>0</v>
      </c>
      <c r="U318" s="167">
        <v>199394</v>
      </c>
      <c r="V318" s="167">
        <v>80000</v>
      </c>
      <c r="W318" s="167">
        <v>340994</v>
      </c>
      <c r="X318" s="167">
        <v>187349</v>
      </c>
      <c r="Y318" s="167">
        <v>60000</v>
      </c>
      <c r="Z318" s="167">
        <v>600000</v>
      </c>
      <c r="AA318" s="167">
        <v>640000</v>
      </c>
      <c r="AB318" s="167">
        <v>0</v>
      </c>
      <c r="AC318" s="167">
        <v>0</v>
      </c>
      <c r="AD318" s="166">
        <v>0</v>
      </c>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52"/>
      <c r="CD318" s="52"/>
      <c r="CE318" s="52"/>
      <c r="CF318" s="52"/>
      <c r="CG318" s="52"/>
      <c r="CH318" s="52"/>
      <c r="CI318" s="52"/>
      <c r="CJ318" s="52"/>
      <c r="CK318" s="52"/>
      <c r="CL318" s="52"/>
      <c r="CM318" s="52"/>
      <c r="CN318" s="52"/>
      <c r="CO318" s="52"/>
      <c r="CP318" s="52"/>
      <c r="CQ318" s="52"/>
      <c r="CR318" s="52"/>
      <c r="CS318" s="52"/>
      <c r="CT318" s="52"/>
      <c r="CU318" s="52"/>
      <c r="CV318" s="52"/>
      <c r="CW318" s="52"/>
      <c r="CX318" s="52"/>
      <c r="CY318" s="52"/>
      <c r="CZ318" s="52"/>
      <c r="DA318" s="52"/>
      <c r="DB318" s="52"/>
      <c r="DC318" s="52"/>
      <c r="DD318" s="52"/>
      <c r="DE318" s="52"/>
      <c r="DF318" s="52"/>
      <c r="DG318" s="52"/>
      <c r="DH318" s="52"/>
      <c r="DI318" s="52"/>
      <c r="DJ318" s="52"/>
      <c r="DK318" s="52"/>
      <c r="DL318" s="52"/>
      <c r="DM318" s="52"/>
      <c r="DN318" s="52"/>
      <c r="DO318" s="52"/>
      <c r="DP318" s="52"/>
      <c r="DQ318" s="52"/>
      <c r="DR318" s="52"/>
      <c r="DS318" s="52"/>
      <c r="DT318" s="52"/>
      <c r="DU318" s="52"/>
      <c r="DV318" s="52"/>
      <c r="DW318" s="52"/>
      <c r="DX318" s="52"/>
      <c r="DY318" s="52"/>
      <c r="DZ318" s="52"/>
      <c r="EA318" s="52"/>
    </row>
    <row r="319" spans="1:131" x14ac:dyDescent="0.2">
      <c r="A319" s="165" t="s">
        <v>88</v>
      </c>
      <c r="B319" s="165" t="s">
        <v>87</v>
      </c>
      <c r="C319" s="49" t="s">
        <v>1307</v>
      </c>
      <c r="D319" s="49" t="s">
        <v>802</v>
      </c>
      <c r="E319" s="166">
        <v>56329</v>
      </c>
      <c r="F319" s="167">
        <v>2400</v>
      </c>
      <c r="G319" s="167">
        <v>0</v>
      </c>
      <c r="H319" s="167">
        <v>0</v>
      </c>
      <c r="I319" s="167">
        <v>27564</v>
      </c>
      <c r="J319" s="167">
        <v>6178</v>
      </c>
      <c r="K319" s="167">
        <v>2400</v>
      </c>
      <c r="L319" s="167">
        <v>7335</v>
      </c>
      <c r="M319" s="167">
        <v>11365</v>
      </c>
      <c r="N319" s="167">
        <v>54842</v>
      </c>
      <c r="O319" s="167">
        <v>179508</v>
      </c>
      <c r="P319" s="167">
        <v>11365</v>
      </c>
      <c r="Q319" s="167">
        <v>4519</v>
      </c>
      <c r="R319" s="167">
        <v>6846</v>
      </c>
      <c r="S319" s="167">
        <v>186354</v>
      </c>
      <c r="T319" s="167">
        <v>82616</v>
      </c>
      <c r="U319" s="167">
        <v>38500</v>
      </c>
      <c r="V319" s="167">
        <v>86300</v>
      </c>
      <c r="W319" s="167">
        <v>78616</v>
      </c>
      <c r="X319" s="167">
        <v>36500</v>
      </c>
      <c r="Y319" s="167">
        <v>70000</v>
      </c>
      <c r="Z319" s="167">
        <v>131000</v>
      </c>
      <c r="AA319" s="167">
        <v>139000</v>
      </c>
      <c r="AB319" s="167">
        <v>0</v>
      </c>
      <c r="AC319" s="167">
        <v>0</v>
      </c>
      <c r="AD319" s="166">
        <v>0</v>
      </c>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52"/>
      <c r="CD319" s="52"/>
      <c r="CE319" s="52"/>
      <c r="CF319" s="52"/>
      <c r="CG319" s="52"/>
      <c r="CH319" s="52"/>
      <c r="CI319" s="52"/>
      <c r="CJ319" s="52"/>
      <c r="CK319" s="52"/>
      <c r="CL319" s="52"/>
      <c r="CM319" s="52"/>
      <c r="CN319" s="52"/>
      <c r="CO319" s="52"/>
      <c r="CP319" s="52"/>
      <c r="CQ319" s="52"/>
      <c r="CR319" s="52"/>
      <c r="CS319" s="52"/>
      <c r="CT319" s="52"/>
      <c r="CU319" s="52"/>
      <c r="CV319" s="52"/>
      <c r="CW319" s="52"/>
      <c r="CX319" s="52"/>
      <c r="CY319" s="52"/>
      <c r="CZ319" s="52"/>
      <c r="DA319" s="52"/>
      <c r="DB319" s="52"/>
      <c r="DC319" s="52"/>
      <c r="DD319" s="52"/>
      <c r="DE319" s="52"/>
      <c r="DF319" s="52"/>
      <c r="DG319" s="52"/>
      <c r="DH319" s="52"/>
      <c r="DI319" s="52"/>
      <c r="DJ319" s="52"/>
      <c r="DK319" s="52"/>
      <c r="DL319" s="52"/>
      <c r="DM319" s="52"/>
      <c r="DN319" s="52"/>
      <c r="DO319" s="52"/>
      <c r="DP319" s="52"/>
      <c r="DQ319" s="52"/>
      <c r="DR319" s="52"/>
      <c r="DS319" s="52"/>
      <c r="DT319" s="52"/>
      <c r="DU319" s="52"/>
      <c r="DV319" s="52"/>
      <c r="DW319" s="52"/>
      <c r="DX319" s="52"/>
      <c r="DY319" s="52"/>
      <c r="DZ319" s="52"/>
      <c r="EA319" s="52"/>
    </row>
    <row r="320" spans="1:131" x14ac:dyDescent="0.2">
      <c r="A320" s="165" t="s">
        <v>338</v>
      </c>
      <c r="B320" s="165" t="s">
        <v>337</v>
      </c>
      <c r="C320" s="49" t="s">
        <v>1308</v>
      </c>
      <c r="D320" s="49" t="s">
        <v>802</v>
      </c>
      <c r="E320" s="166">
        <v>78876</v>
      </c>
      <c r="F320" s="167">
        <v>13816</v>
      </c>
      <c r="G320" s="167">
        <v>0</v>
      </c>
      <c r="H320" s="167">
        <v>0</v>
      </c>
      <c r="I320" s="167">
        <v>27259</v>
      </c>
      <c r="J320" s="167">
        <v>1483</v>
      </c>
      <c r="K320" s="167">
        <v>6530</v>
      </c>
      <c r="L320" s="167">
        <v>20428</v>
      </c>
      <c r="M320" s="167">
        <v>23176</v>
      </c>
      <c r="N320" s="167">
        <v>78876</v>
      </c>
      <c r="O320" s="167">
        <v>739006</v>
      </c>
      <c r="P320" s="167">
        <v>23176</v>
      </c>
      <c r="Q320" s="167">
        <v>33623</v>
      </c>
      <c r="R320" s="167">
        <v>-10447</v>
      </c>
      <c r="S320" s="167">
        <v>728559</v>
      </c>
      <c r="T320" s="167">
        <v>463731</v>
      </c>
      <c r="U320" s="167">
        <v>121350</v>
      </c>
      <c r="V320" s="167">
        <v>30000</v>
      </c>
      <c r="W320" s="167">
        <v>505206</v>
      </c>
      <c r="X320" s="167">
        <v>116708</v>
      </c>
      <c r="Y320" s="167">
        <v>30000</v>
      </c>
      <c r="Z320" s="167">
        <v>626606</v>
      </c>
      <c r="AA320" s="167">
        <v>676000</v>
      </c>
      <c r="AB320" s="167">
        <v>1000</v>
      </c>
      <c r="AC320" s="167">
        <v>800</v>
      </c>
      <c r="AD320" s="166">
        <v>0</v>
      </c>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52"/>
      <c r="CD320" s="52"/>
      <c r="CE320" s="52"/>
      <c r="CF320" s="52"/>
      <c r="CG320" s="52"/>
      <c r="CH320" s="52"/>
      <c r="CI320" s="52"/>
      <c r="CJ320" s="52"/>
      <c r="CK320" s="52"/>
      <c r="CL320" s="52"/>
      <c r="CM320" s="52"/>
      <c r="CN320" s="52"/>
      <c r="CO320" s="52"/>
      <c r="CP320" s="52"/>
      <c r="CQ320" s="52"/>
      <c r="CR320" s="52"/>
      <c r="CS320" s="52"/>
      <c r="CT320" s="52"/>
      <c r="CU320" s="52"/>
      <c r="CV320" s="52"/>
      <c r="CW320" s="52"/>
      <c r="CX320" s="52"/>
      <c r="CY320" s="52"/>
      <c r="CZ320" s="52"/>
      <c r="DA320" s="52"/>
      <c r="DB320" s="52"/>
      <c r="DC320" s="52"/>
      <c r="DD320" s="52"/>
      <c r="DE320" s="52"/>
      <c r="DF320" s="52"/>
      <c r="DG320" s="52"/>
      <c r="DH320" s="52"/>
      <c r="DI320" s="52"/>
      <c r="DJ320" s="52"/>
      <c r="DK320" s="52"/>
      <c r="DL320" s="52"/>
      <c r="DM320" s="52"/>
      <c r="DN320" s="52"/>
      <c r="DO320" s="52"/>
      <c r="DP320" s="52"/>
      <c r="DQ320" s="52"/>
      <c r="DR320" s="52"/>
      <c r="DS320" s="52"/>
      <c r="DT320" s="52"/>
      <c r="DU320" s="52"/>
      <c r="DV320" s="52"/>
      <c r="DW320" s="52"/>
      <c r="DX320" s="52"/>
      <c r="DY320" s="52"/>
      <c r="DZ320" s="52"/>
      <c r="EA320" s="52"/>
    </row>
    <row r="321" spans="1:152" s="117" customFormat="1" x14ac:dyDescent="0.2">
      <c r="A321" s="165" t="s">
        <v>354</v>
      </c>
      <c r="B321" s="165" t="s">
        <v>353</v>
      </c>
      <c r="C321" s="49" t="s">
        <v>1309</v>
      </c>
      <c r="D321" s="118" t="s">
        <v>802</v>
      </c>
      <c r="E321" s="166">
        <v>367395</v>
      </c>
      <c r="F321" s="167">
        <v>27654</v>
      </c>
      <c r="G321" s="167">
        <v>4705</v>
      </c>
      <c r="H321" s="167">
        <v>0</v>
      </c>
      <c r="I321" s="167">
        <v>76551</v>
      </c>
      <c r="J321" s="167">
        <v>8011</v>
      </c>
      <c r="K321" s="167">
        <v>0</v>
      </c>
      <c r="L321" s="167">
        <v>111771</v>
      </c>
      <c r="M321" s="167">
        <v>171062</v>
      </c>
      <c r="N321" s="167">
        <v>367395</v>
      </c>
      <c r="O321" s="167">
        <v>2603271</v>
      </c>
      <c r="P321" s="167">
        <v>171062</v>
      </c>
      <c r="Q321" s="167">
        <v>68465</v>
      </c>
      <c r="R321" s="167">
        <v>102597</v>
      </c>
      <c r="S321" s="167">
        <v>2705868</v>
      </c>
      <c r="T321" s="167">
        <v>1628472</v>
      </c>
      <c r="U321" s="167">
        <v>713761</v>
      </c>
      <c r="V321" s="167">
        <v>8035</v>
      </c>
      <c r="W321" s="167">
        <v>1730658</v>
      </c>
      <c r="X321" s="167">
        <v>698953</v>
      </c>
      <c r="Y321" s="167">
        <v>8000</v>
      </c>
      <c r="Z321" s="167">
        <v>2490000</v>
      </c>
      <c r="AA321" s="167">
        <v>2660000</v>
      </c>
      <c r="AB321" s="167">
        <v>0</v>
      </c>
      <c r="AC321" s="167">
        <v>0</v>
      </c>
      <c r="AD321" s="166">
        <v>0</v>
      </c>
      <c r="AE321" s="54"/>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52"/>
      <c r="CD321" s="52"/>
      <c r="CE321" s="52"/>
      <c r="CF321" s="52"/>
      <c r="CG321" s="52"/>
      <c r="CH321" s="52"/>
      <c r="CI321" s="52"/>
      <c r="CJ321" s="52"/>
      <c r="CK321" s="52"/>
      <c r="CL321" s="52"/>
      <c r="CM321" s="52"/>
      <c r="CN321" s="52"/>
      <c r="CO321" s="52"/>
      <c r="CP321" s="52"/>
      <c r="CQ321" s="52"/>
      <c r="CR321" s="52"/>
      <c r="CS321" s="52"/>
      <c r="CT321" s="52"/>
      <c r="CU321" s="52"/>
      <c r="CV321" s="52"/>
      <c r="CW321" s="52"/>
      <c r="CX321" s="52"/>
      <c r="CY321" s="52"/>
      <c r="CZ321" s="52"/>
      <c r="DA321" s="52"/>
      <c r="DB321" s="52"/>
      <c r="DC321" s="52"/>
      <c r="DD321" s="52"/>
      <c r="DE321" s="52"/>
      <c r="DF321" s="52"/>
      <c r="DG321" s="52"/>
      <c r="DH321" s="52"/>
      <c r="DI321" s="52"/>
      <c r="DJ321" s="52"/>
      <c r="DK321" s="52"/>
      <c r="DL321" s="52"/>
      <c r="DM321" s="52"/>
      <c r="DN321" s="52"/>
      <c r="DO321" s="52"/>
      <c r="DP321" s="52"/>
      <c r="DQ321" s="52"/>
      <c r="DR321" s="52"/>
      <c r="DS321" s="52"/>
      <c r="DT321" s="52"/>
      <c r="DU321" s="52"/>
      <c r="DV321" s="52"/>
      <c r="DW321" s="52"/>
      <c r="DX321" s="52"/>
      <c r="DY321" s="52"/>
      <c r="DZ321" s="52"/>
      <c r="EA321" s="52"/>
      <c r="EB321" s="54"/>
      <c r="EC321" s="54"/>
      <c r="ED321" s="54"/>
      <c r="EE321" s="54"/>
      <c r="EF321" s="54"/>
      <c r="EG321" s="54"/>
      <c r="EH321" s="54"/>
      <c r="EI321" s="54"/>
      <c r="EJ321" s="54"/>
      <c r="EK321" s="54"/>
      <c r="EL321" s="54"/>
      <c r="EM321" s="54"/>
      <c r="EN321" s="54"/>
      <c r="EO321" s="54"/>
      <c r="EP321" s="54"/>
      <c r="EQ321" s="54"/>
      <c r="ER321" s="54"/>
      <c r="ES321" s="54"/>
      <c r="ET321" s="54"/>
      <c r="EU321" s="54"/>
      <c r="EV321" s="54"/>
    </row>
    <row r="322" spans="1:152" x14ac:dyDescent="0.2">
      <c r="A322" s="165" t="s">
        <v>684</v>
      </c>
      <c r="B322" s="165" t="s">
        <v>683</v>
      </c>
      <c r="C322" s="118" t="s">
        <v>1310</v>
      </c>
      <c r="D322" s="49" t="s">
        <v>802</v>
      </c>
      <c r="E322" s="166">
        <v>71560</v>
      </c>
      <c r="F322" s="167">
        <v>9841</v>
      </c>
      <c r="G322" s="167">
        <v>0</v>
      </c>
      <c r="H322" s="167">
        <v>0</v>
      </c>
      <c r="I322" s="167">
        <v>32110</v>
      </c>
      <c r="J322" s="167">
        <v>3062</v>
      </c>
      <c r="K322" s="167">
        <v>9841</v>
      </c>
      <c r="L322" s="167">
        <v>15155</v>
      </c>
      <c r="M322" s="167">
        <v>11392</v>
      </c>
      <c r="N322" s="167">
        <v>71560</v>
      </c>
      <c r="O322" s="167">
        <v>347374</v>
      </c>
      <c r="P322" s="167">
        <v>11392</v>
      </c>
      <c r="Q322" s="167">
        <v>9550</v>
      </c>
      <c r="R322" s="167">
        <v>1842</v>
      </c>
      <c r="S322" s="167">
        <v>349216</v>
      </c>
      <c r="T322" s="167">
        <v>189188</v>
      </c>
      <c r="U322" s="167">
        <v>96808</v>
      </c>
      <c r="V322" s="167">
        <v>66170</v>
      </c>
      <c r="W322" s="167">
        <v>155121</v>
      </c>
      <c r="X322" s="167">
        <v>94062</v>
      </c>
      <c r="Y322" s="167">
        <v>14455</v>
      </c>
      <c r="Z322" s="167">
        <v>304546</v>
      </c>
      <c r="AA322" s="167">
        <v>350739</v>
      </c>
      <c r="AB322" s="167">
        <v>0</v>
      </c>
      <c r="AC322" s="167">
        <v>0</v>
      </c>
      <c r="AD322" s="166">
        <v>0</v>
      </c>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52"/>
      <c r="CD322" s="52"/>
      <c r="CE322" s="52"/>
      <c r="CF322" s="52"/>
      <c r="CG322" s="52"/>
      <c r="CH322" s="52"/>
      <c r="CI322" s="52"/>
      <c r="CJ322" s="52"/>
      <c r="CK322" s="52"/>
      <c r="CL322" s="52"/>
      <c r="CM322" s="52"/>
      <c r="CN322" s="52"/>
      <c r="CO322" s="52"/>
      <c r="CP322" s="52"/>
      <c r="CQ322" s="52"/>
      <c r="CR322" s="52"/>
      <c r="CS322" s="52"/>
      <c r="CT322" s="52"/>
      <c r="CU322" s="52"/>
      <c r="CV322" s="52"/>
      <c r="CW322" s="52"/>
      <c r="CX322" s="52"/>
      <c r="CY322" s="52"/>
      <c r="CZ322" s="52"/>
      <c r="DA322" s="52"/>
      <c r="DB322" s="52"/>
      <c r="DC322" s="52"/>
      <c r="DD322" s="52"/>
      <c r="DE322" s="52"/>
      <c r="DF322" s="52"/>
      <c r="DG322" s="52"/>
      <c r="DH322" s="52"/>
      <c r="DI322" s="52"/>
      <c r="DJ322" s="52"/>
      <c r="DK322" s="52"/>
      <c r="DL322" s="52"/>
      <c r="DM322" s="52"/>
      <c r="DN322" s="52"/>
      <c r="DO322" s="52"/>
      <c r="DP322" s="52"/>
      <c r="DQ322" s="52"/>
      <c r="DR322" s="52"/>
      <c r="DS322" s="52"/>
      <c r="DT322" s="52"/>
      <c r="DU322" s="52"/>
      <c r="DV322" s="52"/>
      <c r="DW322" s="52"/>
      <c r="DX322" s="52"/>
      <c r="DY322" s="52"/>
      <c r="DZ322" s="52"/>
      <c r="EA322" s="52"/>
    </row>
    <row r="323" spans="1:152" x14ac:dyDescent="0.2">
      <c r="A323" s="165" t="s">
        <v>126</v>
      </c>
      <c r="B323" s="165" t="s">
        <v>125</v>
      </c>
      <c r="C323" s="49" t="s">
        <v>1311</v>
      </c>
      <c r="D323" s="49" t="s">
        <v>801</v>
      </c>
      <c r="E323" s="166">
        <v>332269</v>
      </c>
      <c r="F323" s="167">
        <v>29313</v>
      </c>
      <c r="G323" s="167">
        <v>200</v>
      </c>
      <c r="H323" s="167">
        <v>0</v>
      </c>
      <c r="I323" s="167">
        <v>8200</v>
      </c>
      <c r="J323" s="167">
        <v>45961</v>
      </c>
      <c r="K323" s="167">
        <v>100035</v>
      </c>
      <c r="L323" s="167">
        <v>49228</v>
      </c>
      <c r="M323" s="167">
        <v>128845</v>
      </c>
      <c r="N323" s="167">
        <v>332269</v>
      </c>
      <c r="O323" s="167">
        <v>-1818</v>
      </c>
      <c r="P323" s="167">
        <v>128845</v>
      </c>
      <c r="Q323" s="167">
        <v>0</v>
      </c>
      <c r="R323" s="167">
        <v>128845</v>
      </c>
      <c r="S323" s="167">
        <v>127027</v>
      </c>
      <c r="T323" s="167">
        <v>0</v>
      </c>
      <c r="U323" s="167">
        <v>0</v>
      </c>
      <c r="V323" s="167">
        <v>1516972</v>
      </c>
      <c r="W323" s="167">
        <v>0</v>
      </c>
      <c r="X323" s="167">
        <v>27460</v>
      </c>
      <c r="Y323" s="167">
        <v>1337459</v>
      </c>
      <c r="Z323" s="167">
        <v>27460</v>
      </c>
      <c r="AA323" s="167">
        <v>27460</v>
      </c>
      <c r="AB323" s="167">
        <v>0</v>
      </c>
      <c r="AC323" s="167">
        <v>0</v>
      </c>
      <c r="AD323" s="166">
        <v>0</v>
      </c>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52"/>
      <c r="CD323" s="52"/>
      <c r="CE323" s="52"/>
      <c r="CF323" s="52"/>
      <c r="CG323" s="52"/>
      <c r="CH323" s="52"/>
      <c r="CI323" s="52"/>
      <c r="CJ323" s="52"/>
      <c r="CK323" s="52"/>
      <c r="CL323" s="52"/>
      <c r="CM323" s="52"/>
      <c r="CN323" s="52"/>
      <c r="CO323" s="52"/>
      <c r="CP323" s="52"/>
      <c r="CQ323" s="52"/>
      <c r="CR323" s="52"/>
      <c r="CS323" s="52"/>
      <c r="CT323" s="52"/>
      <c r="CU323" s="52"/>
      <c r="CV323" s="52"/>
      <c r="CW323" s="52"/>
      <c r="CX323" s="52"/>
      <c r="CY323" s="52"/>
      <c r="CZ323" s="52"/>
      <c r="DA323" s="52"/>
      <c r="DB323" s="52"/>
      <c r="DC323" s="52"/>
      <c r="DD323" s="52"/>
      <c r="DE323" s="52"/>
      <c r="DF323" s="52"/>
      <c r="DG323" s="52"/>
      <c r="DH323" s="52"/>
      <c r="DI323" s="52"/>
      <c r="DJ323" s="52"/>
      <c r="DK323" s="52"/>
      <c r="DL323" s="52"/>
      <c r="DM323" s="52"/>
      <c r="DN323" s="52"/>
      <c r="DO323" s="52"/>
      <c r="DP323" s="52"/>
      <c r="DQ323" s="52"/>
      <c r="DR323" s="52"/>
      <c r="DS323" s="52"/>
      <c r="DT323" s="52"/>
      <c r="DU323" s="52"/>
      <c r="DV323" s="52"/>
      <c r="DW323" s="52"/>
      <c r="DX323" s="52"/>
      <c r="DY323" s="52"/>
      <c r="DZ323" s="52"/>
      <c r="EA323" s="52"/>
    </row>
    <row r="324" spans="1:152" x14ac:dyDescent="0.2">
      <c r="A324" s="165" t="s">
        <v>96</v>
      </c>
      <c r="B324" s="165" t="s">
        <v>95</v>
      </c>
      <c r="C324" s="49" t="s">
        <v>1312</v>
      </c>
      <c r="D324" s="49" t="s">
        <v>801</v>
      </c>
      <c r="E324" s="166">
        <v>299364</v>
      </c>
      <c r="F324" s="167">
        <v>185473</v>
      </c>
      <c r="G324" s="167">
        <v>4485</v>
      </c>
      <c r="H324" s="167">
        <v>0</v>
      </c>
      <c r="I324" s="167">
        <v>6645</v>
      </c>
      <c r="J324" s="167">
        <v>28388</v>
      </c>
      <c r="K324" s="167">
        <v>169533</v>
      </c>
      <c r="L324" s="167">
        <v>55623</v>
      </c>
      <c r="M324" s="167">
        <v>39175</v>
      </c>
      <c r="N324" s="167">
        <v>299364</v>
      </c>
      <c r="O324" s="167">
        <v>570071</v>
      </c>
      <c r="P324" s="167">
        <v>39175</v>
      </c>
      <c r="Q324" s="167">
        <v>12941</v>
      </c>
      <c r="R324" s="167">
        <v>26234</v>
      </c>
      <c r="S324" s="167">
        <v>596305</v>
      </c>
      <c r="T324" s="167">
        <v>343005</v>
      </c>
      <c r="U324" s="167">
        <v>75891</v>
      </c>
      <c r="V324" s="167">
        <v>234850</v>
      </c>
      <c r="W324" s="167">
        <v>343005</v>
      </c>
      <c r="X324" s="167">
        <v>75580</v>
      </c>
      <c r="Y324" s="167">
        <v>224950</v>
      </c>
      <c r="Z324" s="167">
        <v>547950</v>
      </c>
      <c r="AA324" s="167">
        <v>647950</v>
      </c>
      <c r="AB324" s="167">
        <v>0</v>
      </c>
      <c r="AC324" s="167">
        <v>0</v>
      </c>
      <c r="AD324" s="166">
        <v>0</v>
      </c>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52"/>
      <c r="CD324" s="52"/>
      <c r="CE324" s="52"/>
      <c r="CF324" s="52"/>
      <c r="CG324" s="52"/>
      <c r="CH324" s="52"/>
      <c r="CI324" s="52"/>
      <c r="CJ324" s="52"/>
      <c r="CK324" s="52"/>
      <c r="CL324" s="52"/>
      <c r="CM324" s="52"/>
      <c r="CN324" s="52"/>
      <c r="CO324" s="52"/>
      <c r="CP324" s="52"/>
      <c r="CQ324" s="52"/>
      <c r="CR324" s="52"/>
      <c r="CS324" s="52"/>
      <c r="CT324" s="52"/>
      <c r="CU324" s="52"/>
      <c r="CV324" s="52"/>
      <c r="CW324" s="52"/>
      <c r="CX324" s="52"/>
      <c r="CY324" s="52"/>
      <c r="CZ324" s="52"/>
      <c r="DA324" s="52"/>
      <c r="DB324" s="52"/>
      <c r="DC324" s="52"/>
      <c r="DD324" s="52"/>
      <c r="DE324" s="52"/>
      <c r="DF324" s="52"/>
      <c r="DG324" s="52"/>
      <c r="DH324" s="52"/>
      <c r="DI324" s="52"/>
      <c r="DJ324" s="52"/>
      <c r="DK324" s="52"/>
      <c r="DL324" s="52"/>
      <c r="DM324" s="52"/>
      <c r="DN324" s="52"/>
      <c r="DO324" s="52"/>
      <c r="DP324" s="52"/>
      <c r="DQ324" s="52"/>
      <c r="DR324" s="52"/>
      <c r="DS324" s="52"/>
      <c r="DT324" s="52"/>
      <c r="DU324" s="52"/>
      <c r="DV324" s="52"/>
      <c r="DW324" s="52"/>
      <c r="DX324" s="52"/>
      <c r="DY324" s="52"/>
      <c r="DZ324" s="52"/>
      <c r="EA324" s="52"/>
    </row>
    <row r="325" spans="1:152" x14ac:dyDescent="0.2">
      <c r="A325" s="165" t="s">
        <v>257</v>
      </c>
      <c r="B325" s="165" t="s">
        <v>256</v>
      </c>
      <c r="C325" s="49" t="s">
        <v>1313</v>
      </c>
      <c r="D325" s="49" t="s">
        <v>801</v>
      </c>
      <c r="E325" s="166">
        <v>152984</v>
      </c>
      <c r="F325" s="167">
        <v>26492</v>
      </c>
      <c r="G325" s="167">
        <v>2371</v>
      </c>
      <c r="H325" s="167">
        <v>0</v>
      </c>
      <c r="I325" s="167">
        <v>45372</v>
      </c>
      <c r="J325" s="167">
        <v>14798</v>
      </c>
      <c r="K325" s="167">
        <v>12273</v>
      </c>
      <c r="L325" s="167">
        <v>72265</v>
      </c>
      <c r="M325" s="167">
        <v>8276</v>
      </c>
      <c r="N325" s="167">
        <v>152984</v>
      </c>
      <c r="O325" s="167">
        <v>606126</v>
      </c>
      <c r="P325" s="167">
        <v>8276</v>
      </c>
      <c r="Q325" s="167">
        <v>6739</v>
      </c>
      <c r="R325" s="167">
        <v>1537</v>
      </c>
      <c r="S325" s="167">
        <v>607663</v>
      </c>
      <c r="T325" s="167">
        <v>496726</v>
      </c>
      <c r="U325" s="167">
        <v>109400</v>
      </c>
      <c r="V325" s="167">
        <v>325000</v>
      </c>
      <c r="W325" s="167">
        <v>500869</v>
      </c>
      <c r="X325" s="167">
        <v>106795</v>
      </c>
      <c r="Y325" s="167">
        <v>300000</v>
      </c>
      <c r="Z325" s="167">
        <v>615573</v>
      </c>
      <c r="AA325" s="167">
        <v>1219351</v>
      </c>
      <c r="AB325" s="167">
        <v>0</v>
      </c>
      <c r="AC325" s="167">
        <v>0</v>
      </c>
      <c r="AD325" s="166">
        <v>0</v>
      </c>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52"/>
      <c r="CD325" s="52"/>
      <c r="CE325" s="52"/>
      <c r="CF325" s="52"/>
      <c r="CG325" s="52"/>
      <c r="CH325" s="52"/>
      <c r="CI325" s="52"/>
      <c r="CJ325" s="52"/>
      <c r="CK325" s="52"/>
      <c r="CL325" s="52"/>
      <c r="CM325" s="52"/>
      <c r="CN325" s="52"/>
      <c r="CO325" s="52"/>
      <c r="CP325" s="52"/>
      <c r="CQ325" s="52"/>
      <c r="CR325" s="52"/>
      <c r="CS325" s="52"/>
      <c r="CT325" s="52"/>
      <c r="CU325" s="52"/>
      <c r="CV325" s="52"/>
      <c r="CW325" s="52"/>
      <c r="CX325" s="52"/>
      <c r="CY325" s="52"/>
      <c r="CZ325" s="52"/>
      <c r="DA325" s="52"/>
      <c r="DB325" s="52"/>
      <c r="DC325" s="52"/>
      <c r="DD325" s="52"/>
      <c r="DE325" s="52"/>
      <c r="DF325" s="52"/>
      <c r="DG325" s="52"/>
      <c r="DH325" s="52"/>
      <c r="DI325" s="52"/>
      <c r="DJ325" s="52"/>
      <c r="DK325" s="52"/>
      <c r="DL325" s="52"/>
      <c r="DM325" s="52"/>
      <c r="DN325" s="52"/>
      <c r="DO325" s="52"/>
      <c r="DP325" s="52"/>
      <c r="DQ325" s="52"/>
      <c r="DR325" s="52"/>
      <c r="DS325" s="52"/>
      <c r="DT325" s="52"/>
      <c r="DU325" s="52"/>
      <c r="DV325" s="52"/>
      <c r="DW325" s="52"/>
      <c r="DX325" s="52"/>
      <c r="DY325" s="52"/>
      <c r="DZ325" s="52"/>
      <c r="EA325" s="52"/>
    </row>
    <row r="326" spans="1:152" x14ac:dyDescent="0.2">
      <c r="A326" s="165" t="s">
        <v>261</v>
      </c>
      <c r="B326" s="165" t="s">
        <v>260</v>
      </c>
      <c r="C326" s="49" t="s">
        <v>1314</v>
      </c>
      <c r="D326" s="49" t="s">
        <v>801</v>
      </c>
      <c r="E326" s="166">
        <v>326458</v>
      </c>
      <c r="F326" s="167">
        <v>22000</v>
      </c>
      <c r="G326" s="167">
        <v>0</v>
      </c>
      <c r="H326" s="167">
        <v>0</v>
      </c>
      <c r="I326" s="167">
        <v>31447</v>
      </c>
      <c r="J326" s="167">
        <v>7951</v>
      </c>
      <c r="K326" s="167">
        <v>87408</v>
      </c>
      <c r="L326" s="167">
        <v>188764</v>
      </c>
      <c r="M326" s="167">
        <v>10888</v>
      </c>
      <c r="N326" s="167">
        <v>326458</v>
      </c>
      <c r="O326" s="167">
        <v>224178.35011796991</v>
      </c>
      <c r="P326" s="167">
        <v>10888</v>
      </c>
      <c r="Q326" s="167">
        <v>4185</v>
      </c>
      <c r="R326" s="167">
        <v>6703</v>
      </c>
      <c r="S326" s="167">
        <v>230881.35011796991</v>
      </c>
      <c r="T326" s="167">
        <v>4000</v>
      </c>
      <c r="U326" s="167">
        <v>15482</v>
      </c>
      <c r="V326" s="167">
        <v>197000</v>
      </c>
      <c r="W326" s="167">
        <v>14488</v>
      </c>
      <c r="X326" s="167">
        <v>14822</v>
      </c>
      <c r="Y326" s="167">
        <v>0</v>
      </c>
      <c r="Z326" s="167">
        <v>263178</v>
      </c>
      <c r="AA326" s="167">
        <v>292178</v>
      </c>
      <c r="AB326" s="167">
        <v>0</v>
      </c>
      <c r="AC326" s="167">
        <v>0</v>
      </c>
      <c r="AD326" s="166">
        <v>0</v>
      </c>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52"/>
      <c r="CD326" s="52"/>
      <c r="CE326" s="52"/>
      <c r="CF326" s="52"/>
      <c r="CG326" s="52"/>
      <c r="CH326" s="52"/>
      <c r="CI326" s="52"/>
      <c r="CJ326" s="52"/>
      <c r="CK326" s="52"/>
      <c r="CL326" s="52"/>
      <c r="CM326" s="52"/>
      <c r="CN326" s="52"/>
      <c r="CO326" s="52"/>
      <c r="CP326" s="52"/>
      <c r="CQ326" s="52"/>
      <c r="CR326" s="52"/>
      <c r="CS326" s="52"/>
      <c r="CT326" s="52"/>
      <c r="CU326" s="52"/>
      <c r="CV326" s="52"/>
      <c r="CW326" s="52"/>
      <c r="CX326" s="52"/>
      <c r="CY326" s="52"/>
      <c r="CZ326" s="52"/>
      <c r="DA326" s="52"/>
      <c r="DB326" s="52"/>
      <c r="DC326" s="52"/>
      <c r="DD326" s="52"/>
      <c r="DE326" s="52"/>
      <c r="DF326" s="52"/>
      <c r="DG326" s="52"/>
      <c r="DH326" s="52"/>
      <c r="DI326" s="52"/>
      <c r="DJ326" s="52"/>
      <c r="DK326" s="52"/>
      <c r="DL326" s="52"/>
      <c r="DM326" s="52"/>
      <c r="DN326" s="52"/>
      <c r="DO326" s="52"/>
      <c r="DP326" s="52"/>
      <c r="DQ326" s="52"/>
      <c r="DR326" s="52"/>
      <c r="DS326" s="52"/>
      <c r="DT326" s="52"/>
      <c r="DU326" s="52"/>
      <c r="DV326" s="52"/>
      <c r="DW326" s="52"/>
      <c r="DX326" s="52"/>
      <c r="DY326" s="52"/>
      <c r="DZ326" s="52"/>
      <c r="EA326" s="52"/>
    </row>
    <row r="327" spans="1:152" x14ac:dyDescent="0.2">
      <c r="A327" s="165" t="s">
        <v>267</v>
      </c>
      <c r="B327" s="165" t="s">
        <v>266</v>
      </c>
      <c r="C327" s="49" t="s">
        <v>1315</v>
      </c>
      <c r="D327" s="49" t="s">
        <v>801</v>
      </c>
      <c r="E327" s="166">
        <v>112618</v>
      </c>
      <c r="F327" s="167">
        <v>23477</v>
      </c>
      <c r="G327" s="167">
        <v>0</v>
      </c>
      <c r="H327" s="167">
        <v>0</v>
      </c>
      <c r="I327" s="167">
        <v>21508</v>
      </c>
      <c r="J327" s="167">
        <v>9103</v>
      </c>
      <c r="K327" s="167">
        <v>39723</v>
      </c>
      <c r="L327" s="167">
        <v>21435</v>
      </c>
      <c r="M327" s="167">
        <v>20849</v>
      </c>
      <c r="N327" s="167">
        <v>112618</v>
      </c>
      <c r="O327" s="167">
        <v>255269</v>
      </c>
      <c r="P327" s="167">
        <v>20849</v>
      </c>
      <c r="Q327" s="167">
        <v>2128</v>
      </c>
      <c r="R327" s="167">
        <v>18721</v>
      </c>
      <c r="S327" s="167">
        <v>273990</v>
      </c>
      <c r="T327" s="167">
        <v>231897</v>
      </c>
      <c r="U327" s="167">
        <v>12200</v>
      </c>
      <c r="V327" s="167">
        <v>350000</v>
      </c>
      <c r="W327" s="167">
        <v>224822</v>
      </c>
      <c r="X327" s="167">
        <v>9000</v>
      </c>
      <c r="Y327" s="167">
        <v>330000</v>
      </c>
      <c r="Z327" s="167">
        <v>290000</v>
      </c>
      <c r="AA327" s="167">
        <v>345000</v>
      </c>
      <c r="AB327" s="167">
        <v>0</v>
      </c>
      <c r="AC327" s="167">
        <v>0</v>
      </c>
      <c r="AD327" s="166">
        <v>0</v>
      </c>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52"/>
      <c r="CD327" s="52"/>
      <c r="CE327" s="52"/>
      <c r="CF327" s="52"/>
      <c r="CG327" s="52"/>
      <c r="CH327" s="52"/>
      <c r="CI327" s="52"/>
      <c r="CJ327" s="52"/>
      <c r="CK327" s="52"/>
      <c r="CL327" s="52"/>
      <c r="CM327" s="52"/>
      <c r="CN327" s="52"/>
      <c r="CO327" s="52"/>
      <c r="CP327" s="52"/>
      <c r="CQ327" s="52"/>
      <c r="CR327" s="52"/>
      <c r="CS327" s="52"/>
      <c r="CT327" s="52"/>
      <c r="CU327" s="52"/>
      <c r="CV327" s="52"/>
      <c r="CW327" s="52"/>
      <c r="CX327" s="52"/>
      <c r="CY327" s="52"/>
      <c r="CZ327" s="52"/>
      <c r="DA327" s="52"/>
      <c r="DB327" s="52"/>
      <c r="DC327" s="52"/>
      <c r="DD327" s="52"/>
      <c r="DE327" s="52"/>
      <c r="DF327" s="52"/>
      <c r="DG327" s="52"/>
      <c r="DH327" s="52"/>
      <c r="DI327" s="52"/>
      <c r="DJ327" s="52"/>
      <c r="DK327" s="52"/>
      <c r="DL327" s="52"/>
      <c r="DM327" s="52"/>
      <c r="DN327" s="52"/>
      <c r="DO327" s="52"/>
      <c r="DP327" s="52"/>
      <c r="DQ327" s="52"/>
      <c r="DR327" s="52"/>
      <c r="DS327" s="52"/>
      <c r="DT327" s="52"/>
      <c r="DU327" s="52"/>
      <c r="DV327" s="52"/>
      <c r="DW327" s="52"/>
      <c r="DX327" s="52"/>
      <c r="DY327" s="52"/>
      <c r="DZ327" s="52"/>
      <c r="EA327" s="52"/>
    </row>
    <row r="328" spans="1:152" x14ac:dyDescent="0.2">
      <c r="A328" s="165" t="s">
        <v>322</v>
      </c>
      <c r="B328" s="165" t="s">
        <v>321</v>
      </c>
      <c r="C328" s="49" t="s">
        <v>1316</v>
      </c>
      <c r="D328" s="49" t="s">
        <v>801</v>
      </c>
      <c r="E328" s="166">
        <v>118723</v>
      </c>
      <c r="F328" s="167">
        <v>30000</v>
      </c>
      <c r="G328" s="167">
        <v>4000</v>
      </c>
      <c r="H328" s="167">
        <v>0</v>
      </c>
      <c r="I328" s="167">
        <v>13937</v>
      </c>
      <c r="J328" s="167">
        <v>5200</v>
      </c>
      <c r="K328" s="167">
        <v>27851</v>
      </c>
      <c r="L328" s="167">
        <v>65696</v>
      </c>
      <c r="M328" s="167">
        <v>6039</v>
      </c>
      <c r="N328" s="167">
        <v>118723</v>
      </c>
      <c r="O328" s="167">
        <v>719319</v>
      </c>
      <c r="P328" s="167">
        <v>6039</v>
      </c>
      <c r="Q328" s="167">
        <v>13431</v>
      </c>
      <c r="R328" s="167">
        <v>-7392</v>
      </c>
      <c r="S328" s="167">
        <v>711927</v>
      </c>
      <c r="T328" s="167">
        <v>268888</v>
      </c>
      <c r="U328" s="167">
        <v>154606</v>
      </c>
      <c r="V328" s="167">
        <v>80500</v>
      </c>
      <c r="W328" s="167">
        <v>267776</v>
      </c>
      <c r="X328" s="167">
        <v>145259</v>
      </c>
      <c r="Y328" s="167">
        <v>85500</v>
      </c>
      <c r="Z328" s="167">
        <v>569000</v>
      </c>
      <c r="AA328" s="167">
        <v>619000</v>
      </c>
      <c r="AB328" s="167">
        <v>0</v>
      </c>
      <c r="AC328" s="167">
        <v>0</v>
      </c>
      <c r="AD328" s="166">
        <v>0</v>
      </c>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52"/>
      <c r="CD328" s="52"/>
      <c r="CE328" s="52"/>
      <c r="CF328" s="52"/>
      <c r="CG328" s="52"/>
      <c r="CH328" s="52"/>
      <c r="CI328" s="52"/>
      <c r="CJ328" s="52"/>
      <c r="CK328" s="52"/>
      <c r="CL328" s="52"/>
      <c r="CM328" s="52"/>
      <c r="CN328" s="52"/>
      <c r="CO328" s="52"/>
      <c r="CP328" s="52"/>
      <c r="CQ328" s="52"/>
      <c r="CR328" s="52"/>
      <c r="CS328" s="52"/>
      <c r="CT328" s="52"/>
      <c r="CU328" s="52"/>
      <c r="CV328" s="52"/>
      <c r="CW328" s="52"/>
      <c r="CX328" s="52"/>
      <c r="CY328" s="52"/>
      <c r="CZ328" s="52"/>
      <c r="DA328" s="52"/>
      <c r="DB328" s="52"/>
      <c r="DC328" s="52"/>
      <c r="DD328" s="52"/>
      <c r="DE328" s="52"/>
      <c r="DF328" s="52"/>
      <c r="DG328" s="52"/>
      <c r="DH328" s="52"/>
      <c r="DI328" s="52"/>
      <c r="DJ328" s="52"/>
      <c r="DK328" s="52"/>
      <c r="DL328" s="52"/>
      <c r="DM328" s="52"/>
      <c r="DN328" s="52"/>
      <c r="DO328" s="52"/>
      <c r="DP328" s="52"/>
      <c r="DQ328" s="52"/>
      <c r="DR328" s="52"/>
      <c r="DS328" s="52"/>
      <c r="DT328" s="52"/>
      <c r="DU328" s="52"/>
      <c r="DV328" s="52"/>
      <c r="DW328" s="52"/>
      <c r="DX328" s="52"/>
      <c r="DY328" s="52"/>
      <c r="DZ328" s="52"/>
      <c r="EA328" s="52"/>
    </row>
    <row r="329" spans="1:152" x14ac:dyDescent="0.2">
      <c r="A329" s="165" t="s">
        <v>324</v>
      </c>
      <c r="B329" s="165" t="s">
        <v>323</v>
      </c>
      <c r="C329" s="49" t="s">
        <v>1317</v>
      </c>
      <c r="D329" s="49" t="s">
        <v>801</v>
      </c>
      <c r="E329" s="166">
        <v>113611</v>
      </c>
      <c r="F329" s="167">
        <v>42003</v>
      </c>
      <c r="G329" s="167">
        <v>5000</v>
      </c>
      <c r="H329" s="167">
        <v>0</v>
      </c>
      <c r="I329" s="167">
        <v>1622</v>
      </c>
      <c r="J329" s="167">
        <v>12384</v>
      </c>
      <c r="K329" s="167">
        <v>13000</v>
      </c>
      <c r="L329" s="167">
        <v>86605</v>
      </c>
      <c r="M329" s="167">
        <v>0</v>
      </c>
      <c r="N329" s="167">
        <v>113611</v>
      </c>
      <c r="O329" s="167">
        <v>256000</v>
      </c>
      <c r="P329" s="167">
        <v>0</v>
      </c>
      <c r="Q329" s="167">
        <v>42000</v>
      </c>
      <c r="R329" s="167">
        <v>-42000</v>
      </c>
      <c r="S329" s="167">
        <v>214000</v>
      </c>
      <c r="T329" s="167">
        <v>141370</v>
      </c>
      <c r="U329" s="167">
        <v>114</v>
      </c>
      <c r="V329" s="167">
        <v>250000</v>
      </c>
      <c r="W329" s="167">
        <v>133860</v>
      </c>
      <c r="X329" s="167">
        <v>75</v>
      </c>
      <c r="Y329" s="167">
        <v>200000</v>
      </c>
      <c r="Z329" s="167">
        <v>335000</v>
      </c>
      <c r="AA329" s="167">
        <v>337600</v>
      </c>
      <c r="AB329" s="167">
        <v>0</v>
      </c>
      <c r="AC329" s="167">
        <v>0</v>
      </c>
      <c r="AD329" s="166">
        <v>0</v>
      </c>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52"/>
      <c r="CD329" s="52"/>
      <c r="CE329" s="52"/>
      <c r="CF329" s="52"/>
      <c r="CG329" s="52"/>
      <c r="CH329" s="52"/>
      <c r="CI329" s="52"/>
      <c r="CJ329" s="52"/>
      <c r="CK329" s="52"/>
      <c r="CL329" s="52"/>
      <c r="CM329" s="52"/>
      <c r="CN329" s="52"/>
      <c r="CO329" s="52"/>
      <c r="CP329" s="52"/>
      <c r="CQ329" s="52"/>
      <c r="CR329" s="52"/>
      <c r="CS329" s="52"/>
      <c r="CT329" s="52"/>
      <c r="CU329" s="52"/>
      <c r="CV329" s="52"/>
      <c r="CW329" s="52"/>
      <c r="CX329" s="52"/>
      <c r="CY329" s="52"/>
      <c r="CZ329" s="52"/>
      <c r="DA329" s="52"/>
      <c r="DB329" s="52"/>
      <c r="DC329" s="52"/>
      <c r="DD329" s="52"/>
      <c r="DE329" s="52"/>
      <c r="DF329" s="52"/>
      <c r="DG329" s="52"/>
      <c r="DH329" s="52"/>
      <c r="DI329" s="52"/>
      <c r="DJ329" s="52"/>
      <c r="DK329" s="52"/>
      <c r="DL329" s="52"/>
      <c r="DM329" s="52"/>
      <c r="DN329" s="52"/>
      <c r="DO329" s="52"/>
      <c r="DP329" s="52"/>
      <c r="DQ329" s="52"/>
      <c r="DR329" s="52"/>
      <c r="DS329" s="52"/>
      <c r="DT329" s="52"/>
      <c r="DU329" s="52"/>
      <c r="DV329" s="52"/>
      <c r="DW329" s="52"/>
      <c r="DX329" s="52"/>
      <c r="DY329" s="52"/>
      <c r="DZ329" s="52"/>
      <c r="EA329" s="52"/>
    </row>
    <row r="330" spans="1:152" x14ac:dyDescent="0.2">
      <c r="A330" s="165" t="s">
        <v>344</v>
      </c>
      <c r="B330" s="165" t="s">
        <v>343</v>
      </c>
      <c r="C330" s="49" t="s">
        <v>1318</v>
      </c>
      <c r="D330" s="49" t="s">
        <v>801</v>
      </c>
      <c r="E330" s="166">
        <v>216150</v>
      </c>
      <c r="F330" s="167">
        <v>0</v>
      </c>
      <c r="G330" s="167">
        <v>0</v>
      </c>
      <c r="H330" s="167">
        <v>0</v>
      </c>
      <c r="I330" s="167">
        <v>43031</v>
      </c>
      <c r="J330" s="167">
        <v>31303</v>
      </c>
      <c r="K330" s="167">
        <v>42388</v>
      </c>
      <c r="L330" s="167">
        <v>32089</v>
      </c>
      <c r="M330" s="167">
        <v>67339</v>
      </c>
      <c r="N330" s="167">
        <v>216150</v>
      </c>
      <c r="O330" s="167">
        <v>0</v>
      </c>
      <c r="P330" s="167">
        <v>67339</v>
      </c>
      <c r="Q330" s="167">
        <v>0</v>
      </c>
      <c r="R330" s="167">
        <v>67339</v>
      </c>
      <c r="S330" s="167">
        <v>67339</v>
      </c>
      <c r="T330" s="167">
        <v>412717</v>
      </c>
      <c r="U330" s="167">
        <v>0</v>
      </c>
      <c r="V330" s="167">
        <v>235555</v>
      </c>
      <c r="W330" s="167">
        <v>412717</v>
      </c>
      <c r="X330" s="167">
        <v>0</v>
      </c>
      <c r="Y330" s="167">
        <v>200000</v>
      </c>
      <c r="Z330" s="167">
        <v>575000</v>
      </c>
      <c r="AA330" s="167">
        <v>650000</v>
      </c>
      <c r="AB330" s="167">
        <v>0</v>
      </c>
      <c r="AC330" s="167">
        <v>0</v>
      </c>
      <c r="AD330" s="166">
        <v>0</v>
      </c>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52"/>
      <c r="CD330" s="52"/>
      <c r="CE330" s="52"/>
      <c r="CF330" s="52"/>
      <c r="CG330" s="52"/>
      <c r="CH330" s="52"/>
      <c r="CI330" s="52"/>
      <c r="CJ330" s="52"/>
      <c r="CK330" s="52"/>
      <c r="CL330" s="52"/>
      <c r="CM330" s="52"/>
      <c r="CN330" s="52"/>
      <c r="CO330" s="52"/>
      <c r="CP330" s="52"/>
      <c r="CQ330" s="52"/>
      <c r="CR330" s="52"/>
      <c r="CS330" s="52"/>
      <c r="CT330" s="52"/>
      <c r="CU330" s="52"/>
      <c r="CV330" s="52"/>
      <c r="CW330" s="52"/>
      <c r="CX330" s="52"/>
      <c r="CY330" s="52"/>
      <c r="CZ330" s="52"/>
      <c r="DA330" s="52"/>
      <c r="DB330" s="52"/>
      <c r="DC330" s="52"/>
      <c r="DD330" s="52"/>
      <c r="DE330" s="52"/>
      <c r="DF330" s="52"/>
      <c r="DG330" s="52"/>
      <c r="DH330" s="52"/>
      <c r="DI330" s="52"/>
      <c r="DJ330" s="52"/>
      <c r="DK330" s="52"/>
      <c r="DL330" s="52"/>
      <c r="DM330" s="52"/>
      <c r="DN330" s="52"/>
      <c r="DO330" s="52"/>
      <c r="DP330" s="52"/>
      <c r="DQ330" s="52"/>
      <c r="DR330" s="52"/>
      <c r="DS330" s="52"/>
      <c r="DT330" s="52"/>
      <c r="DU330" s="52"/>
      <c r="DV330" s="52"/>
      <c r="DW330" s="52"/>
      <c r="DX330" s="52"/>
      <c r="DY330" s="52"/>
      <c r="DZ330" s="52"/>
      <c r="EA330" s="52"/>
    </row>
    <row r="331" spans="1:152" x14ac:dyDescent="0.2">
      <c r="A331" s="165" t="s">
        <v>364</v>
      </c>
      <c r="B331" s="165" t="s">
        <v>363</v>
      </c>
      <c r="C331" s="49" t="s">
        <v>1319</v>
      </c>
      <c r="D331" s="49" t="s">
        <v>801</v>
      </c>
      <c r="E331" s="166">
        <v>133188</v>
      </c>
      <c r="F331" s="167">
        <v>6453</v>
      </c>
      <c r="G331" s="167">
        <v>0</v>
      </c>
      <c r="H331" s="167">
        <v>0</v>
      </c>
      <c r="I331" s="167">
        <v>6053</v>
      </c>
      <c r="J331" s="167">
        <v>7955</v>
      </c>
      <c r="K331" s="167">
        <v>6453</v>
      </c>
      <c r="L331" s="167">
        <v>100944</v>
      </c>
      <c r="M331" s="167">
        <v>11783</v>
      </c>
      <c r="N331" s="167">
        <v>133188</v>
      </c>
      <c r="O331" s="167">
        <v>482976</v>
      </c>
      <c r="P331" s="167">
        <v>11783</v>
      </c>
      <c r="Q331" s="167">
        <v>13640</v>
      </c>
      <c r="R331" s="167">
        <v>-1857</v>
      </c>
      <c r="S331" s="167">
        <v>481119</v>
      </c>
      <c r="T331" s="167">
        <v>191255</v>
      </c>
      <c r="U331" s="167">
        <v>245000</v>
      </c>
      <c r="V331" s="167">
        <v>330480</v>
      </c>
      <c r="W331" s="167">
        <v>190911</v>
      </c>
      <c r="X331" s="167">
        <v>241900</v>
      </c>
      <c r="Y331" s="167">
        <v>280000</v>
      </c>
      <c r="Z331" s="167">
        <v>451700</v>
      </c>
      <c r="AA331" s="167">
        <v>507700</v>
      </c>
      <c r="AB331" s="167">
        <v>11431</v>
      </c>
      <c r="AC331" s="167">
        <v>11275</v>
      </c>
      <c r="AD331" s="166">
        <v>0</v>
      </c>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52"/>
      <c r="CD331" s="52"/>
      <c r="CE331" s="52"/>
      <c r="CF331" s="52"/>
      <c r="CG331" s="52"/>
      <c r="CH331" s="52"/>
      <c r="CI331" s="52"/>
      <c r="CJ331" s="52"/>
      <c r="CK331" s="52"/>
      <c r="CL331" s="52"/>
      <c r="CM331" s="52"/>
      <c r="CN331" s="52"/>
      <c r="CO331" s="52"/>
      <c r="CP331" s="52"/>
      <c r="CQ331" s="52"/>
      <c r="CR331" s="52"/>
      <c r="CS331" s="52"/>
      <c r="CT331" s="52"/>
      <c r="CU331" s="52"/>
      <c r="CV331" s="52"/>
      <c r="CW331" s="52"/>
      <c r="CX331" s="52"/>
      <c r="CY331" s="52"/>
      <c r="CZ331" s="52"/>
      <c r="DA331" s="52"/>
      <c r="DB331" s="52"/>
      <c r="DC331" s="52"/>
      <c r="DD331" s="52"/>
      <c r="DE331" s="52"/>
      <c r="DF331" s="52"/>
      <c r="DG331" s="52"/>
      <c r="DH331" s="52"/>
      <c r="DI331" s="52"/>
      <c r="DJ331" s="52"/>
      <c r="DK331" s="52"/>
      <c r="DL331" s="52"/>
      <c r="DM331" s="52"/>
      <c r="DN331" s="52"/>
      <c r="DO331" s="52"/>
      <c r="DP331" s="52"/>
      <c r="DQ331" s="52"/>
      <c r="DR331" s="52"/>
      <c r="DS331" s="52"/>
      <c r="DT331" s="52"/>
      <c r="DU331" s="52"/>
      <c r="DV331" s="52"/>
      <c r="DW331" s="52"/>
      <c r="DX331" s="52"/>
      <c r="DY331" s="52"/>
      <c r="DZ331" s="52"/>
      <c r="EA331" s="52"/>
    </row>
    <row r="332" spans="1:152" x14ac:dyDescent="0.2">
      <c r="A332" s="165" t="s">
        <v>594</v>
      </c>
      <c r="B332" s="165" t="s">
        <v>593</v>
      </c>
      <c r="C332" s="49" t="s">
        <v>1320</v>
      </c>
      <c r="D332" s="49" t="s">
        <v>801</v>
      </c>
      <c r="E332" s="166">
        <v>423991</v>
      </c>
      <c r="F332" s="167">
        <v>89070</v>
      </c>
      <c r="G332" s="167">
        <v>4302</v>
      </c>
      <c r="H332" s="167">
        <v>0</v>
      </c>
      <c r="I332" s="167">
        <v>32682</v>
      </c>
      <c r="J332" s="167">
        <v>35681</v>
      </c>
      <c r="K332" s="167">
        <v>175083</v>
      </c>
      <c r="L332" s="167">
        <v>82545</v>
      </c>
      <c r="M332" s="167">
        <v>98000</v>
      </c>
      <c r="N332" s="167">
        <v>423991</v>
      </c>
      <c r="O332" s="167">
        <v>784000</v>
      </c>
      <c r="P332" s="167">
        <v>98000</v>
      </c>
      <c r="Q332" s="167">
        <v>0</v>
      </c>
      <c r="R332" s="167">
        <v>98000</v>
      </c>
      <c r="S332" s="167">
        <v>882000</v>
      </c>
      <c r="T332" s="167">
        <v>462851</v>
      </c>
      <c r="U332" s="167">
        <v>110452</v>
      </c>
      <c r="V332" s="167">
        <v>140000</v>
      </c>
      <c r="W332" s="167">
        <v>457000</v>
      </c>
      <c r="X332" s="167">
        <v>108000</v>
      </c>
      <c r="Y332" s="167">
        <v>140000</v>
      </c>
      <c r="Z332" s="167">
        <v>900000</v>
      </c>
      <c r="AA332" s="167">
        <v>940000</v>
      </c>
      <c r="AB332" s="167">
        <v>0</v>
      </c>
      <c r="AC332" s="167">
        <v>0</v>
      </c>
      <c r="AD332" s="166">
        <v>0</v>
      </c>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52"/>
      <c r="CD332" s="52"/>
      <c r="CE332" s="52"/>
      <c r="CF332" s="52"/>
      <c r="CG332" s="52"/>
      <c r="CH332" s="52"/>
      <c r="CI332" s="52"/>
      <c r="CJ332" s="52"/>
      <c r="CK332" s="52"/>
      <c r="CL332" s="52"/>
      <c r="CM332" s="52"/>
      <c r="CN332" s="52"/>
      <c r="CO332" s="52"/>
      <c r="CP332" s="52"/>
      <c r="CQ332" s="52"/>
      <c r="CR332" s="52"/>
      <c r="CS332" s="52"/>
      <c r="CT332" s="52"/>
      <c r="CU332" s="52"/>
      <c r="CV332" s="52"/>
      <c r="CW332" s="52"/>
      <c r="CX332" s="52"/>
      <c r="CY332" s="52"/>
      <c r="CZ332" s="52"/>
      <c r="DA332" s="52"/>
      <c r="DB332" s="52"/>
      <c r="DC332" s="52"/>
      <c r="DD332" s="52"/>
      <c r="DE332" s="52"/>
      <c r="DF332" s="52"/>
      <c r="DG332" s="52"/>
      <c r="DH332" s="52"/>
      <c r="DI332" s="52"/>
      <c r="DJ332" s="52"/>
      <c r="DK332" s="52"/>
      <c r="DL332" s="52"/>
      <c r="DM332" s="52"/>
      <c r="DN332" s="52"/>
      <c r="DO332" s="52"/>
      <c r="DP332" s="52"/>
      <c r="DQ332" s="52"/>
      <c r="DR332" s="52"/>
      <c r="DS332" s="52"/>
      <c r="DT332" s="52"/>
      <c r="DU332" s="52"/>
      <c r="DV332" s="52"/>
      <c r="DW332" s="52"/>
      <c r="DX332" s="52"/>
      <c r="DY332" s="52"/>
      <c r="DZ332" s="52"/>
      <c r="EA332" s="52"/>
    </row>
    <row r="333" spans="1:152" x14ac:dyDescent="0.2">
      <c r="A333" s="165" t="s">
        <v>672</v>
      </c>
      <c r="B333" s="165" t="s">
        <v>671</v>
      </c>
      <c r="C333" s="49" t="s">
        <v>1321</v>
      </c>
      <c r="D333" s="49" t="s">
        <v>801</v>
      </c>
      <c r="E333" s="166">
        <v>227990</v>
      </c>
      <c r="F333" s="167">
        <v>0</v>
      </c>
      <c r="G333" s="167">
        <v>0</v>
      </c>
      <c r="H333" s="167">
        <v>0</v>
      </c>
      <c r="I333" s="167">
        <v>27898</v>
      </c>
      <c r="J333" s="167">
        <v>54611</v>
      </c>
      <c r="K333" s="167">
        <v>45450</v>
      </c>
      <c r="L333" s="167">
        <v>87021</v>
      </c>
      <c r="M333" s="167">
        <v>13010</v>
      </c>
      <c r="N333" s="167">
        <v>227990</v>
      </c>
      <c r="O333" s="167">
        <v>220549</v>
      </c>
      <c r="P333" s="167">
        <v>13010</v>
      </c>
      <c r="Q333" s="167">
        <v>7334</v>
      </c>
      <c r="R333" s="167">
        <v>5676</v>
      </c>
      <c r="S333" s="167">
        <v>226225</v>
      </c>
      <c r="T333" s="167">
        <v>88928</v>
      </c>
      <c r="U333" s="167">
        <v>37508</v>
      </c>
      <c r="V333" s="167">
        <v>300000</v>
      </c>
      <c r="W333" s="167">
        <v>100048</v>
      </c>
      <c r="X333" s="167">
        <v>36303</v>
      </c>
      <c r="Y333" s="167">
        <v>250000</v>
      </c>
      <c r="Z333" s="167">
        <v>213717</v>
      </c>
      <c r="AA333" s="167">
        <v>251225</v>
      </c>
      <c r="AB333" s="167">
        <v>0</v>
      </c>
      <c r="AC333" s="167">
        <v>0</v>
      </c>
      <c r="AD333" s="166">
        <v>0</v>
      </c>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52"/>
      <c r="CD333" s="52"/>
      <c r="CE333" s="52"/>
      <c r="CF333" s="52"/>
      <c r="CG333" s="52"/>
      <c r="CH333" s="52"/>
      <c r="CI333" s="52"/>
      <c r="CJ333" s="52"/>
      <c r="CK333" s="52"/>
      <c r="CL333" s="52"/>
      <c r="CM333" s="52"/>
      <c r="CN333" s="52"/>
      <c r="CO333" s="52"/>
      <c r="CP333" s="52"/>
      <c r="CQ333" s="52"/>
      <c r="CR333" s="52"/>
      <c r="CS333" s="52"/>
      <c r="CT333" s="52"/>
      <c r="CU333" s="52"/>
      <c r="CV333" s="52"/>
      <c r="CW333" s="52"/>
      <c r="CX333" s="52"/>
      <c r="CY333" s="52"/>
      <c r="CZ333" s="52"/>
      <c r="DA333" s="52"/>
      <c r="DB333" s="52"/>
      <c r="DC333" s="52"/>
      <c r="DD333" s="52"/>
      <c r="DE333" s="52"/>
      <c r="DF333" s="52"/>
      <c r="DG333" s="52"/>
      <c r="DH333" s="52"/>
      <c r="DI333" s="52"/>
      <c r="DJ333" s="52"/>
      <c r="DK333" s="52"/>
      <c r="DL333" s="52"/>
      <c r="DM333" s="52"/>
      <c r="DN333" s="52"/>
      <c r="DO333" s="52"/>
      <c r="DP333" s="52"/>
      <c r="DQ333" s="52"/>
      <c r="DR333" s="52"/>
      <c r="DS333" s="52"/>
      <c r="DT333" s="52"/>
      <c r="DU333" s="52"/>
      <c r="DV333" s="52"/>
      <c r="DW333" s="52"/>
      <c r="DX333" s="52"/>
      <c r="DY333" s="52"/>
      <c r="DZ333" s="52"/>
      <c r="EA333" s="52"/>
    </row>
    <row r="334" spans="1:152" x14ac:dyDescent="0.2">
      <c r="A334" s="165" t="s">
        <v>690</v>
      </c>
      <c r="B334" s="165" t="s">
        <v>689</v>
      </c>
      <c r="C334" s="49" t="s">
        <v>1322</v>
      </c>
      <c r="D334" s="49" t="s">
        <v>801</v>
      </c>
      <c r="E334" s="166">
        <v>165934</v>
      </c>
      <c r="F334" s="167">
        <v>32394</v>
      </c>
      <c r="G334" s="167">
        <v>2600</v>
      </c>
      <c r="H334" s="167">
        <v>0</v>
      </c>
      <c r="I334" s="167">
        <v>13393</v>
      </c>
      <c r="J334" s="167">
        <v>37452</v>
      </c>
      <c r="K334" s="167">
        <v>53696.5</v>
      </c>
      <c r="L334" s="167">
        <v>26272</v>
      </c>
      <c r="M334" s="167">
        <v>35120.5</v>
      </c>
      <c r="N334" s="167">
        <v>165934</v>
      </c>
      <c r="O334" s="167">
        <v>379600</v>
      </c>
      <c r="P334" s="167">
        <v>35120.5</v>
      </c>
      <c r="Q334" s="167">
        <v>51000</v>
      </c>
      <c r="R334" s="167">
        <v>-15879.5</v>
      </c>
      <c r="S334" s="167">
        <v>363720.5</v>
      </c>
      <c r="T334" s="167">
        <v>154800</v>
      </c>
      <c r="U334" s="167">
        <v>800</v>
      </c>
      <c r="V334" s="167">
        <v>522400</v>
      </c>
      <c r="W334" s="167">
        <v>137600</v>
      </c>
      <c r="X334" s="167">
        <v>300</v>
      </c>
      <c r="Y334" s="167">
        <v>479600</v>
      </c>
      <c r="Z334" s="167">
        <v>170000</v>
      </c>
      <c r="AA334" s="167">
        <v>170000</v>
      </c>
      <c r="AB334" s="167">
        <v>0</v>
      </c>
      <c r="AC334" s="167">
        <v>0</v>
      </c>
      <c r="AD334" s="166">
        <v>0</v>
      </c>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52"/>
      <c r="CD334" s="52"/>
      <c r="CE334" s="52"/>
      <c r="CF334" s="52"/>
      <c r="CG334" s="52"/>
      <c r="CH334" s="52"/>
      <c r="CI334" s="52"/>
      <c r="CJ334" s="52"/>
      <c r="CK334" s="52"/>
      <c r="CL334" s="52"/>
      <c r="CM334" s="52"/>
      <c r="CN334" s="52"/>
      <c r="CO334" s="52"/>
      <c r="CP334" s="52"/>
      <c r="CQ334" s="52"/>
      <c r="CR334" s="52"/>
      <c r="CS334" s="52"/>
      <c r="CT334" s="52"/>
      <c r="CU334" s="52"/>
      <c r="CV334" s="52"/>
      <c r="CW334" s="52"/>
      <c r="CX334" s="52"/>
      <c r="CY334" s="52"/>
      <c r="CZ334" s="52"/>
      <c r="DA334" s="52"/>
      <c r="DB334" s="52"/>
      <c r="DC334" s="52"/>
      <c r="DD334" s="52"/>
      <c r="DE334" s="52"/>
      <c r="DF334" s="52"/>
      <c r="DG334" s="52"/>
      <c r="DH334" s="52"/>
      <c r="DI334" s="52"/>
      <c r="DJ334" s="52"/>
      <c r="DK334" s="52"/>
      <c r="DL334" s="52"/>
      <c r="DM334" s="52"/>
      <c r="DN334" s="52"/>
      <c r="DO334" s="52"/>
      <c r="DP334" s="52"/>
      <c r="DQ334" s="52"/>
      <c r="DR334" s="52"/>
      <c r="DS334" s="52"/>
      <c r="DT334" s="52"/>
      <c r="DU334" s="52"/>
      <c r="DV334" s="52"/>
      <c r="DW334" s="52"/>
      <c r="DX334" s="52"/>
      <c r="DY334" s="52"/>
      <c r="DZ334" s="52"/>
      <c r="EA334" s="52"/>
    </row>
    <row r="335" spans="1:152" x14ac:dyDescent="0.2">
      <c r="A335" s="165" t="s">
        <v>735</v>
      </c>
      <c r="B335" s="165" t="s">
        <v>734</v>
      </c>
      <c r="C335" s="49" t="s">
        <v>1323</v>
      </c>
      <c r="D335" s="49" t="s">
        <v>801</v>
      </c>
      <c r="E335" s="166">
        <v>432750</v>
      </c>
      <c r="F335" s="167">
        <v>149965</v>
      </c>
      <c r="G335" s="167">
        <v>0</v>
      </c>
      <c r="H335" s="167">
        <v>0</v>
      </c>
      <c r="I335" s="167">
        <v>29437</v>
      </c>
      <c r="J335" s="167">
        <v>75991</v>
      </c>
      <c r="K335" s="167">
        <v>149965</v>
      </c>
      <c r="L335" s="167">
        <v>33215</v>
      </c>
      <c r="M335" s="167">
        <v>144142</v>
      </c>
      <c r="N335" s="167">
        <v>432750</v>
      </c>
      <c r="O335" s="167">
        <v>471266</v>
      </c>
      <c r="P335" s="167">
        <v>144142</v>
      </c>
      <c r="Q335" s="167">
        <v>0</v>
      </c>
      <c r="R335" s="167">
        <v>144142</v>
      </c>
      <c r="S335" s="167">
        <v>615408</v>
      </c>
      <c r="T335" s="167">
        <v>251520</v>
      </c>
      <c r="U335" s="167">
        <v>11777</v>
      </c>
      <c r="V335" s="167">
        <v>604726</v>
      </c>
      <c r="W335" s="167">
        <v>251520</v>
      </c>
      <c r="X335" s="167">
        <v>6500</v>
      </c>
      <c r="Y335" s="167">
        <v>604726</v>
      </c>
      <c r="Z335" s="167">
        <v>270000</v>
      </c>
      <c r="AA335" s="167">
        <v>584000</v>
      </c>
      <c r="AB335" s="167">
        <v>0</v>
      </c>
      <c r="AC335" s="167">
        <v>0</v>
      </c>
      <c r="AD335" s="166">
        <v>0</v>
      </c>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52"/>
      <c r="CD335" s="52"/>
      <c r="CE335" s="52"/>
      <c r="CF335" s="52"/>
      <c r="CG335" s="52"/>
      <c r="CH335" s="52"/>
      <c r="CI335" s="52"/>
      <c r="CJ335" s="52"/>
      <c r="CK335" s="52"/>
      <c r="CL335" s="52"/>
      <c r="CM335" s="52"/>
      <c r="CN335" s="52"/>
      <c r="CO335" s="52"/>
      <c r="CP335" s="52"/>
      <c r="CQ335" s="52"/>
      <c r="CR335" s="52"/>
      <c r="CS335" s="52"/>
      <c r="CT335" s="52"/>
      <c r="CU335" s="52"/>
      <c r="CV335" s="52"/>
      <c r="CW335" s="52"/>
      <c r="CX335" s="52"/>
      <c r="CY335" s="52"/>
      <c r="CZ335" s="52"/>
      <c r="DA335" s="52"/>
      <c r="DB335" s="52"/>
      <c r="DC335" s="52"/>
      <c r="DD335" s="52"/>
      <c r="DE335" s="52"/>
      <c r="DF335" s="52"/>
      <c r="DG335" s="52"/>
      <c r="DH335" s="52"/>
      <c r="DI335" s="52"/>
      <c r="DJ335" s="52"/>
      <c r="DK335" s="52"/>
      <c r="DL335" s="52"/>
      <c r="DM335" s="52"/>
      <c r="DN335" s="52"/>
      <c r="DO335" s="52"/>
      <c r="DP335" s="52"/>
      <c r="DQ335" s="52"/>
      <c r="DR335" s="52"/>
      <c r="DS335" s="52"/>
      <c r="DT335" s="52"/>
      <c r="DU335" s="52"/>
      <c r="DV335" s="52"/>
      <c r="DW335" s="52"/>
      <c r="DX335" s="52"/>
      <c r="DY335" s="52"/>
      <c r="DZ335" s="52"/>
      <c r="EA335" s="52"/>
    </row>
    <row r="336" spans="1:152" x14ac:dyDescent="0.2">
      <c r="A336" s="165" t="s">
        <v>20</v>
      </c>
      <c r="B336" s="165" t="s">
        <v>19</v>
      </c>
      <c r="C336" s="49" t="s">
        <v>1324</v>
      </c>
      <c r="D336" s="49" t="s">
        <v>801</v>
      </c>
      <c r="E336" s="166">
        <v>184703</v>
      </c>
      <c r="F336" s="167">
        <v>24164</v>
      </c>
      <c r="G336" s="167">
        <v>0</v>
      </c>
      <c r="H336" s="167">
        <v>0</v>
      </c>
      <c r="I336" s="167">
        <v>60074</v>
      </c>
      <c r="J336" s="167">
        <v>4132</v>
      </c>
      <c r="K336" s="167">
        <v>11741</v>
      </c>
      <c r="L336" s="167">
        <v>57318</v>
      </c>
      <c r="M336" s="167">
        <v>51438</v>
      </c>
      <c r="N336" s="167">
        <v>184703</v>
      </c>
      <c r="O336" s="167">
        <v>589112</v>
      </c>
      <c r="P336" s="167">
        <v>51438</v>
      </c>
      <c r="Q336" s="167">
        <v>8638</v>
      </c>
      <c r="R336" s="167">
        <v>42800</v>
      </c>
      <c r="S336" s="167">
        <v>631912</v>
      </c>
      <c r="T336" s="167">
        <v>451912</v>
      </c>
      <c r="U336" s="167">
        <v>55245</v>
      </c>
      <c r="V336" s="167">
        <v>226986</v>
      </c>
      <c r="W336" s="167">
        <v>550000</v>
      </c>
      <c r="X336" s="167">
        <v>52308</v>
      </c>
      <c r="Y336" s="167">
        <v>270000</v>
      </c>
      <c r="Z336" s="167">
        <v>745000</v>
      </c>
      <c r="AA336" s="167">
        <v>855000</v>
      </c>
      <c r="AB336" s="167">
        <v>0</v>
      </c>
      <c r="AC336" s="167">
        <v>0</v>
      </c>
      <c r="AD336" s="166">
        <v>0</v>
      </c>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52"/>
      <c r="CD336" s="52"/>
      <c r="CE336" s="52"/>
      <c r="CF336" s="52"/>
      <c r="CG336" s="52"/>
      <c r="CH336" s="52"/>
      <c r="CI336" s="52"/>
      <c r="CJ336" s="52"/>
      <c r="CK336" s="52"/>
      <c r="CL336" s="52"/>
      <c r="CM336" s="52"/>
      <c r="CN336" s="52"/>
      <c r="CO336" s="52"/>
      <c r="CP336" s="52"/>
      <c r="CQ336" s="52"/>
      <c r="CR336" s="52"/>
      <c r="CS336" s="52"/>
      <c r="CT336" s="52"/>
      <c r="CU336" s="52"/>
      <c r="CV336" s="52"/>
      <c r="CW336" s="52"/>
      <c r="CX336" s="52"/>
      <c r="CY336" s="52"/>
      <c r="CZ336" s="52"/>
      <c r="DA336" s="52"/>
      <c r="DB336" s="52"/>
      <c r="DC336" s="52"/>
      <c r="DD336" s="52"/>
      <c r="DE336" s="52"/>
      <c r="DF336" s="52"/>
      <c r="DG336" s="52"/>
      <c r="DH336" s="52"/>
      <c r="DI336" s="52"/>
      <c r="DJ336" s="52"/>
      <c r="DK336" s="52"/>
      <c r="DL336" s="52"/>
      <c r="DM336" s="52"/>
      <c r="DN336" s="52"/>
      <c r="DO336" s="52"/>
      <c r="DP336" s="52"/>
      <c r="DQ336" s="52"/>
      <c r="DR336" s="52"/>
      <c r="DS336" s="52"/>
      <c r="DT336" s="52"/>
      <c r="DU336" s="52"/>
      <c r="DV336" s="52"/>
      <c r="DW336" s="52"/>
      <c r="DX336" s="52"/>
      <c r="DY336" s="52"/>
      <c r="DZ336" s="52"/>
      <c r="EA336" s="52"/>
    </row>
    <row r="337" spans="1:131" x14ac:dyDescent="0.2">
      <c r="A337" s="165" t="s">
        <v>22</v>
      </c>
      <c r="B337" s="165" t="s">
        <v>21</v>
      </c>
      <c r="C337" s="49" t="s">
        <v>1325</v>
      </c>
      <c r="D337" s="49" t="s">
        <v>801</v>
      </c>
      <c r="E337" s="166">
        <v>238902</v>
      </c>
      <c r="F337" s="167">
        <v>865</v>
      </c>
      <c r="G337" s="167">
        <v>0</v>
      </c>
      <c r="H337" s="167">
        <v>0</v>
      </c>
      <c r="I337" s="167">
        <v>34336</v>
      </c>
      <c r="J337" s="167">
        <v>10869</v>
      </c>
      <c r="K337" s="167">
        <v>23999</v>
      </c>
      <c r="L337" s="167">
        <v>57113</v>
      </c>
      <c r="M337" s="167">
        <v>112585</v>
      </c>
      <c r="N337" s="167">
        <v>238902</v>
      </c>
      <c r="O337" s="167">
        <v>435129</v>
      </c>
      <c r="P337" s="167">
        <v>112585</v>
      </c>
      <c r="Q337" s="167">
        <v>10508</v>
      </c>
      <c r="R337" s="167">
        <v>102077</v>
      </c>
      <c r="S337" s="167">
        <v>537206</v>
      </c>
      <c r="T337" s="167">
        <v>304080</v>
      </c>
      <c r="U337" s="167">
        <v>16780</v>
      </c>
      <c r="V337" s="167">
        <v>166600</v>
      </c>
      <c r="W337" s="167">
        <v>515778.12</v>
      </c>
      <c r="X337" s="167">
        <v>16407</v>
      </c>
      <c r="Y337" s="167">
        <v>100000</v>
      </c>
      <c r="Z337" s="167">
        <v>673773</v>
      </c>
      <c r="AA337" s="167">
        <v>688773.38485286559</v>
      </c>
      <c r="AB337" s="167">
        <v>0</v>
      </c>
      <c r="AC337" s="167">
        <v>0</v>
      </c>
      <c r="AD337" s="166">
        <v>0</v>
      </c>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52"/>
      <c r="CD337" s="52"/>
      <c r="CE337" s="52"/>
      <c r="CF337" s="52"/>
      <c r="CG337" s="52"/>
      <c r="CH337" s="52"/>
      <c r="CI337" s="52"/>
      <c r="CJ337" s="52"/>
      <c r="CK337" s="52"/>
      <c r="CL337" s="52"/>
      <c r="CM337" s="52"/>
      <c r="CN337" s="52"/>
      <c r="CO337" s="52"/>
      <c r="CP337" s="52"/>
      <c r="CQ337" s="52"/>
      <c r="CR337" s="52"/>
      <c r="CS337" s="52"/>
      <c r="CT337" s="52"/>
      <c r="CU337" s="52"/>
      <c r="CV337" s="52"/>
      <c r="CW337" s="52"/>
      <c r="CX337" s="52"/>
      <c r="CY337" s="52"/>
      <c r="CZ337" s="52"/>
      <c r="DA337" s="52"/>
      <c r="DB337" s="52"/>
      <c r="DC337" s="52"/>
      <c r="DD337" s="52"/>
      <c r="DE337" s="52"/>
      <c r="DF337" s="52"/>
      <c r="DG337" s="52"/>
      <c r="DH337" s="52"/>
      <c r="DI337" s="52"/>
      <c r="DJ337" s="52"/>
      <c r="DK337" s="52"/>
      <c r="DL337" s="52"/>
      <c r="DM337" s="52"/>
      <c r="DN337" s="52"/>
      <c r="DO337" s="52"/>
      <c r="DP337" s="52"/>
      <c r="DQ337" s="52"/>
      <c r="DR337" s="52"/>
      <c r="DS337" s="52"/>
      <c r="DT337" s="52"/>
      <c r="DU337" s="52"/>
      <c r="DV337" s="52"/>
      <c r="DW337" s="52"/>
      <c r="DX337" s="52"/>
      <c r="DY337" s="52"/>
      <c r="DZ337" s="52"/>
      <c r="EA337" s="52"/>
    </row>
    <row r="338" spans="1:131" x14ac:dyDescent="0.2">
      <c r="A338" s="165" t="s">
        <v>38</v>
      </c>
      <c r="B338" s="165" t="s">
        <v>37</v>
      </c>
      <c r="C338" s="49" t="s">
        <v>1326</v>
      </c>
      <c r="D338" s="49" t="s">
        <v>801</v>
      </c>
      <c r="E338" s="166">
        <v>50966</v>
      </c>
      <c r="F338" s="167">
        <v>6749</v>
      </c>
      <c r="G338" s="167">
        <v>0</v>
      </c>
      <c r="H338" s="167">
        <v>0</v>
      </c>
      <c r="I338" s="167">
        <v>11568</v>
      </c>
      <c r="J338" s="167">
        <v>10178</v>
      </c>
      <c r="K338" s="167">
        <v>16107</v>
      </c>
      <c r="L338" s="167">
        <v>1050</v>
      </c>
      <c r="M338" s="167">
        <v>12063</v>
      </c>
      <c r="N338" s="167">
        <v>50966</v>
      </c>
      <c r="O338" s="167">
        <v>153515</v>
      </c>
      <c r="P338" s="167">
        <v>12063</v>
      </c>
      <c r="Q338" s="167">
        <v>5746</v>
      </c>
      <c r="R338" s="167">
        <v>6317</v>
      </c>
      <c r="S338" s="167">
        <v>159832</v>
      </c>
      <c r="T338" s="167">
        <v>103096</v>
      </c>
      <c r="U338" s="167">
        <v>33580</v>
      </c>
      <c r="V338" s="167">
        <v>70200</v>
      </c>
      <c r="W338" s="167">
        <v>103065</v>
      </c>
      <c r="X338" s="167">
        <v>31874</v>
      </c>
      <c r="Y338" s="167">
        <v>34800</v>
      </c>
      <c r="Z338" s="167">
        <v>181000</v>
      </c>
      <c r="AA338" s="167">
        <v>239000</v>
      </c>
      <c r="AB338" s="167">
        <v>0</v>
      </c>
      <c r="AC338" s="167">
        <v>0</v>
      </c>
      <c r="AD338" s="166">
        <v>0</v>
      </c>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52"/>
      <c r="CD338" s="52"/>
      <c r="CE338" s="52"/>
      <c r="CF338" s="52"/>
      <c r="CG338" s="52"/>
      <c r="CH338" s="52"/>
      <c r="CI338" s="52"/>
      <c r="CJ338" s="52"/>
      <c r="CK338" s="52"/>
      <c r="CL338" s="52"/>
      <c r="CM338" s="52"/>
      <c r="CN338" s="52"/>
      <c r="CO338" s="52"/>
      <c r="CP338" s="52"/>
      <c r="CQ338" s="52"/>
      <c r="CR338" s="52"/>
      <c r="CS338" s="52"/>
      <c r="CT338" s="52"/>
      <c r="CU338" s="52"/>
      <c r="CV338" s="52"/>
      <c r="CW338" s="52"/>
      <c r="CX338" s="52"/>
      <c r="CY338" s="52"/>
      <c r="CZ338" s="52"/>
      <c r="DA338" s="52"/>
      <c r="DB338" s="52"/>
      <c r="DC338" s="52"/>
      <c r="DD338" s="52"/>
      <c r="DE338" s="52"/>
      <c r="DF338" s="52"/>
      <c r="DG338" s="52"/>
      <c r="DH338" s="52"/>
      <c r="DI338" s="52"/>
      <c r="DJ338" s="52"/>
      <c r="DK338" s="52"/>
      <c r="DL338" s="52"/>
      <c r="DM338" s="52"/>
      <c r="DN338" s="52"/>
      <c r="DO338" s="52"/>
      <c r="DP338" s="52"/>
      <c r="DQ338" s="52"/>
      <c r="DR338" s="52"/>
      <c r="DS338" s="52"/>
      <c r="DT338" s="52"/>
      <c r="DU338" s="52"/>
      <c r="DV338" s="52"/>
      <c r="DW338" s="52"/>
      <c r="DX338" s="52"/>
      <c r="DY338" s="52"/>
      <c r="DZ338" s="52"/>
      <c r="EA338" s="52"/>
    </row>
    <row r="339" spans="1:131" x14ac:dyDescent="0.2">
      <c r="A339" s="165" t="s">
        <v>62</v>
      </c>
      <c r="B339" s="165" t="s">
        <v>61</v>
      </c>
      <c r="C339" s="49" t="s">
        <v>1327</v>
      </c>
      <c r="D339" s="49" t="s">
        <v>801</v>
      </c>
      <c r="E339" s="166">
        <v>162788</v>
      </c>
      <c r="F339" s="167">
        <v>14250</v>
      </c>
      <c r="G339" s="167">
        <v>1350</v>
      </c>
      <c r="H339" s="167">
        <v>0</v>
      </c>
      <c r="I339" s="167">
        <v>47600</v>
      </c>
      <c r="J339" s="167">
        <v>7400</v>
      </c>
      <c r="K339" s="167">
        <v>29500</v>
      </c>
      <c r="L339" s="167">
        <v>33800</v>
      </c>
      <c r="M339" s="167">
        <v>44488</v>
      </c>
      <c r="N339" s="167">
        <v>162788</v>
      </c>
      <c r="O339" s="167">
        <v>545666</v>
      </c>
      <c r="P339" s="167">
        <v>44488</v>
      </c>
      <c r="Q339" s="167">
        <v>10149</v>
      </c>
      <c r="R339" s="167">
        <v>34339</v>
      </c>
      <c r="S339" s="167">
        <v>580005</v>
      </c>
      <c r="T339" s="167">
        <v>418316</v>
      </c>
      <c r="U339" s="167">
        <v>0</v>
      </c>
      <c r="V339" s="167">
        <v>164000</v>
      </c>
      <c r="W339" s="167">
        <v>462804</v>
      </c>
      <c r="X339" s="167">
        <v>0</v>
      </c>
      <c r="Y339" s="167">
        <v>165000</v>
      </c>
      <c r="Z339" s="167">
        <v>750000</v>
      </c>
      <c r="AA339" s="167">
        <v>850000</v>
      </c>
      <c r="AB339" s="167">
        <v>0</v>
      </c>
      <c r="AC339" s="167">
        <v>0</v>
      </c>
      <c r="AD339" s="166">
        <v>0</v>
      </c>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52"/>
      <c r="CD339" s="52"/>
      <c r="CE339" s="52"/>
      <c r="CF339" s="52"/>
      <c r="CG339" s="52"/>
      <c r="CH339" s="52"/>
      <c r="CI339" s="52"/>
      <c r="CJ339" s="52"/>
      <c r="CK339" s="52"/>
      <c r="CL339" s="52"/>
      <c r="CM339" s="52"/>
      <c r="CN339" s="52"/>
      <c r="CO339" s="52"/>
      <c r="CP339" s="52"/>
      <c r="CQ339" s="52"/>
      <c r="CR339" s="52"/>
      <c r="CS339" s="52"/>
      <c r="CT339" s="52"/>
      <c r="CU339" s="52"/>
      <c r="CV339" s="52"/>
      <c r="CW339" s="52"/>
      <c r="CX339" s="52"/>
      <c r="CY339" s="52"/>
      <c r="CZ339" s="52"/>
      <c r="DA339" s="52"/>
      <c r="DB339" s="52"/>
      <c r="DC339" s="52"/>
      <c r="DD339" s="52"/>
      <c r="DE339" s="52"/>
      <c r="DF339" s="52"/>
      <c r="DG339" s="52"/>
      <c r="DH339" s="52"/>
      <c r="DI339" s="52"/>
      <c r="DJ339" s="52"/>
      <c r="DK339" s="52"/>
      <c r="DL339" s="52"/>
      <c r="DM339" s="52"/>
      <c r="DN339" s="52"/>
      <c r="DO339" s="52"/>
      <c r="DP339" s="52"/>
      <c r="DQ339" s="52"/>
      <c r="DR339" s="52"/>
      <c r="DS339" s="52"/>
      <c r="DT339" s="52"/>
      <c r="DU339" s="52"/>
      <c r="DV339" s="52"/>
      <c r="DW339" s="52"/>
      <c r="DX339" s="52"/>
      <c r="DY339" s="52"/>
      <c r="DZ339" s="52"/>
      <c r="EA339" s="52"/>
    </row>
    <row r="340" spans="1:131" x14ac:dyDescent="0.2">
      <c r="A340" s="165" t="s">
        <v>72</v>
      </c>
      <c r="B340" s="165" t="s">
        <v>71</v>
      </c>
      <c r="C340" s="49" t="s">
        <v>1328</v>
      </c>
      <c r="D340" s="49" t="s">
        <v>801</v>
      </c>
      <c r="E340" s="166">
        <v>77720</v>
      </c>
      <c r="F340" s="167">
        <v>13455</v>
      </c>
      <c r="G340" s="167">
        <v>0</v>
      </c>
      <c r="H340" s="167">
        <v>0</v>
      </c>
      <c r="I340" s="167">
        <v>33003</v>
      </c>
      <c r="J340" s="167">
        <v>17986</v>
      </c>
      <c r="K340" s="167">
        <v>18849</v>
      </c>
      <c r="L340" s="167">
        <v>7882</v>
      </c>
      <c r="M340" s="167">
        <v>0</v>
      </c>
      <c r="N340" s="167">
        <v>77720</v>
      </c>
      <c r="O340" s="167">
        <v>3200</v>
      </c>
      <c r="P340" s="167">
        <v>0</v>
      </c>
      <c r="Q340" s="167">
        <v>600</v>
      </c>
      <c r="R340" s="167">
        <v>-600</v>
      </c>
      <c r="S340" s="167">
        <v>2600</v>
      </c>
      <c r="T340" s="167">
        <v>24400</v>
      </c>
      <c r="U340" s="167">
        <v>2600</v>
      </c>
      <c r="V340" s="167">
        <v>285500</v>
      </c>
      <c r="W340" s="167">
        <v>0</v>
      </c>
      <c r="X340" s="167">
        <v>0</v>
      </c>
      <c r="Y340" s="167">
        <v>275000</v>
      </c>
      <c r="Z340" s="167">
        <v>10000</v>
      </c>
      <c r="AA340" s="167">
        <v>30000</v>
      </c>
      <c r="AB340" s="167">
        <v>0</v>
      </c>
      <c r="AC340" s="167">
        <v>0</v>
      </c>
      <c r="AD340" s="166">
        <v>0</v>
      </c>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52"/>
      <c r="CD340" s="52"/>
      <c r="CE340" s="52"/>
      <c r="CF340" s="52"/>
      <c r="CG340" s="52"/>
      <c r="CH340" s="52"/>
      <c r="CI340" s="52"/>
      <c r="CJ340" s="52"/>
      <c r="CK340" s="52"/>
      <c r="CL340" s="52"/>
      <c r="CM340" s="52"/>
      <c r="CN340" s="52"/>
      <c r="CO340" s="52"/>
      <c r="CP340" s="52"/>
      <c r="CQ340" s="52"/>
      <c r="CR340" s="52"/>
      <c r="CS340" s="52"/>
      <c r="CT340" s="52"/>
      <c r="CU340" s="52"/>
      <c r="CV340" s="52"/>
      <c r="CW340" s="52"/>
      <c r="CX340" s="52"/>
      <c r="CY340" s="52"/>
      <c r="CZ340" s="52"/>
      <c r="DA340" s="52"/>
      <c r="DB340" s="52"/>
      <c r="DC340" s="52"/>
      <c r="DD340" s="52"/>
      <c r="DE340" s="52"/>
      <c r="DF340" s="52"/>
      <c r="DG340" s="52"/>
      <c r="DH340" s="52"/>
      <c r="DI340" s="52"/>
      <c r="DJ340" s="52"/>
      <c r="DK340" s="52"/>
      <c r="DL340" s="52"/>
      <c r="DM340" s="52"/>
      <c r="DN340" s="52"/>
      <c r="DO340" s="52"/>
      <c r="DP340" s="52"/>
      <c r="DQ340" s="52"/>
      <c r="DR340" s="52"/>
      <c r="DS340" s="52"/>
      <c r="DT340" s="52"/>
      <c r="DU340" s="52"/>
      <c r="DV340" s="52"/>
      <c r="DW340" s="52"/>
      <c r="DX340" s="52"/>
      <c r="DY340" s="52"/>
      <c r="DZ340" s="52"/>
      <c r="EA340" s="52"/>
    </row>
    <row r="341" spans="1:131" x14ac:dyDescent="0.2">
      <c r="A341" s="165" t="s">
        <v>144</v>
      </c>
      <c r="B341" s="165" t="s">
        <v>143</v>
      </c>
      <c r="C341" s="49" t="s">
        <v>1329</v>
      </c>
      <c r="D341" s="49" t="s">
        <v>801</v>
      </c>
      <c r="E341" s="166">
        <v>176184</v>
      </c>
      <c r="F341" s="167">
        <v>23500</v>
      </c>
      <c r="G341" s="167">
        <v>2031</v>
      </c>
      <c r="H341" s="167">
        <v>0</v>
      </c>
      <c r="I341" s="167">
        <v>42651</v>
      </c>
      <c r="J341" s="167">
        <v>3336</v>
      </c>
      <c r="K341" s="167">
        <v>13500</v>
      </c>
      <c r="L341" s="167">
        <v>27830</v>
      </c>
      <c r="M341" s="167">
        <v>88867</v>
      </c>
      <c r="N341" s="167">
        <v>176184</v>
      </c>
      <c r="O341" s="167">
        <v>895071</v>
      </c>
      <c r="P341" s="167">
        <v>88867</v>
      </c>
      <c r="Q341" s="167">
        <v>6200</v>
      </c>
      <c r="R341" s="167">
        <v>82667</v>
      </c>
      <c r="S341" s="167">
        <v>977738</v>
      </c>
      <c r="T341" s="167">
        <v>801584</v>
      </c>
      <c r="U341" s="167">
        <v>0</v>
      </c>
      <c r="V341" s="167">
        <v>120000</v>
      </c>
      <c r="W341" s="167">
        <v>1092666</v>
      </c>
      <c r="X341" s="167">
        <v>0</v>
      </c>
      <c r="Y341" s="167">
        <v>120000</v>
      </c>
      <c r="Z341" s="167">
        <v>1092666</v>
      </c>
      <c r="AA341" s="167">
        <v>1132666</v>
      </c>
      <c r="AB341" s="167">
        <v>0</v>
      </c>
      <c r="AC341" s="167">
        <v>0</v>
      </c>
      <c r="AD341" s="166">
        <v>0</v>
      </c>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52"/>
      <c r="CD341" s="52"/>
      <c r="CE341" s="52"/>
      <c r="CF341" s="52"/>
      <c r="CG341" s="52"/>
      <c r="CH341" s="52"/>
      <c r="CI341" s="52"/>
      <c r="CJ341" s="52"/>
      <c r="CK341" s="52"/>
      <c r="CL341" s="52"/>
      <c r="CM341" s="52"/>
      <c r="CN341" s="52"/>
      <c r="CO341" s="52"/>
      <c r="CP341" s="52"/>
      <c r="CQ341" s="52"/>
      <c r="CR341" s="52"/>
      <c r="CS341" s="52"/>
      <c r="CT341" s="52"/>
      <c r="CU341" s="52"/>
      <c r="CV341" s="52"/>
      <c r="CW341" s="52"/>
      <c r="CX341" s="52"/>
      <c r="CY341" s="52"/>
      <c r="CZ341" s="52"/>
      <c r="DA341" s="52"/>
      <c r="DB341" s="52"/>
      <c r="DC341" s="52"/>
      <c r="DD341" s="52"/>
      <c r="DE341" s="52"/>
      <c r="DF341" s="52"/>
      <c r="DG341" s="52"/>
      <c r="DH341" s="52"/>
      <c r="DI341" s="52"/>
      <c r="DJ341" s="52"/>
      <c r="DK341" s="52"/>
      <c r="DL341" s="52"/>
      <c r="DM341" s="52"/>
      <c r="DN341" s="52"/>
      <c r="DO341" s="52"/>
      <c r="DP341" s="52"/>
      <c r="DQ341" s="52"/>
      <c r="DR341" s="52"/>
      <c r="DS341" s="52"/>
      <c r="DT341" s="52"/>
      <c r="DU341" s="52"/>
      <c r="DV341" s="52"/>
      <c r="DW341" s="52"/>
      <c r="DX341" s="52"/>
      <c r="DY341" s="52"/>
      <c r="DZ341" s="52"/>
      <c r="EA341" s="52"/>
    </row>
    <row r="342" spans="1:131" x14ac:dyDescent="0.2">
      <c r="A342" s="165" t="s">
        <v>178</v>
      </c>
      <c r="B342" s="165" t="s">
        <v>177</v>
      </c>
      <c r="C342" s="49" t="s">
        <v>1330</v>
      </c>
      <c r="D342" s="49" t="s">
        <v>801</v>
      </c>
      <c r="E342" s="166">
        <v>214828</v>
      </c>
      <c r="F342" s="167">
        <v>10168</v>
      </c>
      <c r="G342" s="167">
        <v>0</v>
      </c>
      <c r="H342" s="167">
        <v>0</v>
      </c>
      <c r="I342" s="167">
        <v>47878</v>
      </c>
      <c r="J342" s="167">
        <v>22555</v>
      </c>
      <c r="K342" s="167">
        <v>15524</v>
      </c>
      <c r="L342" s="167">
        <v>20834</v>
      </c>
      <c r="M342" s="167">
        <v>108037</v>
      </c>
      <c r="N342" s="167">
        <v>214828</v>
      </c>
      <c r="O342" s="167">
        <v>700690</v>
      </c>
      <c r="P342" s="167">
        <v>108037</v>
      </c>
      <c r="Q342" s="167">
        <v>16778</v>
      </c>
      <c r="R342" s="167">
        <v>91259</v>
      </c>
      <c r="S342" s="167">
        <v>791949</v>
      </c>
      <c r="T342" s="167">
        <v>471383</v>
      </c>
      <c r="U342" s="167">
        <v>132758</v>
      </c>
      <c r="V342" s="167">
        <v>200000</v>
      </c>
      <c r="W342" s="167">
        <v>455438</v>
      </c>
      <c r="X342" s="167">
        <v>128775</v>
      </c>
      <c r="Y342" s="167">
        <v>200000</v>
      </c>
      <c r="Z342" s="167">
        <v>755749</v>
      </c>
      <c r="AA342" s="167">
        <v>785749</v>
      </c>
      <c r="AB342" s="167">
        <v>0</v>
      </c>
      <c r="AC342" s="167">
        <v>0</v>
      </c>
      <c r="AD342" s="166">
        <v>0</v>
      </c>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52"/>
      <c r="CD342" s="52"/>
      <c r="CE342" s="52"/>
      <c r="CF342" s="52"/>
      <c r="CG342" s="52"/>
      <c r="CH342" s="52"/>
      <c r="CI342" s="52"/>
      <c r="CJ342" s="52"/>
      <c r="CK342" s="52"/>
      <c r="CL342" s="52"/>
      <c r="CM342" s="52"/>
      <c r="CN342" s="52"/>
      <c r="CO342" s="52"/>
      <c r="CP342" s="52"/>
      <c r="CQ342" s="52"/>
      <c r="CR342" s="52"/>
      <c r="CS342" s="52"/>
      <c r="CT342" s="52"/>
      <c r="CU342" s="52"/>
      <c r="CV342" s="52"/>
      <c r="CW342" s="52"/>
      <c r="CX342" s="52"/>
      <c r="CY342" s="52"/>
      <c r="CZ342" s="52"/>
      <c r="DA342" s="52"/>
      <c r="DB342" s="52"/>
      <c r="DC342" s="52"/>
      <c r="DD342" s="52"/>
      <c r="DE342" s="52"/>
      <c r="DF342" s="52"/>
      <c r="DG342" s="52"/>
      <c r="DH342" s="52"/>
      <c r="DI342" s="52"/>
      <c r="DJ342" s="52"/>
      <c r="DK342" s="52"/>
      <c r="DL342" s="52"/>
      <c r="DM342" s="52"/>
      <c r="DN342" s="52"/>
      <c r="DO342" s="52"/>
      <c r="DP342" s="52"/>
      <c r="DQ342" s="52"/>
      <c r="DR342" s="52"/>
      <c r="DS342" s="52"/>
      <c r="DT342" s="52"/>
      <c r="DU342" s="52"/>
      <c r="DV342" s="52"/>
      <c r="DW342" s="52"/>
      <c r="DX342" s="52"/>
      <c r="DY342" s="52"/>
      <c r="DZ342" s="52"/>
      <c r="EA342" s="52"/>
    </row>
    <row r="343" spans="1:131" x14ac:dyDescent="0.2">
      <c r="A343" s="165" t="s">
        <v>212</v>
      </c>
      <c r="B343" s="165" t="s">
        <v>211</v>
      </c>
      <c r="C343" s="49" t="s">
        <v>1331</v>
      </c>
      <c r="D343" s="49" t="s">
        <v>801</v>
      </c>
      <c r="E343" s="166">
        <v>259669</v>
      </c>
      <c r="F343" s="167">
        <v>0</v>
      </c>
      <c r="G343" s="167">
        <v>0</v>
      </c>
      <c r="H343" s="167">
        <v>0</v>
      </c>
      <c r="I343" s="167">
        <v>39438</v>
      </c>
      <c r="J343" s="167">
        <v>26731</v>
      </c>
      <c r="K343" s="167">
        <v>24000</v>
      </c>
      <c r="L343" s="167">
        <v>38000</v>
      </c>
      <c r="M343" s="167">
        <v>131500</v>
      </c>
      <c r="N343" s="167">
        <v>259669</v>
      </c>
      <c r="O343" s="167">
        <v>582040</v>
      </c>
      <c r="P343" s="167">
        <v>131500</v>
      </c>
      <c r="Q343" s="167">
        <v>13339</v>
      </c>
      <c r="R343" s="167">
        <v>118161</v>
      </c>
      <c r="S343" s="167">
        <v>700201</v>
      </c>
      <c r="T343" s="167">
        <v>438641</v>
      </c>
      <c r="U343" s="167">
        <v>49000</v>
      </c>
      <c r="V343" s="167">
        <v>28490</v>
      </c>
      <c r="W343" s="167">
        <v>131500</v>
      </c>
      <c r="X343" s="167">
        <v>48000</v>
      </c>
      <c r="Y343" s="167">
        <v>30000</v>
      </c>
      <c r="Z343" s="167">
        <v>700000</v>
      </c>
      <c r="AA343" s="167">
        <v>800000</v>
      </c>
      <c r="AB343" s="167">
        <v>32000</v>
      </c>
      <c r="AC343" s="167">
        <v>60000</v>
      </c>
      <c r="AD343" s="166">
        <v>0</v>
      </c>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52"/>
      <c r="CD343" s="52"/>
      <c r="CE343" s="52"/>
      <c r="CF343" s="52"/>
      <c r="CG343" s="52"/>
      <c r="CH343" s="52"/>
      <c r="CI343" s="52"/>
      <c r="CJ343" s="52"/>
      <c r="CK343" s="52"/>
      <c r="CL343" s="52"/>
      <c r="CM343" s="52"/>
      <c r="CN343" s="52"/>
      <c r="CO343" s="52"/>
      <c r="CP343" s="52"/>
      <c r="CQ343" s="52"/>
      <c r="CR343" s="52"/>
      <c r="CS343" s="52"/>
      <c r="CT343" s="52"/>
      <c r="CU343" s="52"/>
      <c r="CV343" s="52"/>
      <c r="CW343" s="52"/>
      <c r="CX343" s="52"/>
      <c r="CY343" s="52"/>
      <c r="CZ343" s="52"/>
      <c r="DA343" s="52"/>
      <c r="DB343" s="52"/>
      <c r="DC343" s="52"/>
      <c r="DD343" s="52"/>
      <c r="DE343" s="52"/>
      <c r="DF343" s="52"/>
      <c r="DG343" s="52"/>
      <c r="DH343" s="52"/>
      <c r="DI343" s="52"/>
      <c r="DJ343" s="52"/>
      <c r="DK343" s="52"/>
      <c r="DL343" s="52"/>
      <c r="DM343" s="52"/>
      <c r="DN343" s="52"/>
      <c r="DO343" s="52"/>
      <c r="DP343" s="52"/>
      <c r="DQ343" s="52"/>
      <c r="DR343" s="52"/>
      <c r="DS343" s="52"/>
      <c r="DT343" s="52"/>
      <c r="DU343" s="52"/>
      <c r="DV343" s="52"/>
      <c r="DW343" s="52"/>
      <c r="DX343" s="52"/>
      <c r="DY343" s="52"/>
      <c r="DZ343" s="52"/>
      <c r="EA343" s="52"/>
    </row>
    <row r="344" spans="1:131" x14ac:dyDescent="0.2">
      <c r="A344" s="165" t="s">
        <v>275</v>
      </c>
      <c r="B344" s="165" t="s">
        <v>274</v>
      </c>
      <c r="C344" s="49" t="s">
        <v>1332</v>
      </c>
      <c r="D344" s="49" t="s">
        <v>801</v>
      </c>
      <c r="E344" s="166">
        <v>104275</v>
      </c>
      <c r="F344" s="167">
        <v>1000</v>
      </c>
      <c r="G344" s="167">
        <v>0</v>
      </c>
      <c r="H344" s="167">
        <v>0</v>
      </c>
      <c r="I344" s="167">
        <v>13529</v>
      </c>
      <c r="J344" s="167">
        <v>10054</v>
      </c>
      <c r="K344" s="167">
        <v>1000</v>
      </c>
      <c r="L344" s="167">
        <v>49815</v>
      </c>
      <c r="M344" s="167">
        <v>29877</v>
      </c>
      <c r="N344" s="167">
        <v>104275</v>
      </c>
      <c r="O344" s="167">
        <v>583317</v>
      </c>
      <c r="P344" s="167">
        <v>29877</v>
      </c>
      <c r="Q344" s="167">
        <v>14830</v>
      </c>
      <c r="R344" s="167">
        <v>15047</v>
      </c>
      <c r="S344" s="167">
        <v>598364</v>
      </c>
      <c r="T344" s="167">
        <v>294065</v>
      </c>
      <c r="U344" s="167">
        <v>49330</v>
      </c>
      <c r="V344" s="167">
        <v>37406</v>
      </c>
      <c r="W344" s="167">
        <v>312233</v>
      </c>
      <c r="X344" s="167">
        <v>45499</v>
      </c>
      <c r="Y344" s="167">
        <v>18983</v>
      </c>
      <c r="Z344" s="167">
        <v>472772</v>
      </c>
      <c r="AA344" s="167">
        <v>528231</v>
      </c>
      <c r="AB344" s="167">
        <v>0</v>
      </c>
      <c r="AC344" s="167">
        <v>0</v>
      </c>
      <c r="AD344" s="166">
        <v>0</v>
      </c>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52"/>
      <c r="CD344" s="52"/>
      <c r="CE344" s="52"/>
      <c r="CF344" s="52"/>
      <c r="CG344" s="52"/>
      <c r="CH344" s="52"/>
      <c r="CI344" s="52"/>
      <c r="CJ344" s="52"/>
      <c r="CK344" s="52"/>
      <c r="CL344" s="52"/>
      <c r="CM344" s="52"/>
      <c r="CN344" s="52"/>
      <c r="CO344" s="52"/>
      <c r="CP344" s="52"/>
      <c r="CQ344" s="52"/>
      <c r="CR344" s="52"/>
      <c r="CS344" s="52"/>
      <c r="CT344" s="52"/>
      <c r="CU344" s="52"/>
      <c r="CV344" s="52"/>
      <c r="CW344" s="52"/>
      <c r="CX344" s="52"/>
      <c r="CY344" s="52"/>
      <c r="CZ344" s="52"/>
      <c r="DA344" s="52"/>
      <c r="DB344" s="52"/>
      <c r="DC344" s="52"/>
      <c r="DD344" s="52"/>
      <c r="DE344" s="52"/>
      <c r="DF344" s="52"/>
      <c r="DG344" s="52"/>
      <c r="DH344" s="52"/>
      <c r="DI344" s="52"/>
      <c r="DJ344" s="52"/>
      <c r="DK344" s="52"/>
      <c r="DL344" s="52"/>
      <c r="DM344" s="52"/>
      <c r="DN344" s="52"/>
      <c r="DO344" s="52"/>
      <c r="DP344" s="52"/>
      <c r="DQ344" s="52"/>
      <c r="DR344" s="52"/>
      <c r="DS344" s="52"/>
      <c r="DT344" s="52"/>
      <c r="DU344" s="52"/>
      <c r="DV344" s="52"/>
      <c r="DW344" s="52"/>
      <c r="DX344" s="52"/>
      <c r="DY344" s="52"/>
      <c r="DZ344" s="52"/>
      <c r="EA344" s="52"/>
    </row>
    <row r="345" spans="1:131" x14ac:dyDescent="0.2">
      <c r="A345" s="165" t="s">
        <v>281</v>
      </c>
      <c r="B345" s="165" t="s">
        <v>280</v>
      </c>
      <c r="C345" s="49" t="s">
        <v>1333</v>
      </c>
      <c r="D345" s="49" t="s">
        <v>801</v>
      </c>
      <c r="E345" s="166">
        <v>127033</v>
      </c>
      <c r="F345" s="167">
        <v>6668</v>
      </c>
      <c r="G345" s="167">
        <v>782</v>
      </c>
      <c r="H345" s="167">
        <v>2100</v>
      </c>
      <c r="I345" s="167">
        <v>16985</v>
      </c>
      <c r="J345" s="167">
        <v>4154</v>
      </c>
      <c r="K345" s="167">
        <v>4287</v>
      </c>
      <c r="L345" s="167">
        <v>19563</v>
      </c>
      <c r="M345" s="167">
        <v>82044</v>
      </c>
      <c r="N345" s="167">
        <v>127033</v>
      </c>
      <c r="O345" s="167">
        <v>429457</v>
      </c>
      <c r="P345" s="167">
        <v>82044</v>
      </c>
      <c r="Q345" s="167">
        <v>57826</v>
      </c>
      <c r="R345" s="167">
        <v>24218</v>
      </c>
      <c r="S345" s="167">
        <v>453675</v>
      </c>
      <c r="T345" s="167">
        <v>334261</v>
      </c>
      <c r="U345" s="167">
        <v>17940</v>
      </c>
      <c r="V345" s="167">
        <v>76233</v>
      </c>
      <c r="W345" s="167">
        <v>394261</v>
      </c>
      <c r="X345" s="167">
        <v>17000</v>
      </c>
      <c r="Y345" s="167">
        <v>50000</v>
      </c>
      <c r="Z345" s="167">
        <v>445000</v>
      </c>
      <c r="AA345" s="167">
        <v>511000</v>
      </c>
      <c r="AB345" s="167">
        <v>0</v>
      </c>
      <c r="AC345" s="167">
        <v>0</v>
      </c>
      <c r="AD345" s="166">
        <v>0</v>
      </c>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52"/>
      <c r="CD345" s="52"/>
      <c r="CE345" s="52"/>
      <c r="CF345" s="52"/>
      <c r="CG345" s="52"/>
      <c r="CH345" s="52"/>
      <c r="CI345" s="52"/>
      <c r="CJ345" s="52"/>
      <c r="CK345" s="52"/>
      <c r="CL345" s="52"/>
      <c r="CM345" s="52"/>
      <c r="CN345" s="52"/>
      <c r="CO345" s="52"/>
      <c r="CP345" s="52"/>
      <c r="CQ345" s="52"/>
      <c r="CR345" s="52"/>
      <c r="CS345" s="52"/>
      <c r="CT345" s="52"/>
      <c r="CU345" s="52"/>
      <c r="CV345" s="52"/>
      <c r="CW345" s="52"/>
      <c r="CX345" s="52"/>
      <c r="CY345" s="52"/>
      <c r="CZ345" s="52"/>
      <c r="DA345" s="52"/>
      <c r="DB345" s="52"/>
      <c r="DC345" s="52"/>
      <c r="DD345" s="52"/>
      <c r="DE345" s="52"/>
      <c r="DF345" s="52"/>
      <c r="DG345" s="52"/>
      <c r="DH345" s="52"/>
      <c r="DI345" s="52"/>
      <c r="DJ345" s="52"/>
      <c r="DK345" s="52"/>
      <c r="DL345" s="52"/>
      <c r="DM345" s="52"/>
      <c r="DN345" s="52"/>
      <c r="DO345" s="52"/>
      <c r="DP345" s="52"/>
      <c r="DQ345" s="52"/>
      <c r="DR345" s="52"/>
      <c r="DS345" s="52"/>
      <c r="DT345" s="52"/>
      <c r="DU345" s="52"/>
      <c r="DV345" s="52"/>
      <c r="DW345" s="52"/>
      <c r="DX345" s="52"/>
      <c r="DY345" s="52"/>
      <c r="DZ345" s="52"/>
      <c r="EA345" s="52"/>
    </row>
    <row r="346" spans="1:131" x14ac:dyDescent="0.2">
      <c r="A346" s="165" t="s">
        <v>291</v>
      </c>
      <c r="B346" s="165" t="s">
        <v>290</v>
      </c>
      <c r="C346" s="49" t="s">
        <v>1334</v>
      </c>
      <c r="D346" s="49" t="s">
        <v>801</v>
      </c>
      <c r="E346" s="166">
        <v>136002</v>
      </c>
      <c r="F346" s="167">
        <v>8650</v>
      </c>
      <c r="G346" s="167">
        <v>875</v>
      </c>
      <c r="H346" s="167">
        <v>0</v>
      </c>
      <c r="I346" s="167">
        <v>40892</v>
      </c>
      <c r="J346" s="167">
        <v>0</v>
      </c>
      <c r="K346" s="167">
        <v>27110</v>
      </c>
      <c r="L346" s="167">
        <v>30850</v>
      </c>
      <c r="M346" s="167">
        <v>37150</v>
      </c>
      <c r="N346" s="167">
        <v>136002</v>
      </c>
      <c r="O346" s="167">
        <v>235036</v>
      </c>
      <c r="P346" s="167">
        <v>37150</v>
      </c>
      <c r="Q346" s="167">
        <v>1489</v>
      </c>
      <c r="R346" s="167">
        <v>35661</v>
      </c>
      <c r="S346" s="167">
        <v>270697</v>
      </c>
      <c r="T346" s="167">
        <v>210600</v>
      </c>
      <c r="U346" s="167">
        <v>0</v>
      </c>
      <c r="V346" s="167">
        <v>202247</v>
      </c>
      <c r="W346" s="167">
        <v>202247</v>
      </c>
      <c r="X346" s="167">
        <v>0</v>
      </c>
      <c r="Y346" s="167">
        <v>164000</v>
      </c>
      <c r="Z346" s="167">
        <v>379000</v>
      </c>
      <c r="AA346" s="167">
        <v>406800</v>
      </c>
      <c r="AB346" s="167">
        <v>0</v>
      </c>
      <c r="AC346" s="167">
        <v>0</v>
      </c>
      <c r="AD346" s="166">
        <v>0</v>
      </c>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52"/>
      <c r="CD346" s="52"/>
      <c r="CE346" s="52"/>
      <c r="CF346" s="52"/>
      <c r="CG346" s="52"/>
      <c r="CH346" s="52"/>
      <c r="CI346" s="52"/>
      <c r="CJ346" s="52"/>
      <c r="CK346" s="52"/>
      <c r="CL346" s="52"/>
      <c r="CM346" s="52"/>
      <c r="CN346" s="52"/>
      <c r="CO346" s="52"/>
      <c r="CP346" s="52"/>
      <c r="CQ346" s="52"/>
      <c r="CR346" s="52"/>
      <c r="CS346" s="52"/>
      <c r="CT346" s="52"/>
      <c r="CU346" s="52"/>
      <c r="CV346" s="52"/>
      <c r="CW346" s="52"/>
      <c r="CX346" s="52"/>
      <c r="CY346" s="52"/>
      <c r="CZ346" s="52"/>
      <c r="DA346" s="52"/>
      <c r="DB346" s="52"/>
      <c r="DC346" s="52"/>
      <c r="DD346" s="52"/>
      <c r="DE346" s="52"/>
      <c r="DF346" s="52"/>
      <c r="DG346" s="52"/>
      <c r="DH346" s="52"/>
      <c r="DI346" s="52"/>
      <c r="DJ346" s="52"/>
      <c r="DK346" s="52"/>
      <c r="DL346" s="52"/>
      <c r="DM346" s="52"/>
      <c r="DN346" s="52"/>
      <c r="DO346" s="52"/>
      <c r="DP346" s="52"/>
      <c r="DQ346" s="52"/>
      <c r="DR346" s="52"/>
      <c r="DS346" s="52"/>
      <c r="DT346" s="52"/>
      <c r="DU346" s="52"/>
      <c r="DV346" s="52"/>
      <c r="DW346" s="52"/>
      <c r="DX346" s="52"/>
      <c r="DY346" s="52"/>
      <c r="DZ346" s="52"/>
      <c r="EA346" s="52"/>
    </row>
    <row r="347" spans="1:131" x14ac:dyDescent="0.2">
      <c r="A347" s="165" t="s">
        <v>302</v>
      </c>
      <c r="B347" s="165" t="s">
        <v>301</v>
      </c>
      <c r="C347" s="49" t="s">
        <v>1335</v>
      </c>
      <c r="D347" s="49" t="s">
        <v>801</v>
      </c>
      <c r="E347" s="166">
        <v>152943</v>
      </c>
      <c r="F347" s="167">
        <v>40179</v>
      </c>
      <c r="G347" s="167">
        <v>1181</v>
      </c>
      <c r="H347" s="167">
        <v>1774</v>
      </c>
      <c r="I347" s="167">
        <v>9299</v>
      </c>
      <c r="J347" s="167">
        <v>13837</v>
      </c>
      <c r="K347" s="167">
        <v>33529</v>
      </c>
      <c r="L347" s="167">
        <v>31141</v>
      </c>
      <c r="M347" s="167">
        <v>65137</v>
      </c>
      <c r="N347" s="167">
        <v>152943</v>
      </c>
      <c r="O347" s="167">
        <v>419181</v>
      </c>
      <c r="P347" s="167">
        <v>65137</v>
      </c>
      <c r="Q347" s="167">
        <v>12607</v>
      </c>
      <c r="R347" s="167">
        <v>52530</v>
      </c>
      <c r="S347" s="167">
        <v>471711</v>
      </c>
      <c r="T347" s="167">
        <v>314671</v>
      </c>
      <c r="U347" s="167">
        <v>1953</v>
      </c>
      <c r="V347" s="167">
        <v>161100</v>
      </c>
      <c r="W347" s="167">
        <v>307393</v>
      </c>
      <c r="X347" s="167">
        <v>1702</v>
      </c>
      <c r="Y347" s="167">
        <v>85000</v>
      </c>
      <c r="Z347" s="167">
        <v>507000</v>
      </c>
      <c r="AA347" s="167">
        <v>537000</v>
      </c>
      <c r="AB347" s="167">
        <v>0</v>
      </c>
      <c r="AC347" s="167">
        <v>0</v>
      </c>
      <c r="AD347" s="166">
        <v>0</v>
      </c>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52"/>
      <c r="CD347" s="52"/>
      <c r="CE347" s="52"/>
      <c r="CF347" s="52"/>
      <c r="CG347" s="52"/>
      <c r="CH347" s="52"/>
      <c r="CI347" s="52"/>
      <c r="CJ347" s="52"/>
      <c r="CK347" s="52"/>
      <c r="CL347" s="52"/>
      <c r="CM347" s="52"/>
      <c r="CN347" s="52"/>
      <c r="CO347" s="52"/>
      <c r="CP347" s="52"/>
      <c r="CQ347" s="52"/>
      <c r="CR347" s="52"/>
      <c r="CS347" s="52"/>
      <c r="CT347" s="52"/>
      <c r="CU347" s="52"/>
      <c r="CV347" s="52"/>
      <c r="CW347" s="52"/>
      <c r="CX347" s="52"/>
      <c r="CY347" s="52"/>
      <c r="CZ347" s="52"/>
      <c r="DA347" s="52"/>
      <c r="DB347" s="52"/>
      <c r="DC347" s="52"/>
      <c r="DD347" s="52"/>
      <c r="DE347" s="52"/>
      <c r="DF347" s="52"/>
      <c r="DG347" s="52"/>
      <c r="DH347" s="52"/>
      <c r="DI347" s="52"/>
      <c r="DJ347" s="52"/>
      <c r="DK347" s="52"/>
      <c r="DL347" s="52"/>
      <c r="DM347" s="52"/>
      <c r="DN347" s="52"/>
      <c r="DO347" s="52"/>
      <c r="DP347" s="52"/>
      <c r="DQ347" s="52"/>
      <c r="DR347" s="52"/>
      <c r="DS347" s="52"/>
      <c r="DT347" s="52"/>
      <c r="DU347" s="52"/>
      <c r="DV347" s="52"/>
      <c r="DW347" s="52"/>
      <c r="DX347" s="52"/>
      <c r="DY347" s="52"/>
      <c r="DZ347" s="52"/>
      <c r="EA347" s="52"/>
    </row>
    <row r="348" spans="1:131" x14ac:dyDescent="0.2">
      <c r="A348" s="165" t="s">
        <v>308</v>
      </c>
      <c r="B348" s="165" t="s">
        <v>307</v>
      </c>
      <c r="C348" s="49" t="s">
        <v>1336</v>
      </c>
      <c r="D348" s="49" t="s">
        <v>801</v>
      </c>
      <c r="E348" s="166">
        <v>196472</v>
      </c>
      <c r="F348" s="167">
        <v>2000</v>
      </c>
      <c r="G348" s="167">
        <v>0</v>
      </c>
      <c r="H348" s="167">
        <v>0</v>
      </c>
      <c r="I348" s="167">
        <v>65638</v>
      </c>
      <c r="J348" s="167">
        <v>8332</v>
      </c>
      <c r="K348" s="167">
        <v>83</v>
      </c>
      <c r="L348" s="167">
        <v>70188</v>
      </c>
      <c r="M348" s="167">
        <v>52231</v>
      </c>
      <c r="N348" s="167">
        <v>196472</v>
      </c>
      <c r="O348" s="167">
        <v>443528</v>
      </c>
      <c r="P348" s="167">
        <v>52231</v>
      </c>
      <c r="Q348" s="167">
        <v>9045</v>
      </c>
      <c r="R348" s="167">
        <v>43186</v>
      </c>
      <c r="S348" s="167">
        <v>486714</v>
      </c>
      <c r="T348" s="167">
        <v>194300</v>
      </c>
      <c r="U348" s="167">
        <v>90700</v>
      </c>
      <c r="V348" s="167">
        <v>175050</v>
      </c>
      <c r="W348" s="167">
        <v>217986</v>
      </c>
      <c r="X348" s="167">
        <v>87600</v>
      </c>
      <c r="Y348" s="167">
        <v>138300</v>
      </c>
      <c r="Z348" s="167">
        <v>349800</v>
      </c>
      <c r="AA348" s="167">
        <v>373800</v>
      </c>
      <c r="AB348" s="167">
        <v>0</v>
      </c>
      <c r="AC348" s="167">
        <v>0</v>
      </c>
      <c r="AD348" s="166">
        <v>0</v>
      </c>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52"/>
      <c r="CD348" s="52"/>
      <c r="CE348" s="52"/>
      <c r="CF348" s="52"/>
      <c r="CG348" s="52"/>
      <c r="CH348" s="52"/>
      <c r="CI348" s="52"/>
      <c r="CJ348" s="52"/>
      <c r="CK348" s="52"/>
      <c r="CL348" s="52"/>
      <c r="CM348" s="52"/>
      <c r="CN348" s="52"/>
      <c r="CO348" s="52"/>
      <c r="CP348" s="52"/>
      <c r="CQ348" s="52"/>
      <c r="CR348" s="52"/>
      <c r="CS348" s="52"/>
      <c r="CT348" s="52"/>
      <c r="CU348" s="52"/>
      <c r="CV348" s="52"/>
      <c r="CW348" s="52"/>
      <c r="CX348" s="52"/>
      <c r="CY348" s="52"/>
      <c r="CZ348" s="52"/>
      <c r="DA348" s="52"/>
      <c r="DB348" s="52"/>
      <c r="DC348" s="52"/>
      <c r="DD348" s="52"/>
      <c r="DE348" s="52"/>
      <c r="DF348" s="52"/>
      <c r="DG348" s="52"/>
      <c r="DH348" s="52"/>
      <c r="DI348" s="52"/>
      <c r="DJ348" s="52"/>
      <c r="DK348" s="52"/>
      <c r="DL348" s="52"/>
      <c r="DM348" s="52"/>
      <c r="DN348" s="52"/>
      <c r="DO348" s="52"/>
      <c r="DP348" s="52"/>
      <c r="DQ348" s="52"/>
      <c r="DR348" s="52"/>
      <c r="DS348" s="52"/>
      <c r="DT348" s="52"/>
      <c r="DU348" s="52"/>
      <c r="DV348" s="52"/>
      <c r="DW348" s="52"/>
      <c r="DX348" s="52"/>
      <c r="DY348" s="52"/>
      <c r="DZ348" s="52"/>
      <c r="EA348" s="52"/>
    </row>
    <row r="349" spans="1:131" x14ac:dyDescent="0.2">
      <c r="A349" s="165" t="s">
        <v>336</v>
      </c>
      <c r="B349" s="165" t="s">
        <v>335</v>
      </c>
      <c r="C349" s="49" t="s">
        <v>1337</v>
      </c>
      <c r="D349" s="49" t="s">
        <v>801</v>
      </c>
      <c r="E349" s="166">
        <v>47994</v>
      </c>
      <c r="F349" s="167">
        <v>12100</v>
      </c>
      <c r="G349" s="167">
        <v>696</v>
      </c>
      <c r="H349" s="167">
        <v>0</v>
      </c>
      <c r="I349" s="167">
        <v>9107</v>
      </c>
      <c r="J349" s="167">
        <v>13979.189669999998</v>
      </c>
      <c r="K349" s="167">
        <v>13129</v>
      </c>
      <c r="L349" s="167">
        <v>10028</v>
      </c>
      <c r="M349" s="167">
        <v>1751</v>
      </c>
      <c r="N349" s="167">
        <v>47994.18967</v>
      </c>
      <c r="O349" s="167">
        <v>273350</v>
      </c>
      <c r="P349" s="167">
        <v>1751</v>
      </c>
      <c r="Q349" s="167">
        <v>7445</v>
      </c>
      <c r="R349" s="167">
        <v>-5694</v>
      </c>
      <c r="S349" s="167">
        <v>267656</v>
      </c>
      <c r="T349" s="167">
        <v>233082</v>
      </c>
      <c r="U349" s="167">
        <v>0</v>
      </c>
      <c r="V349" s="167">
        <v>16051</v>
      </c>
      <c r="W349" s="167">
        <v>233077</v>
      </c>
      <c r="X349" s="167">
        <v>0</v>
      </c>
      <c r="Y349" s="167">
        <v>18065</v>
      </c>
      <c r="Z349" s="167">
        <v>298000</v>
      </c>
      <c r="AA349" s="167">
        <v>308000</v>
      </c>
      <c r="AB349" s="167">
        <v>0</v>
      </c>
      <c r="AC349" s="167">
        <v>0</v>
      </c>
      <c r="AD349" s="166">
        <v>0</v>
      </c>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52"/>
      <c r="CD349" s="52"/>
      <c r="CE349" s="52"/>
      <c r="CF349" s="52"/>
      <c r="CG349" s="52"/>
      <c r="CH349" s="52"/>
      <c r="CI349" s="52"/>
      <c r="CJ349" s="52"/>
      <c r="CK349" s="52"/>
      <c r="CL349" s="52"/>
      <c r="CM349" s="52"/>
      <c r="CN349" s="52"/>
      <c r="CO349" s="52"/>
      <c r="CP349" s="52"/>
      <c r="CQ349" s="52"/>
      <c r="CR349" s="52"/>
      <c r="CS349" s="52"/>
      <c r="CT349" s="52"/>
      <c r="CU349" s="52"/>
      <c r="CV349" s="52"/>
      <c r="CW349" s="52"/>
      <c r="CX349" s="52"/>
      <c r="CY349" s="52"/>
      <c r="CZ349" s="52"/>
      <c r="DA349" s="52"/>
      <c r="DB349" s="52"/>
      <c r="DC349" s="52"/>
      <c r="DD349" s="52"/>
      <c r="DE349" s="52"/>
      <c r="DF349" s="52"/>
      <c r="DG349" s="52"/>
      <c r="DH349" s="52"/>
      <c r="DI349" s="52"/>
      <c r="DJ349" s="52"/>
      <c r="DK349" s="52"/>
      <c r="DL349" s="52"/>
      <c r="DM349" s="52"/>
      <c r="DN349" s="52"/>
      <c r="DO349" s="52"/>
      <c r="DP349" s="52"/>
      <c r="DQ349" s="52"/>
      <c r="DR349" s="52"/>
      <c r="DS349" s="52"/>
      <c r="DT349" s="52"/>
      <c r="DU349" s="52"/>
      <c r="DV349" s="52"/>
      <c r="DW349" s="52"/>
      <c r="DX349" s="52"/>
      <c r="DY349" s="52"/>
      <c r="DZ349" s="52"/>
      <c r="EA349" s="52"/>
    </row>
    <row r="350" spans="1:131" x14ac:dyDescent="0.2">
      <c r="A350" s="165" t="s">
        <v>396</v>
      </c>
      <c r="B350" s="165" t="s">
        <v>395</v>
      </c>
      <c r="C350" s="49" t="s">
        <v>1338</v>
      </c>
      <c r="D350" s="49" t="s">
        <v>801</v>
      </c>
      <c r="E350" s="166">
        <v>35485</v>
      </c>
      <c r="F350" s="167">
        <v>1800</v>
      </c>
      <c r="G350" s="167">
        <v>0</v>
      </c>
      <c r="H350" s="167">
        <v>0</v>
      </c>
      <c r="I350" s="167">
        <v>7427</v>
      </c>
      <c r="J350" s="167">
        <v>3498</v>
      </c>
      <c r="K350" s="167">
        <v>22699</v>
      </c>
      <c r="L350" s="167">
        <v>1635</v>
      </c>
      <c r="M350" s="167">
        <v>226</v>
      </c>
      <c r="N350" s="167">
        <v>35485</v>
      </c>
      <c r="O350" s="167">
        <v>190058</v>
      </c>
      <c r="P350" s="167">
        <v>226</v>
      </c>
      <c r="Q350" s="167">
        <v>9246</v>
      </c>
      <c r="R350" s="167">
        <v>-9020</v>
      </c>
      <c r="S350" s="167">
        <v>181038</v>
      </c>
      <c r="T350" s="167">
        <v>116976</v>
      </c>
      <c r="U350" s="167">
        <v>34098</v>
      </c>
      <c r="V350" s="167">
        <v>98350</v>
      </c>
      <c r="W350" s="167">
        <v>116976</v>
      </c>
      <c r="X350" s="167">
        <v>32039</v>
      </c>
      <c r="Y350" s="167">
        <v>72200</v>
      </c>
      <c r="Z350" s="167">
        <v>152038</v>
      </c>
      <c r="AA350" s="167">
        <v>160578</v>
      </c>
      <c r="AB350" s="167">
        <v>0</v>
      </c>
      <c r="AC350" s="167">
        <v>0</v>
      </c>
      <c r="AD350" s="166">
        <v>0</v>
      </c>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52"/>
      <c r="CD350" s="52"/>
      <c r="CE350" s="52"/>
      <c r="CF350" s="52"/>
      <c r="CG350" s="52"/>
      <c r="CH350" s="52"/>
      <c r="CI350" s="52"/>
      <c r="CJ350" s="52"/>
      <c r="CK350" s="52"/>
      <c r="CL350" s="52"/>
      <c r="CM350" s="52"/>
      <c r="CN350" s="52"/>
      <c r="CO350" s="52"/>
      <c r="CP350" s="52"/>
      <c r="CQ350" s="52"/>
      <c r="CR350" s="52"/>
      <c r="CS350" s="52"/>
      <c r="CT350" s="52"/>
      <c r="CU350" s="52"/>
      <c r="CV350" s="52"/>
      <c r="CW350" s="52"/>
      <c r="CX350" s="52"/>
      <c r="CY350" s="52"/>
      <c r="CZ350" s="52"/>
      <c r="DA350" s="52"/>
      <c r="DB350" s="52"/>
      <c r="DC350" s="52"/>
      <c r="DD350" s="52"/>
      <c r="DE350" s="52"/>
      <c r="DF350" s="52"/>
      <c r="DG350" s="52"/>
      <c r="DH350" s="52"/>
      <c r="DI350" s="52"/>
      <c r="DJ350" s="52"/>
      <c r="DK350" s="52"/>
      <c r="DL350" s="52"/>
      <c r="DM350" s="52"/>
      <c r="DN350" s="52"/>
      <c r="DO350" s="52"/>
      <c r="DP350" s="52"/>
      <c r="DQ350" s="52"/>
      <c r="DR350" s="52"/>
      <c r="DS350" s="52"/>
      <c r="DT350" s="52"/>
      <c r="DU350" s="52"/>
      <c r="DV350" s="52"/>
      <c r="DW350" s="52"/>
      <c r="DX350" s="52"/>
      <c r="DY350" s="52"/>
      <c r="DZ350" s="52"/>
      <c r="EA350" s="52"/>
    </row>
    <row r="351" spans="1:131" x14ac:dyDescent="0.2">
      <c r="A351" s="165" t="s">
        <v>418</v>
      </c>
      <c r="B351" s="165" t="s">
        <v>417</v>
      </c>
      <c r="C351" s="49" t="s">
        <v>1339</v>
      </c>
      <c r="D351" s="49" t="s">
        <v>801</v>
      </c>
      <c r="E351" s="166">
        <v>230333</v>
      </c>
      <c r="F351" s="167">
        <v>16000</v>
      </c>
      <c r="G351" s="167">
        <v>1791</v>
      </c>
      <c r="H351" s="167">
        <v>0</v>
      </c>
      <c r="I351" s="167">
        <v>65592</v>
      </c>
      <c r="J351" s="167">
        <v>11202</v>
      </c>
      <c r="K351" s="167">
        <v>5554</v>
      </c>
      <c r="L351" s="167">
        <v>56832</v>
      </c>
      <c r="M351" s="167">
        <v>91153</v>
      </c>
      <c r="N351" s="167">
        <v>230333</v>
      </c>
      <c r="O351" s="167">
        <v>842089</v>
      </c>
      <c r="P351" s="167">
        <v>91153</v>
      </c>
      <c r="Q351" s="167">
        <v>16345</v>
      </c>
      <c r="R351" s="167">
        <v>74808</v>
      </c>
      <c r="S351" s="167">
        <v>916897</v>
      </c>
      <c r="T351" s="167">
        <v>699133</v>
      </c>
      <c r="U351" s="167">
        <v>185013</v>
      </c>
      <c r="V351" s="167">
        <v>465565</v>
      </c>
      <c r="W351" s="167">
        <v>700000</v>
      </c>
      <c r="X351" s="167">
        <v>162631</v>
      </c>
      <c r="Y351" s="167">
        <v>350000</v>
      </c>
      <c r="Z351" s="167">
        <v>1325000</v>
      </c>
      <c r="AA351" s="167">
        <v>1425000</v>
      </c>
      <c r="AB351" s="167">
        <v>0</v>
      </c>
      <c r="AC351" s="167">
        <v>0</v>
      </c>
      <c r="AD351" s="166">
        <v>0</v>
      </c>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52"/>
      <c r="CD351" s="52"/>
      <c r="CE351" s="52"/>
      <c r="CF351" s="52"/>
      <c r="CG351" s="52"/>
      <c r="CH351" s="52"/>
      <c r="CI351" s="52"/>
      <c r="CJ351" s="52"/>
      <c r="CK351" s="52"/>
      <c r="CL351" s="52"/>
      <c r="CM351" s="52"/>
      <c r="CN351" s="52"/>
      <c r="CO351" s="52"/>
      <c r="CP351" s="52"/>
      <c r="CQ351" s="52"/>
      <c r="CR351" s="52"/>
      <c r="CS351" s="52"/>
      <c r="CT351" s="52"/>
      <c r="CU351" s="52"/>
      <c r="CV351" s="52"/>
      <c r="CW351" s="52"/>
      <c r="CX351" s="52"/>
      <c r="CY351" s="52"/>
      <c r="CZ351" s="52"/>
      <c r="DA351" s="52"/>
      <c r="DB351" s="52"/>
      <c r="DC351" s="52"/>
      <c r="DD351" s="52"/>
      <c r="DE351" s="52"/>
      <c r="DF351" s="52"/>
      <c r="DG351" s="52"/>
      <c r="DH351" s="52"/>
      <c r="DI351" s="52"/>
      <c r="DJ351" s="52"/>
      <c r="DK351" s="52"/>
      <c r="DL351" s="52"/>
      <c r="DM351" s="52"/>
      <c r="DN351" s="52"/>
      <c r="DO351" s="52"/>
      <c r="DP351" s="52"/>
      <c r="DQ351" s="52"/>
      <c r="DR351" s="52"/>
      <c r="DS351" s="52"/>
      <c r="DT351" s="52"/>
      <c r="DU351" s="52"/>
      <c r="DV351" s="52"/>
      <c r="DW351" s="52"/>
      <c r="DX351" s="52"/>
      <c r="DY351" s="52"/>
      <c r="DZ351" s="52"/>
      <c r="EA351" s="52"/>
    </row>
    <row r="352" spans="1:131" x14ac:dyDescent="0.2">
      <c r="A352" s="165" t="s">
        <v>496</v>
      </c>
      <c r="B352" s="165" t="s">
        <v>495</v>
      </c>
      <c r="C352" s="49" t="s">
        <v>1340</v>
      </c>
      <c r="D352" s="49" t="s">
        <v>801</v>
      </c>
      <c r="E352" s="166">
        <v>94913</v>
      </c>
      <c r="F352" s="167">
        <v>7834</v>
      </c>
      <c r="G352" s="167">
        <v>586</v>
      </c>
      <c r="H352" s="167">
        <v>0</v>
      </c>
      <c r="I352" s="167">
        <v>13629</v>
      </c>
      <c r="J352" s="167">
        <v>7206</v>
      </c>
      <c r="K352" s="167">
        <v>10235</v>
      </c>
      <c r="L352" s="167">
        <v>14146</v>
      </c>
      <c r="M352" s="167">
        <v>49697</v>
      </c>
      <c r="N352" s="167">
        <v>94913</v>
      </c>
      <c r="O352" s="167">
        <v>271026</v>
      </c>
      <c r="P352" s="167">
        <v>49697</v>
      </c>
      <c r="Q352" s="167">
        <v>0</v>
      </c>
      <c r="R352" s="167">
        <v>49697</v>
      </c>
      <c r="S352" s="167">
        <v>320723</v>
      </c>
      <c r="T352" s="167">
        <v>193796</v>
      </c>
      <c r="U352" s="167">
        <v>12831</v>
      </c>
      <c r="V352" s="167">
        <v>173005</v>
      </c>
      <c r="W352" s="167">
        <v>203796</v>
      </c>
      <c r="X352" s="167">
        <v>12394</v>
      </c>
      <c r="Y352" s="167">
        <v>150000</v>
      </c>
      <c r="Z352" s="167">
        <v>262100</v>
      </c>
      <c r="AA352" s="167">
        <v>272100</v>
      </c>
      <c r="AB352" s="167">
        <v>0</v>
      </c>
      <c r="AC352" s="167">
        <v>0</v>
      </c>
      <c r="AD352" s="166">
        <v>0</v>
      </c>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52"/>
      <c r="CD352" s="52"/>
      <c r="CE352" s="52"/>
      <c r="CF352" s="52"/>
      <c r="CG352" s="52"/>
      <c r="CH352" s="52"/>
      <c r="CI352" s="52"/>
      <c r="CJ352" s="52"/>
      <c r="CK352" s="52"/>
      <c r="CL352" s="52"/>
      <c r="CM352" s="52"/>
      <c r="CN352" s="52"/>
      <c r="CO352" s="52"/>
      <c r="CP352" s="52"/>
      <c r="CQ352" s="52"/>
      <c r="CR352" s="52"/>
      <c r="CS352" s="52"/>
      <c r="CT352" s="52"/>
      <c r="CU352" s="52"/>
      <c r="CV352" s="52"/>
      <c r="CW352" s="52"/>
      <c r="CX352" s="52"/>
      <c r="CY352" s="52"/>
      <c r="CZ352" s="52"/>
      <c r="DA352" s="52"/>
      <c r="DB352" s="52"/>
      <c r="DC352" s="52"/>
      <c r="DD352" s="52"/>
      <c r="DE352" s="52"/>
      <c r="DF352" s="52"/>
      <c r="DG352" s="52"/>
      <c r="DH352" s="52"/>
      <c r="DI352" s="52"/>
      <c r="DJ352" s="52"/>
      <c r="DK352" s="52"/>
      <c r="DL352" s="52"/>
      <c r="DM352" s="52"/>
      <c r="DN352" s="52"/>
      <c r="DO352" s="52"/>
      <c r="DP352" s="52"/>
      <c r="DQ352" s="52"/>
      <c r="DR352" s="52"/>
      <c r="DS352" s="52"/>
      <c r="DT352" s="52"/>
      <c r="DU352" s="52"/>
      <c r="DV352" s="52"/>
      <c r="DW352" s="52"/>
      <c r="DX352" s="52"/>
      <c r="DY352" s="52"/>
      <c r="DZ352" s="52"/>
      <c r="EA352" s="52"/>
    </row>
    <row r="353" spans="1:131" x14ac:dyDescent="0.2">
      <c r="A353" s="165" t="s">
        <v>506</v>
      </c>
      <c r="B353" s="165" t="s">
        <v>505</v>
      </c>
      <c r="C353" s="49" t="s">
        <v>1341</v>
      </c>
      <c r="D353" s="49" t="s">
        <v>801</v>
      </c>
      <c r="E353" s="166">
        <v>82740</v>
      </c>
      <c r="F353" s="167">
        <v>3375</v>
      </c>
      <c r="G353" s="167">
        <v>0</v>
      </c>
      <c r="H353" s="167">
        <v>0</v>
      </c>
      <c r="I353" s="167">
        <v>22584</v>
      </c>
      <c r="J353" s="167">
        <v>2935</v>
      </c>
      <c r="K353" s="167">
        <v>3375</v>
      </c>
      <c r="L353" s="167">
        <v>2182</v>
      </c>
      <c r="M353" s="167">
        <v>51664</v>
      </c>
      <c r="N353" s="167">
        <v>82740</v>
      </c>
      <c r="O353" s="167">
        <v>151389</v>
      </c>
      <c r="P353" s="167">
        <v>51664</v>
      </c>
      <c r="Q353" s="167">
        <v>4620</v>
      </c>
      <c r="R353" s="167">
        <v>47044</v>
      </c>
      <c r="S353" s="167">
        <v>198433</v>
      </c>
      <c r="T353" s="167">
        <v>98113</v>
      </c>
      <c r="U353" s="167">
        <v>20676</v>
      </c>
      <c r="V353" s="167">
        <v>49100</v>
      </c>
      <c r="W353" s="167">
        <v>132900</v>
      </c>
      <c r="X353" s="167">
        <v>19797</v>
      </c>
      <c r="Y353" s="167">
        <v>20900</v>
      </c>
      <c r="Z353" s="167">
        <v>168000</v>
      </c>
      <c r="AA353" s="167">
        <v>173000</v>
      </c>
      <c r="AB353" s="167">
        <v>0</v>
      </c>
      <c r="AC353" s="167">
        <v>0</v>
      </c>
      <c r="AD353" s="166">
        <v>0</v>
      </c>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52"/>
      <c r="CD353" s="52"/>
      <c r="CE353" s="52"/>
      <c r="CF353" s="52"/>
      <c r="CG353" s="52"/>
      <c r="CH353" s="52"/>
      <c r="CI353" s="52"/>
      <c r="CJ353" s="52"/>
      <c r="CK353" s="52"/>
      <c r="CL353" s="52"/>
      <c r="CM353" s="52"/>
      <c r="CN353" s="52"/>
      <c r="CO353" s="52"/>
      <c r="CP353" s="52"/>
      <c r="CQ353" s="52"/>
      <c r="CR353" s="52"/>
      <c r="CS353" s="52"/>
      <c r="CT353" s="52"/>
      <c r="CU353" s="52"/>
      <c r="CV353" s="52"/>
      <c r="CW353" s="52"/>
      <c r="CX353" s="52"/>
      <c r="CY353" s="52"/>
      <c r="CZ353" s="52"/>
      <c r="DA353" s="52"/>
      <c r="DB353" s="52"/>
      <c r="DC353" s="52"/>
      <c r="DD353" s="52"/>
      <c r="DE353" s="52"/>
      <c r="DF353" s="52"/>
      <c r="DG353" s="52"/>
      <c r="DH353" s="52"/>
      <c r="DI353" s="52"/>
      <c r="DJ353" s="52"/>
      <c r="DK353" s="52"/>
      <c r="DL353" s="52"/>
      <c r="DM353" s="52"/>
      <c r="DN353" s="52"/>
      <c r="DO353" s="52"/>
      <c r="DP353" s="52"/>
      <c r="DQ353" s="52"/>
      <c r="DR353" s="52"/>
      <c r="DS353" s="52"/>
      <c r="DT353" s="52"/>
      <c r="DU353" s="52"/>
      <c r="DV353" s="52"/>
      <c r="DW353" s="52"/>
      <c r="DX353" s="52"/>
      <c r="DY353" s="52"/>
      <c r="DZ353" s="52"/>
      <c r="EA353" s="52"/>
    </row>
    <row r="354" spans="1:131" x14ac:dyDescent="0.2">
      <c r="A354" s="165" t="s">
        <v>634</v>
      </c>
      <c r="B354" s="165" t="s">
        <v>633</v>
      </c>
      <c r="C354" s="49" t="s">
        <v>1342</v>
      </c>
      <c r="D354" s="49" t="s">
        <v>801</v>
      </c>
      <c r="E354" s="166">
        <v>101384</v>
      </c>
      <c r="F354" s="167">
        <v>3196</v>
      </c>
      <c r="G354" s="167">
        <v>729</v>
      </c>
      <c r="H354" s="167">
        <v>0</v>
      </c>
      <c r="I354" s="167">
        <v>36666</v>
      </c>
      <c r="J354" s="167">
        <v>8460</v>
      </c>
      <c r="K354" s="167">
        <v>8472</v>
      </c>
      <c r="L354" s="167">
        <v>15906</v>
      </c>
      <c r="M354" s="167">
        <v>31880</v>
      </c>
      <c r="N354" s="167">
        <v>101384</v>
      </c>
      <c r="O354" s="167">
        <v>277823</v>
      </c>
      <c r="P354" s="167">
        <v>31880</v>
      </c>
      <c r="Q354" s="167">
        <v>4569</v>
      </c>
      <c r="R354" s="167">
        <v>27311</v>
      </c>
      <c r="S354" s="167">
        <v>305134</v>
      </c>
      <c r="T354" s="167">
        <v>213721</v>
      </c>
      <c r="U354" s="167">
        <v>3392</v>
      </c>
      <c r="V354" s="167">
        <v>65100</v>
      </c>
      <c r="W354" s="167">
        <v>245601</v>
      </c>
      <c r="X354" s="167">
        <v>3277</v>
      </c>
      <c r="Y354" s="167">
        <v>60000</v>
      </c>
      <c r="Z354" s="167">
        <v>328373</v>
      </c>
      <c r="AA354" s="167">
        <v>338373</v>
      </c>
      <c r="AB354" s="167">
        <v>0</v>
      </c>
      <c r="AC354" s="167">
        <v>0</v>
      </c>
      <c r="AD354" s="166">
        <v>0</v>
      </c>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52"/>
      <c r="CD354" s="52"/>
      <c r="CE354" s="52"/>
      <c r="CF354" s="52"/>
      <c r="CG354" s="52"/>
      <c r="CH354" s="52"/>
      <c r="CI354" s="52"/>
      <c r="CJ354" s="52"/>
      <c r="CK354" s="52"/>
      <c r="CL354" s="52"/>
      <c r="CM354" s="52"/>
      <c r="CN354" s="52"/>
      <c r="CO354" s="52"/>
      <c r="CP354" s="52"/>
      <c r="CQ354" s="52"/>
      <c r="CR354" s="52"/>
      <c r="CS354" s="52"/>
      <c r="CT354" s="52"/>
      <c r="CU354" s="52"/>
      <c r="CV354" s="52"/>
      <c r="CW354" s="52"/>
      <c r="CX354" s="52"/>
      <c r="CY354" s="52"/>
      <c r="CZ354" s="52"/>
      <c r="DA354" s="52"/>
      <c r="DB354" s="52"/>
      <c r="DC354" s="52"/>
      <c r="DD354" s="52"/>
      <c r="DE354" s="52"/>
      <c r="DF354" s="52"/>
      <c r="DG354" s="52"/>
      <c r="DH354" s="52"/>
      <c r="DI354" s="52"/>
      <c r="DJ354" s="52"/>
      <c r="DK354" s="52"/>
      <c r="DL354" s="52"/>
      <c r="DM354" s="52"/>
      <c r="DN354" s="52"/>
      <c r="DO354" s="52"/>
      <c r="DP354" s="52"/>
      <c r="DQ354" s="52"/>
      <c r="DR354" s="52"/>
      <c r="DS354" s="52"/>
      <c r="DT354" s="52"/>
      <c r="DU354" s="52"/>
      <c r="DV354" s="52"/>
      <c r="DW354" s="52"/>
      <c r="DX354" s="52"/>
      <c r="DY354" s="52"/>
      <c r="DZ354" s="52"/>
      <c r="EA354" s="52"/>
    </row>
    <row r="355" spans="1:131" x14ac:dyDescent="0.2">
      <c r="A355" s="165" t="s">
        <v>688</v>
      </c>
      <c r="B355" s="165" t="s">
        <v>687</v>
      </c>
      <c r="C355" s="49" t="s">
        <v>1343</v>
      </c>
      <c r="D355" s="49" t="s">
        <v>801</v>
      </c>
      <c r="E355" s="166">
        <v>111322</v>
      </c>
      <c r="F355" s="167">
        <v>36067</v>
      </c>
      <c r="G355" s="167">
        <v>1300</v>
      </c>
      <c r="H355" s="167">
        <v>0</v>
      </c>
      <c r="I355" s="167">
        <v>26482</v>
      </c>
      <c r="J355" s="167">
        <v>11759</v>
      </c>
      <c r="K355" s="167">
        <v>26744</v>
      </c>
      <c r="L355" s="167">
        <v>25945</v>
      </c>
      <c r="M355" s="167">
        <v>20392</v>
      </c>
      <c r="N355" s="167">
        <v>111322</v>
      </c>
      <c r="O355" s="167">
        <v>375574</v>
      </c>
      <c r="P355" s="167">
        <v>20392</v>
      </c>
      <c r="Q355" s="167">
        <v>10599</v>
      </c>
      <c r="R355" s="167">
        <v>9793</v>
      </c>
      <c r="S355" s="167">
        <v>385367</v>
      </c>
      <c r="T355" s="167">
        <v>275391</v>
      </c>
      <c r="U355" s="167">
        <v>60100</v>
      </c>
      <c r="V355" s="167">
        <v>109115</v>
      </c>
      <c r="W355" s="167">
        <v>269367</v>
      </c>
      <c r="X355" s="167">
        <v>57550</v>
      </c>
      <c r="Y355" s="167">
        <v>30653</v>
      </c>
      <c r="Z355" s="167">
        <v>395440</v>
      </c>
      <c r="AA355" s="167">
        <v>411750</v>
      </c>
      <c r="AB355" s="167">
        <v>0</v>
      </c>
      <c r="AC355" s="167">
        <v>0</v>
      </c>
      <c r="AD355" s="166">
        <v>0</v>
      </c>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52"/>
      <c r="CD355" s="52"/>
      <c r="CE355" s="52"/>
      <c r="CF355" s="52"/>
      <c r="CG355" s="52"/>
      <c r="CH355" s="52"/>
      <c r="CI355" s="52"/>
      <c r="CJ355" s="52"/>
      <c r="CK355" s="52"/>
      <c r="CL355" s="52"/>
      <c r="CM355" s="52"/>
      <c r="CN355" s="52"/>
      <c r="CO355" s="52"/>
      <c r="CP355" s="52"/>
      <c r="CQ355" s="52"/>
      <c r="CR355" s="52"/>
      <c r="CS355" s="52"/>
      <c r="CT355" s="52"/>
      <c r="CU355" s="52"/>
      <c r="CV355" s="52"/>
      <c r="CW355" s="52"/>
      <c r="CX355" s="52"/>
      <c r="CY355" s="52"/>
      <c r="CZ355" s="52"/>
      <c r="DA355" s="52"/>
      <c r="DB355" s="52"/>
      <c r="DC355" s="52"/>
      <c r="DD355" s="52"/>
      <c r="DE355" s="52"/>
      <c r="DF355" s="52"/>
      <c r="DG355" s="52"/>
      <c r="DH355" s="52"/>
      <c r="DI355" s="52"/>
      <c r="DJ355" s="52"/>
      <c r="DK355" s="52"/>
      <c r="DL355" s="52"/>
      <c r="DM355" s="52"/>
      <c r="DN355" s="52"/>
      <c r="DO355" s="52"/>
      <c r="DP355" s="52"/>
      <c r="DQ355" s="52"/>
      <c r="DR355" s="52"/>
      <c r="DS355" s="52"/>
      <c r="DT355" s="52"/>
      <c r="DU355" s="52"/>
      <c r="DV355" s="52"/>
      <c r="DW355" s="52"/>
      <c r="DX355" s="52"/>
      <c r="DY355" s="52"/>
      <c r="DZ355" s="52"/>
      <c r="EA355" s="52"/>
    </row>
    <row r="356" spans="1:131" x14ac:dyDescent="0.2">
      <c r="A356" s="165" t="s">
        <v>251</v>
      </c>
      <c r="B356" s="165" t="s">
        <v>1432</v>
      </c>
      <c r="C356" s="49" t="s">
        <v>1344</v>
      </c>
      <c r="D356" s="49" t="s">
        <v>830</v>
      </c>
      <c r="E356" s="166">
        <v>4435607</v>
      </c>
      <c r="F356" s="167">
        <v>65456</v>
      </c>
      <c r="G356" s="167">
        <v>0</v>
      </c>
      <c r="H356" s="167">
        <v>0</v>
      </c>
      <c r="I356" s="167">
        <v>2183116</v>
      </c>
      <c r="J356" s="167">
        <v>389754</v>
      </c>
      <c r="K356" s="167">
        <v>337317</v>
      </c>
      <c r="L356" s="167">
        <v>413026</v>
      </c>
      <c r="M356" s="167">
        <v>1112394</v>
      </c>
      <c r="N356" s="167">
        <v>4435607</v>
      </c>
      <c r="O356" s="167">
        <v>15016678</v>
      </c>
      <c r="P356" s="167">
        <v>1106866</v>
      </c>
      <c r="Q356" s="167">
        <v>45140</v>
      </c>
      <c r="R356" s="167">
        <v>1061726</v>
      </c>
      <c r="S356" s="167">
        <v>16078404</v>
      </c>
      <c r="T356" s="167">
        <v>13353066</v>
      </c>
      <c r="U356" s="167">
        <v>457066</v>
      </c>
      <c r="V356" s="167">
        <v>4811000</v>
      </c>
      <c r="W356" s="167">
        <v>14234475</v>
      </c>
      <c r="X356" s="167">
        <v>388608</v>
      </c>
      <c r="Y356" s="167">
        <v>3665300</v>
      </c>
      <c r="Z356" s="167">
        <v>15589385</v>
      </c>
      <c r="AA356" s="167">
        <v>17321885</v>
      </c>
      <c r="AB356" s="167">
        <v>845800</v>
      </c>
      <c r="AC356" s="167">
        <v>762400</v>
      </c>
      <c r="AD356" s="166">
        <v>84794</v>
      </c>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52"/>
      <c r="CD356" s="52"/>
      <c r="CE356" s="52"/>
      <c r="CF356" s="52"/>
      <c r="CG356" s="52"/>
      <c r="CH356" s="52"/>
      <c r="CI356" s="52"/>
      <c r="CJ356" s="52"/>
      <c r="CK356" s="52"/>
      <c r="CL356" s="52"/>
      <c r="CM356" s="52"/>
      <c r="CN356" s="52"/>
      <c r="CO356" s="52"/>
      <c r="CP356" s="52"/>
      <c r="CQ356" s="52"/>
      <c r="CR356" s="52"/>
      <c r="CS356" s="52"/>
      <c r="CT356" s="52"/>
      <c r="CU356" s="52"/>
      <c r="CV356" s="52"/>
      <c r="CW356" s="52"/>
      <c r="CX356" s="52"/>
      <c r="CY356" s="52"/>
      <c r="CZ356" s="52"/>
      <c r="DA356" s="52"/>
      <c r="DB356" s="52"/>
      <c r="DC356" s="52"/>
      <c r="DD356" s="52"/>
      <c r="DE356" s="52"/>
      <c r="DF356" s="52"/>
      <c r="DG356" s="52"/>
      <c r="DH356" s="52"/>
      <c r="DI356" s="52"/>
      <c r="DJ356" s="52"/>
      <c r="DK356" s="52"/>
      <c r="DL356" s="52"/>
      <c r="DM356" s="52"/>
      <c r="DN356" s="52"/>
      <c r="DO356" s="52"/>
      <c r="DP356" s="52"/>
      <c r="DQ356" s="52"/>
      <c r="DR356" s="52"/>
      <c r="DS356" s="52"/>
      <c r="DT356" s="52"/>
      <c r="DU356" s="52"/>
      <c r="DV356" s="52"/>
      <c r="DW356" s="52"/>
      <c r="DX356" s="52"/>
      <c r="DY356" s="52"/>
      <c r="DZ356" s="52"/>
      <c r="EA356" s="52"/>
    </row>
    <row r="357" spans="1:131" x14ac:dyDescent="0.2">
      <c r="A357" s="165" t="s">
        <v>14</v>
      </c>
      <c r="B357" s="165" t="s">
        <v>13</v>
      </c>
      <c r="C357" s="49" t="s">
        <v>1345</v>
      </c>
      <c r="D357" s="49" t="s">
        <v>830</v>
      </c>
      <c r="E357" s="166">
        <v>14862</v>
      </c>
      <c r="F357" s="167">
        <v>8250</v>
      </c>
      <c r="G357" s="167">
        <v>0</v>
      </c>
      <c r="H357" s="167">
        <v>0</v>
      </c>
      <c r="I357" s="167">
        <v>53</v>
      </c>
      <c r="J357" s="167">
        <v>0</v>
      </c>
      <c r="K357" s="167">
        <v>8250</v>
      </c>
      <c r="L357" s="167">
        <v>2399</v>
      </c>
      <c r="M357" s="167">
        <v>4160</v>
      </c>
      <c r="N357" s="167">
        <v>14862</v>
      </c>
      <c r="O357" s="167">
        <v>23616</v>
      </c>
      <c r="P357" s="167">
        <v>4160</v>
      </c>
      <c r="Q357" s="167">
        <v>1449</v>
      </c>
      <c r="R357" s="167">
        <v>2711</v>
      </c>
      <c r="S357" s="167">
        <v>26327</v>
      </c>
      <c r="T357" s="167">
        <v>20647</v>
      </c>
      <c r="U357" s="167">
        <v>2969</v>
      </c>
      <c r="V357" s="167">
        <v>6018</v>
      </c>
      <c r="W357" s="167">
        <v>23578</v>
      </c>
      <c r="X357" s="167">
        <v>2749</v>
      </c>
      <c r="Y357" s="167">
        <v>4519</v>
      </c>
      <c r="Z357" s="167">
        <v>26327</v>
      </c>
      <c r="AA357" s="167">
        <v>27327</v>
      </c>
      <c r="AB357" s="167">
        <v>0</v>
      </c>
      <c r="AC357" s="167">
        <v>0</v>
      </c>
      <c r="AD357" s="166">
        <v>0</v>
      </c>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52"/>
      <c r="CD357" s="52"/>
      <c r="CE357" s="52"/>
      <c r="CF357" s="52"/>
      <c r="CG357" s="52"/>
      <c r="CH357" s="52"/>
      <c r="CI357" s="52"/>
      <c r="CJ357" s="52"/>
      <c r="CK357" s="52"/>
      <c r="CL357" s="52"/>
      <c r="CM357" s="52"/>
      <c r="CN357" s="52"/>
      <c r="CO357" s="52"/>
      <c r="CP357" s="52"/>
      <c r="CQ357" s="52"/>
      <c r="CR357" s="52"/>
      <c r="CS357" s="52"/>
      <c r="CT357" s="52"/>
      <c r="CU357" s="52"/>
      <c r="CV357" s="52"/>
      <c r="CW357" s="52"/>
      <c r="CX357" s="52"/>
      <c r="CY357" s="52"/>
      <c r="CZ357" s="52"/>
      <c r="DA357" s="52"/>
      <c r="DB357" s="52"/>
      <c r="DC357" s="52"/>
      <c r="DD357" s="52"/>
      <c r="DE357" s="52"/>
      <c r="DF357" s="52"/>
      <c r="DG357" s="52"/>
      <c r="DH357" s="52"/>
      <c r="DI357" s="52"/>
      <c r="DJ357" s="52"/>
      <c r="DK357" s="52"/>
      <c r="DL357" s="52"/>
      <c r="DM357" s="52"/>
      <c r="DN357" s="52"/>
      <c r="DO357" s="52"/>
      <c r="DP357" s="52"/>
      <c r="DQ357" s="52"/>
      <c r="DR357" s="52"/>
      <c r="DS357" s="52"/>
      <c r="DT357" s="52"/>
      <c r="DU357" s="52"/>
      <c r="DV357" s="52"/>
      <c r="DW357" s="52"/>
      <c r="DX357" s="52"/>
      <c r="DY357" s="52"/>
      <c r="DZ357" s="52"/>
      <c r="EA357" s="52"/>
    </row>
    <row r="358" spans="1:131" x14ac:dyDescent="0.2">
      <c r="A358" s="165" t="s">
        <v>36</v>
      </c>
      <c r="B358" s="165" t="s">
        <v>35</v>
      </c>
      <c r="C358" s="49" t="s">
        <v>1346</v>
      </c>
      <c r="D358" s="49" t="s">
        <v>830</v>
      </c>
      <c r="E358" s="166">
        <v>1274</v>
      </c>
      <c r="F358" s="167">
        <v>0</v>
      </c>
      <c r="G358" s="167">
        <v>0</v>
      </c>
      <c r="H358" s="167">
        <v>0</v>
      </c>
      <c r="I358" s="167">
        <v>0</v>
      </c>
      <c r="J358" s="167">
        <v>0</v>
      </c>
      <c r="K358" s="167">
        <v>0</v>
      </c>
      <c r="L358" s="167">
        <v>1274</v>
      </c>
      <c r="M358" s="167">
        <v>0</v>
      </c>
      <c r="N358" s="167">
        <v>1274</v>
      </c>
      <c r="O358" s="167">
        <v>9391</v>
      </c>
      <c r="P358" s="167">
        <v>0</v>
      </c>
      <c r="Q358" s="167">
        <v>516</v>
      </c>
      <c r="R358" s="167">
        <v>-516</v>
      </c>
      <c r="S358" s="167">
        <v>8875</v>
      </c>
      <c r="T358" s="167">
        <v>10087</v>
      </c>
      <c r="U358" s="167">
        <v>209</v>
      </c>
      <c r="V358" s="167">
        <v>6700</v>
      </c>
      <c r="W358" s="167">
        <v>9987</v>
      </c>
      <c r="X358" s="167">
        <v>132</v>
      </c>
      <c r="Y358" s="167">
        <v>6800</v>
      </c>
      <c r="Z358" s="167">
        <v>10300</v>
      </c>
      <c r="AA358" s="167">
        <v>12200</v>
      </c>
      <c r="AB358" s="167">
        <v>0</v>
      </c>
      <c r="AC358" s="167">
        <v>0</v>
      </c>
      <c r="AD358" s="166">
        <v>0</v>
      </c>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52"/>
      <c r="CD358" s="52"/>
      <c r="CE358" s="52"/>
      <c r="CF358" s="52"/>
      <c r="CG358" s="52"/>
      <c r="CH358" s="52"/>
      <c r="CI358" s="52"/>
      <c r="CJ358" s="52"/>
      <c r="CK358" s="52"/>
      <c r="CL358" s="52"/>
      <c r="CM358" s="52"/>
      <c r="CN358" s="52"/>
      <c r="CO358" s="52"/>
      <c r="CP358" s="52"/>
      <c r="CQ358" s="52"/>
      <c r="CR358" s="52"/>
      <c r="CS358" s="52"/>
      <c r="CT358" s="52"/>
      <c r="CU358" s="52"/>
      <c r="CV358" s="52"/>
      <c r="CW358" s="52"/>
      <c r="CX358" s="52"/>
      <c r="CY358" s="52"/>
      <c r="CZ358" s="52"/>
      <c r="DA358" s="52"/>
      <c r="DB358" s="52"/>
      <c r="DC358" s="52"/>
      <c r="DD358" s="52"/>
      <c r="DE358" s="52"/>
      <c r="DF358" s="52"/>
      <c r="DG358" s="52"/>
      <c r="DH358" s="52"/>
      <c r="DI358" s="52"/>
      <c r="DJ358" s="52"/>
      <c r="DK358" s="52"/>
      <c r="DL358" s="52"/>
      <c r="DM358" s="52"/>
      <c r="DN358" s="52"/>
      <c r="DO358" s="52"/>
      <c r="DP358" s="52"/>
      <c r="DQ358" s="52"/>
      <c r="DR358" s="52"/>
      <c r="DS358" s="52"/>
      <c r="DT358" s="52"/>
      <c r="DU358" s="52"/>
      <c r="DV358" s="52"/>
      <c r="DW358" s="52"/>
      <c r="DX358" s="52"/>
      <c r="DY358" s="52"/>
      <c r="DZ358" s="52"/>
      <c r="EA358" s="52"/>
    </row>
    <row r="359" spans="1:131" x14ac:dyDescent="0.2">
      <c r="A359" s="165" t="s">
        <v>772</v>
      </c>
      <c r="B359" s="165" t="s">
        <v>773</v>
      </c>
      <c r="C359" s="49" t="s">
        <v>1347</v>
      </c>
      <c r="D359" s="49" t="s">
        <v>830</v>
      </c>
      <c r="E359" s="166">
        <v>5105</v>
      </c>
      <c r="F359" s="167">
        <v>4000</v>
      </c>
      <c r="G359" s="167">
        <v>0</v>
      </c>
      <c r="H359" s="167">
        <v>0</v>
      </c>
      <c r="I359" s="167">
        <v>146</v>
      </c>
      <c r="J359" s="167">
        <v>0</v>
      </c>
      <c r="K359" s="167">
        <v>4459</v>
      </c>
      <c r="L359" s="167">
        <v>500</v>
      </c>
      <c r="M359" s="167">
        <v>0</v>
      </c>
      <c r="N359" s="167">
        <v>5105</v>
      </c>
      <c r="O359" s="167">
        <v>6354</v>
      </c>
      <c r="P359" s="167">
        <v>0</v>
      </c>
      <c r="Q359" s="167">
        <v>342</v>
      </c>
      <c r="R359" s="167">
        <v>-342</v>
      </c>
      <c r="S359" s="167">
        <v>6012</v>
      </c>
      <c r="T359" s="167">
        <v>8842</v>
      </c>
      <c r="U359" s="167">
        <v>0</v>
      </c>
      <c r="V359" s="167">
        <v>0</v>
      </c>
      <c r="W359" s="167">
        <v>8842</v>
      </c>
      <c r="X359" s="167">
        <v>0</v>
      </c>
      <c r="Y359" s="167">
        <v>0</v>
      </c>
      <c r="Z359" s="167">
        <v>8942</v>
      </c>
      <c r="AA359" s="167">
        <v>9642</v>
      </c>
      <c r="AB359" s="167">
        <v>0</v>
      </c>
      <c r="AC359" s="167">
        <v>0</v>
      </c>
      <c r="AD359" s="166">
        <v>0</v>
      </c>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52"/>
      <c r="CD359" s="52"/>
      <c r="CE359" s="52"/>
      <c r="CF359" s="52"/>
      <c r="CG359" s="52"/>
      <c r="CH359" s="52"/>
      <c r="CI359" s="52"/>
      <c r="CJ359" s="52"/>
      <c r="CK359" s="52"/>
      <c r="CL359" s="52"/>
      <c r="CM359" s="52"/>
      <c r="CN359" s="52"/>
      <c r="CO359" s="52"/>
      <c r="CP359" s="52"/>
      <c r="CQ359" s="52"/>
      <c r="CR359" s="52"/>
      <c r="CS359" s="52"/>
      <c r="CT359" s="52"/>
      <c r="CU359" s="52"/>
      <c r="CV359" s="52"/>
      <c r="CW359" s="52"/>
      <c r="CX359" s="52"/>
      <c r="CY359" s="52"/>
      <c r="CZ359" s="52"/>
      <c r="DA359" s="52"/>
      <c r="DB359" s="52"/>
      <c r="DC359" s="52"/>
      <c r="DD359" s="52"/>
      <c r="DE359" s="52"/>
      <c r="DF359" s="52"/>
      <c r="DG359" s="52"/>
      <c r="DH359" s="52"/>
      <c r="DI359" s="52"/>
      <c r="DJ359" s="52"/>
      <c r="DK359" s="52"/>
      <c r="DL359" s="52"/>
      <c r="DM359" s="52"/>
      <c r="DN359" s="52"/>
      <c r="DO359" s="52"/>
      <c r="DP359" s="52"/>
      <c r="DQ359" s="52"/>
      <c r="DR359" s="52"/>
      <c r="DS359" s="52"/>
      <c r="DT359" s="52"/>
      <c r="DU359" s="52"/>
      <c r="DV359" s="52"/>
      <c r="DW359" s="52"/>
      <c r="DX359" s="52"/>
      <c r="DY359" s="52"/>
      <c r="DZ359" s="52"/>
      <c r="EA359" s="52"/>
    </row>
    <row r="360" spans="1:131" x14ac:dyDescent="0.2">
      <c r="A360" s="165" t="s">
        <v>82</v>
      </c>
      <c r="B360" s="165" t="s">
        <v>81</v>
      </c>
      <c r="C360" s="49" t="s">
        <v>1348</v>
      </c>
      <c r="D360" s="49" t="s">
        <v>830</v>
      </c>
      <c r="E360" s="166">
        <v>9690</v>
      </c>
      <c r="F360" s="167">
        <v>0</v>
      </c>
      <c r="G360" s="167">
        <v>0</v>
      </c>
      <c r="H360" s="167">
        <v>0</v>
      </c>
      <c r="I360" s="167">
        <v>2841</v>
      </c>
      <c r="J360" s="167">
        <v>400</v>
      </c>
      <c r="K360" s="167">
        <v>1345</v>
      </c>
      <c r="L360" s="167">
        <v>5104</v>
      </c>
      <c r="M360" s="167">
        <v>0</v>
      </c>
      <c r="N360" s="167">
        <v>9690</v>
      </c>
      <c r="O360" s="167">
        <v>1826</v>
      </c>
      <c r="P360" s="167">
        <v>0</v>
      </c>
      <c r="Q360" s="167">
        <v>47</v>
      </c>
      <c r="R360" s="167">
        <v>-47</v>
      </c>
      <c r="S360" s="167">
        <v>1779</v>
      </c>
      <c r="T360" s="167">
        <v>7750</v>
      </c>
      <c r="U360" s="167">
        <v>1779</v>
      </c>
      <c r="V360" s="167">
        <v>21250</v>
      </c>
      <c r="W360" s="167">
        <v>7382</v>
      </c>
      <c r="X360" s="167">
        <v>1732</v>
      </c>
      <c r="Y360" s="167">
        <v>21250</v>
      </c>
      <c r="Z360" s="167">
        <v>9529</v>
      </c>
      <c r="AA360" s="167">
        <v>9529</v>
      </c>
      <c r="AB360" s="167">
        <v>0</v>
      </c>
      <c r="AC360" s="167">
        <v>0</v>
      </c>
      <c r="AD360" s="166">
        <v>0</v>
      </c>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52"/>
      <c r="CD360" s="52"/>
      <c r="CE360" s="52"/>
      <c r="CF360" s="52"/>
      <c r="CG360" s="52"/>
      <c r="CH360" s="52"/>
      <c r="CI360" s="52"/>
      <c r="CJ360" s="52"/>
      <c r="CK360" s="52"/>
      <c r="CL360" s="52"/>
      <c r="CM360" s="52"/>
      <c r="CN360" s="52"/>
      <c r="CO360" s="52"/>
      <c r="CP360" s="52"/>
      <c r="CQ360" s="52"/>
      <c r="CR360" s="52"/>
      <c r="CS360" s="52"/>
      <c r="CT360" s="52"/>
      <c r="CU360" s="52"/>
      <c r="CV360" s="52"/>
      <c r="CW360" s="52"/>
      <c r="CX360" s="52"/>
      <c r="CY360" s="52"/>
      <c r="CZ360" s="52"/>
      <c r="DA360" s="52"/>
      <c r="DB360" s="52"/>
      <c r="DC360" s="52"/>
      <c r="DD360" s="52"/>
      <c r="DE360" s="52"/>
      <c r="DF360" s="52"/>
      <c r="DG360" s="52"/>
      <c r="DH360" s="52"/>
      <c r="DI360" s="52"/>
      <c r="DJ360" s="52"/>
      <c r="DK360" s="52"/>
      <c r="DL360" s="52"/>
      <c r="DM360" s="52"/>
      <c r="DN360" s="52"/>
      <c r="DO360" s="52"/>
      <c r="DP360" s="52"/>
      <c r="DQ360" s="52"/>
      <c r="DR360" s="52"/>
      <c r="DS360" s="52"/>
      <c r="DT360" s="52"/>
      <c r="DU360" s="52"/>
      <c r="DV360" s="52"/>
      <c r="DW360" s="52"/>
      <c r="DX360" s="52"/>
      <c r="DY360" s="52"/>
      <c r="DZ360" s="52"/>
      <c r="EA360" s="52"/>
    </row>
    <row r="361" spans="1:131" x14ac:dyDescent="0.2">
      <c r="A361" s="165" t="s">
        <v>94</v>
      </c>
      <c r="B361" s="165" t="s">
        <v>93</v>
      </c>
      <c r="C361" s="49" t="s">
        <v>1349</v>
      </c>
      <c r="D361" s="49" t="s">
        <v>830</v>
      </c>
      <c r="E361" s="166">
        <v>8068</v>
      </c>
      <c r="F361" s="167">
        <v>456</v>
      </c>
      <c r="G361" s="167">
        <v>0</v>
      </c>
      <c r="H361" s="167">
        <v>0</v>
      </c>
      <c r="I361" s="167">
        <v>1402</v>
      </c>
      <c r="J361" s="167">
        <v>0</v>
      </c>
      <c r="K361" s="167">
        <v>456</v>
      </c>
      <c r="L361" s="167">
        <v>6210</v>
      </c>
      <c r="M361" s="167">
        <v>0</v>
      </c>
      <c r="N361" s="167">
        <v>8068</v>
      </c>
      <c r="O361" s="167">
        <v>4014</v>
      </c>
      <c r="P361" s="167">
        <v>0</v>
      </c>
      <c r="Q361" s="167">
        <v>140</v>
      </c>
      <c r="R361" s="167">
        <v>-140</v>
      </c>
      <c r="S361" s="167">
        <v>3874</v>
      </c>
      <c r="T361" s="167">
        <v>3200</v>
      </c>
      <c r="U361" s="167">
        <v>0</v>
      </c>
      <c r="V361" s="167">
        <v>16112</v>
      </c>
      <c r="W361" s="167">
        <v>3200</v>
      </c>
      <c r="X361" s="167">
        <v>0</v>
      </c>
      <c r="Y361" s="167">
        <v>10008</v>
      </c>
      <c r="Z361" s="167">
        <v>3333</v>
      </c>
      <c r="AA361" s="167">
        <v>3333</v>
      </c>
      <c r="AB361" s="167">
        <v>0</v>
      </c>
      <c r="AC361" s="167">
        <v>0</v>
      </c>
      <c r="AD361" s="166">
        <v>0</v>
      </c>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52"/>
      <c r="CD361" s="52"/>
      <c r="CE361" s="52"/>
      <c r="CF361" s="52"/>
      <c r="CG361" s="52"/>
      <c r="CH361" s="52"/>
      <c r="CI361" s="52"/>
      <c r="CJ361" s="52"/>
      <c r="CK361" s="52"/>
      <c r="CL361" s="52"/>
      <c r="CM361" s="52"/>
      <c r="CN361" s="52"/>
      <c r="CO361" s="52"/>
      <c r="CP361" s="52"/>
      <c r="CQ361" s="52"/>
      <c r="CR361" s="52"/>
      <c r="CS361" s="52"/>
      <c r="CT361" s="52"/>
      <c r="CU361" s="52"/>
      <c r="CV361" s="52"/>
      <c r="CW361" s="52"/>
      <c r="CX361" s="52"/>
      <c r="CY361" s="52"/>
      <c r="CZ361" s="52"/>
      <c r="DA361" s="52"/>
      <c r="DB361" s="52"/>
      <c r="DC361" s="52"/>
      <c r="DD361" s="52"/>
      <c r="DE361" s="52"/>
      <c r="DF361" s="52"/>
      <c r="DG361" s="52"/>
      <c r="DH361" s="52"/>
      <c r="DI361" s="52"/>
      <c r="DJ361" s="52"/>
      <c r="DK361" s="52"/>
      <c r="DL361" s="52"/>
      <c r="DM361" s="52"/>
      <c r="DN361" s="52"/>
      <c r="DO361" s="52"/>
      <c r="DP361" s="52"/>
      <c r="DQ361" s="52"/>
      <c r="DR361" s="52"/>
      <c r="DS361" s="52"/>
      <c r="DT361" s="52"/>
      <c r="DU361" s="52"/>
      <c r="DV361" s="52"/>
      <c r="DW361" s="52"/>
      <c r="DX361" s="52"/>
      <c r="DY361" s="52"/>
      <c r="DZ361" s="52"/>
      <c r="EA361" s="52"/>
    </row>
    <row r="362" spans="1:131" x14ac:dyDescent="0.2">
      <c r="A362" s="165" t="s">
        <v>114</v>
      </c>
      <c r="B362" s="165" t="s">
        <v>113</v>
      </c>
      <c r="C362" s="49" t="s">
        <v>1350</v>
      </c>
      <c r="D362" s="49" t="s">
        <v>830</v>
      </c>
      <c r="E362" s="166">
        <v>14176</v>
      </c>
      <c r="F362" s="167">
        <v>50</v>
      </c>
      <c r="G362" s="167">
        <v>0</v>
      </c>
      <c r="H362" s="167">
        <v>0</v>
      </c>
      <c r="I362" s="167">
        <v>2687</v>
      </c>
      <c r="J362" s="167">
        <v>0</v>
      </c>
      <c r="K362" s="167">
        <v>55</v>
      </c>
      <c r="L362" s="167">
        <v>11434</v>
      </c>
      <c r="M362" s="167">
        <v>0</v>
      </c>
      <c r="N362" s="167">
        <v>14176</v>
      </c>
      <c r="O362" s="167">
        <v>8195</v>
      </c>
      <c r="P362" s="167">
        <v>0</v>
      </c>
      <c r="Q362" s="167">
        <v>549</v>
      </c>
      <c r="R362" s="167">
        <v>-549</v>
      </c>
      <c r="S362" s="167">
        <v>7646</v>
      </c>
      <c r="T362" s="167">
        <v>2247</v>
      </c>
      <c r="U362" s="167">
        <v>48</v>
      </c>
      <c r="V362" s="167">
        <v>29250</v>
      </c>
      <c r="W362" s="167">
        <v>1914</v>
      </c>
      <c r="X362" s="167">
        <v>37</v>
      </c>
      <c r="Y362" s="167">
        <v>16500</v>
      </c>
      <c r="Z362" s="167">
        <v>1992</v>
      </c>
      <c r="AA362" s="167">
        <v>3953</v>
      </c>
      <c r="AB362" s="167">
        <v>0</v>
      </c>
      <c r="AC362" s="167">
        <v>0</v>
      </c>
      <c r="AD362" s="166">
        <v>0</v>
      </c>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52"/>
      <c r="CD362" s="52"/>
      <c r="CE362" s="52"/>
      <c r="CF362" s="52"/>
      <c r="CG362" s="52"/>
      <c r="CH362" s="52"/>
      <c r="CI362" s="52"/>
      <c r="CJ362" s="52"/>
      <c r="CK362" s="52"/>
      <c r="CL362" s="52"/>
      <c r="CM362" s="52"/>
      <c r="CN362" s="52"/>
      <c r="CO362" s="52"/>
      <c r="CP362" s="52"/>
      <c r="CQ362" s="52"/>
      <c r="CR362" s="52"/>
      <c r="CS362" s="52"/>
      <c r="CT362" s="52"/>
      <c r="CU362" s="52"/>
      <c r="CV362" s="52"/>
      <c r="CW362" s="52"/>
      <c r="CX362" s="52"/>
      <c r="CY362" s="52"/>
      <c r="CZ362" s="52"/>
      <c r="DA362" s="52"/>
      <c r="DB362" s="52"/>
      <c r="DC362" s="52"/>
      <c r="DD362" s="52"/>
      <c r="DE362" s="52"/>
      <c r="DF362" s="52"/>
      <c r="DG362" s="52"/>
      <c r="DH362" s="52"/>
      <c r="DI362" s="52"/>
      <c r="DJ362" s="52"/>
      <c r="DK362" s="52"/>
      <c r="DL362" s="52"/>
      <c r="DM362" s="52"/>
      <c r="DN362" s="52"/>
      <c r="DO362" s="52"/>
      <c r="DP362" s="52"/>
      <c r="DQ362" s="52"/>
      <c r="DR362" s="52"/>
      <c r="DS362" s="52"/>
      <c r="DT362" s="52"/>
      <c r="DU362" s="52"/>
      <c r="DV362" s="52"/>
      <c r="DW362" s="52"/>
      <c r="DX362" s="52"/>
      <c r="DY362" s="52"/>
      <c r="DZ362" s="52"/>
      <c r="EA362" s="52"/>
    </row>
    <row r="363" spans="1:131" x14ac:dyDescent="0.2">
      <c r="A363" s="165" t="s">
        <v>128</v>
      </c>
      <c r="B363" s="165" t="s">
        <v>127</v>
      </c>
      <c r="C363" s="49" t="s">
        <v>1351</v>
      </c>
      <c r="D363" s="49" t="s">
        <v>830</v>
      </c>
      <c r="E363" s="166">
        <v>9025</v>
      </c>
      <c r="F363" s="167">
        <v>0</v>
      </c>
      <c r="G363" s="167">
        <v>0</v>
      </c>
      <c r="H363" s="167">
        <v>0</v>
      </c>
      <c r="I363" s="167">
        <v>0</v>
      </c>
      <c r="J363" s="167">
        <v>0</v>
      </c>
      <c r="K363" s="167">
        <v>0</v>
      </c>
      <c r="L363" s="167">
        <v>8147</v>
      </c>
      <c r="M363" s="167">
        <v>878</v>
      </c>
      <c r="N363" s="167">
        <v>9025</v>
      </c>
      <c r="O363" s="167">
        <v>4675</v>
      </c>
      <c r="P363" s="167">
        <v>878</v>
      </c>
      <c r="Q363" s="167">
        <v>414</v>
      </c>
      <c r="R363" s="167">
        <v>464</v>
      </c>
      <c r="S363" s="167">
        <v>5139</v>
      </c>
      <c r="T363" s="167">
        <v>7230</v>
      </c>
      <c r="U363" s="167">
        <v>0</v>
      </c>
      <c r="V363" s="167">
        <v>17897</v>
      </c>
      <c r="W363" s="167">
        <v>7137</v>
      </c>
      <c r="X363" s="167">
        <v>0</v>
      </c>
      <c r="Y363" s="167">
        <v>8233</v>
      </c>
      <c r="Z363" s="167">
        <v>10000</v>
      </c>
      <c r="AA363" s="167">
        <v>12000</v>
      </c>
      <c r="AB363" s="167">
        <v>0</v>
      </c>
      <c r="AC363" s="167">
        <v>0</v>
      </c>
      <c r="AD363" s="166">
        <v>0</v>
      </c>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52"/>
      <c r="CD363" s="52"/>
      <c r="CE363" s="52"/>
      <c r="CF363" s="52"/>
      <c r="CG363" s="52"/>
      <c r="CH363" s="52"/>
      <c r="CI363" s="52"/>
      <c r="CJ363" s="52"/>
      <c r="CK363" s="52"/>
      <c r="CL363" s="52"/>
      <c r="CM363" s="52"/>
      <c r="CN363" s="52"/>
      <c r="CO363" s="52"/>
      <c r="CP363" s="52"/>
      <c r="CQ363" s="52"/>
      <c r="CR363" s="52"/>
      <c r="CS363" s="52"/>
      <c r="CT363" s="52"/>
      <c r="CU363" s="52"/>
      <c r="CV363" s="52"/>
      <c r="CW363" s="52"/>
      <c r="CX363" s="52"/>
      <c r="CY363" s="52"/>
      <c r="CZ363" s="52"/>
      <c r="DA363" s="52"/>
      <c r="DB363" s="52"/>
      <c r="DC363" s="52"/>
      <c r="DD363" s="52"/>
      <c r="DE363" s="52"/>
      <c r="DF363" s="52"/>
      <c r="DG363" s="52"/>
      <c r="DH363" s="52"/>
      <c r="DI363" s="52"/>
      <c r="DJ363" s="52"/>
      <c r="DK363" s="52"/>
      <c r="DL363" s="52"/>
      <c r="DM363" s="52"/>
      <c r="DN363" s="52"/>
      <c r="DO363" s="52"/>
      <c r="DP363" s="52"/>
      <c r="DQ363" s="52"/>
      <c r="DR363" s="52"/>
      <c r="DS363" s="52"/>
      <c r="DT363" s="52"/>
      <c r="DU363" s="52"/>
      <c r="DV363" s="52"/>
      <c r="DW363" s="52"/>
      <c r="DX363" s="52"/>
      <c r="DY363" s="52"/>
      <c r="DZ363" s="52"/>
      <c r="EA363" s="52"/>
    </row>
    <row r="364" spans="1:131" x14ac:dyDescent="0.2">
      <c r="A364" s="165" t="s">
        <v>162</v>
      </c>
      <c r="B364" s="165" t="s">
        <v>161</v>
      </c>
      <c r="C364" s="49" t="s">
        <v>1352</v>
      </c>
      <c r="D364" s="49" t="s">
        <v>830</v>
      </c>
      <c r="E364" s="166">
        <v>9761</v>
      </c>
      <c r="F364" s="167">
        <v>930</v>
      </c>
      <c r="G364" s="167">
        <v>0</v>
      </c>
      <c r="H364" s="167">
        <v>0</v>
      </c>
      <c r="I364" s="167">
        <v>0</v>
      </c>
      <c r="J364" s="167">
        <v>0</v>
      </c>
      <c r="K364" s="167">
        <v>930</v>
      </c>
      <c r="L364" s="167">
        <v>8831</v>
      </c>
      <c r="M364" s="167">
        <v>0</v>
      </c>
      <c r="N364" s="167">
        <v>9761</v>
      </c>
      <c r="O364" s="167">
        <v>11386</v>
      </c>
      <c r="P364" s="167">
        <v>0</v>
      </c>
      <c r="Q364" s="167">
        <v>679</v>
      </c>
      <c r="R364" s="167">
        <v>-679</v>
      </c>
      <c r="S364" s="167">
        <v>10707</v>
      </c>
      <c r="T364" s="167">
        <v>11368</v>
      </c>
      <c r="U364" s="167">
        <v>3154</v>
      </c>
      <c r="V364" s="167">
        <v>21775</v>
      </c>
      <c r="W364" s="167">
        <v>10689</v>
      </c>
      <c r="X364" s="167">
        <v>0</v>
      </c>
      <c r="Y364" s="167">
        <v>15177</v>
      </c>
      <c r="Z364" s="167">
        <v>15419</v>
      </c>
      <c r="AA364" s="167">
        <v>16019</v>
      </c>
      <c r="AB364" s="167">
        <v>0</v>
      </c>
      <c r="AC364" s="167">
        <v>0</v>
      </c>
      <c r="AD364" s="166">
        <v>0</v>
      </c>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52"/>
      <c r="CD364" s="52"/>
      <c r="CE364" s="52"/>
      <c r="CF364" s="52"/>
      <c r="CG364" s="52"/>
      <c r="CH364" s="52"/>
      <c r="CI364" s="52"/>
      <c r="CJ364" s="52"/>
      <c r="CK364" s="52"/>
      <c r="CL364" s="52"/>
      <c r="CM364" s="52"/>
      <c r="CN364" s="52"/>
      <c r="CO364" s="52"/>
      <c r="CP364" s="52"/>
      <c r="CQ364" s="52"/>
      <c r="CR364" s="52"/>
      <c r="CS364" s="52"/>
      <c r="CT364" s="52"/>
      <c r="CU364" s="52"/>
      <c r="CV364" s="52"/>
      <c r="CW364" s="52"/>
      <c r="CX364" s="52"/>
      <c r="CY364" s="52"/>
      <c r="CZ364" s="52"/>
      <c r="DA364" s="52"/>
      <c r="DB364" s="52"/>
      <c r="DC364" s="52"/>
      <c r="DD364" s="52"/>
      <c r="DE364" s="52"/>
      <c r="DF364" s="52"/>
      <c r="DG364" s="52"/>
      <c r="DH364" s="52"/>
      <c r="DI364" s="52"/>
      <c r="DJ364" s="52"/>
      <c r="DK364" s="52"/>
      <c r="DL364" s="52"/>
      <c r="DM364" s="52"/>
      <c r="DN364" s="52"/>
      <c r="DO364" s="52"/>
      <c r="DP364" s="52"/>
      <c r="DQ364" s="52"/>
      <c r="DR364" s="52"/>
      <c r="DS364" s="52"/>
      <c r="DT364" s="52"/>
      <c r="DU364" s="52"/>
      <c r="DV364" s="52"/>
      <c r="DW364" s="52"/>
      <c r="DX364" s="52"/>
      <c r="DY364" s="52"/>
      <c r="DZ364" s="52"/>
      <c r="EA364" s="52"/>
    </row>
    <row r="365" spans="1:131" x14ac:dyDescent="0.2">
      <c r="A365" s="165" t="s">
        <v>176</v>
      </c>
      <c r="B365" s="165" t="s">
        <v>175</v>
      </c>
      <c r="C365" s="49" t="s">
        <v>1353</v>
      </c>
      <c r="D365" s="49" t="s">
        <v>830</v>
      </c>
      <c r="E365" s="166">
        <v>5191</v>
      </c>
      <c r="F365" s="167">
        <v>0</v>
      </c>
      <c r="G365" s="167">
        <v>0</v>
      </c>
      <c r="H365" s="167">
        <v>0</v>
      </c>
      <c r="I365" s="167">
        <v>0</v>
      </c>
      <c r="J365" s="167">
        <v>0</v>
      </c>
      <c r="K365" s="167">
        <v>0</v>
      </c>
      <c r="L365" s="167">
        <v>5141</v>
      </c>
      <c r="M365" s="167">
        <v>50</v>
      </c>
      <c r="N365" s="167">
        <v>5191</v>
      </c>
      <c r="O365" s="167">
        <v>9021</v>
      </c>
      <c r="P365" s="167">
        <v>50</v>
      </c>
      <c r="Q365" s="167">
        <v>0</v>
      </c>
      <c r="R365" s="167">
        <v>50</v>
      </c>
      <c r="S365" s="167">
        <v>9071</v>
      </c>
      <c r="T365" s="167">
        <v>812</v>
      </c>
      <c r="U365" s="167">
        <v>7744</v>
      </c>
      <c r="V365" s="167">
        <v>9000</v>
      </c>
      <c r="W365" s="167">
        <v>820</v>
      </c>
      <c r="X365" s="167">
        <v>7274</v>
      </c>
      <c r="Y365" s="167">
        <v>5000</v>
      </c>
      <c r="Z365" s="167">
        <v>16500</v>
      </c>
      <c r="AA365" s="167">
        <v>18200</v>
      </c>
      <c r="AB365" s="167">
        <v>0</v>
      </c>
      <c r="AC365" s="167">
        <v>0</v>
      </c>
      <c r="AD365" s="166">
        <v>0</v>
      </c>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52"/>
      <c r="CD365" s="52"/>
      <c r="CE365" s="52"/>
      <c r="CF365" s="52"/>
      <c r="CG365" s="52"/>
      <c r="CH365" s="52"/>
      <c r="CI365" s="52"/>
      <c r="CJ365" s="52"/>
      <c r="CK365" s="52"/>
      <c r="CL365" s="52"/>
      <c r="CM365" s="52"/>
      <c r="CN365" s="52"/>
      <c r="CO365" s="52"/>
      <c r="CP365" s="52"/>
      <c r="CQ365" s="52"/>
      <c r="CR365" s="52"/>
      <c r="CS365" s="52"/>
      <c r="CT365" s="52"/>
      <c r="CU365" s="52"/>
      <c r="CV365" s="52"/>
      <c r="CW365" s="52"/>
      <c r="CX365" s="52"/>
      <c r="CY365" s="52"/>
      <c r="CZ365" s="52"/>
      <c r="DA365" s="52"/>
      <c r="DB365" s="52"/>
      <c r="DC365" s="52"/>
      <c r="DD365" s="52"/>
      <c r="DE365" s="52"/>
      <c r="DF365" s="52"/>
      <c r="DG365" s="52"/>
      <c r="DH365" s="52"/>
      <c r="DI365" s="52"/>
      <c r="DJ365" s="52"/>
      <c r="DK365" s="52"/>
      <c r="DL365" s="52"/>
      <c r="DM365" s="52"/>
      <c r="DN365" s="52"/>
      <c r="DO365" s="52"/>
      <c r="DP365" s="52"/>
      <c r="DQ365" s="52"/>
      <c r="DR365" s="52"/>
      <c r="DS365" s="52"/>
      <c r="DT365" s="52"/>
      <c r="DU365" s="52"/>
      <c r="DV365" s="52"/>
      <c r="DW365" s="52"/>
      <c r="DX365" s="52"/>
      <c r="DY365" s="52"/>
      <c r="DZ365" s="52"/>
      <c r="EA365" s="52"/>
    </row>
    <row r="366" spans="1:131" x14ac:dyDescent="0.2">
      <c r="A366" s="165" t="s">
        <v>202</v>
      </c>
      <c r="B366" s="165" t="s">
        <v>201</v>
      </c>
      <c r="C366" s="49" t="s">
        <v>1354</v>
      </c>
      <c r="D366" s="49" t="s">
        <v>830</v>
      </c>
      <c r="E366" s="166">
        <v>4566</v>
      </c>
      <c r="F366" s="167">
        <v>515</v>
      </c>
      <c r="G366" s="167">
        <v>0</v>
      </c>
      <c r="H366" s="167">
        <v>0</v>
      </c>
      <c r="I366" s="167">
        <v>607</v>
      </c>
      <c r="J366" s="167">
        <v>11</v>
      </c>
      <c r="K366" s="167">
        <v>2264</v>
      </c>
      <c r="L366" s="167">
        <v>495</v>
      </c>
      <c r="M366" s="167">
        <v>1189</v>
      </c>
      <c r="N366" s="167">
        <v>4566</v>
      </c>
      <c r="O366" s="167">
        <v>10973</v>
      </c>
      <c r="P366" s="167">
        <v>1189</v>
      </c>
      <c r="Q366" s="167">
        <v>1189</v>
      </c>
      <c r="R366" s="167">
        <v>0</v>
      </c>
      <c r="S366" s="167">
        <v>10973</v>
      </c>
      <c r="T366" s="167">
        <v>10973</v>
      </c>
      <c r="U366" s="167">
        <v>0</v>
      </c>
      <c r="V366" s="167">
        <v>20889</v>
      </c>
      <c r="W366" s="167">
        <v>10973</v>
      </c>
      <c r="X366" s="167">
        <v>0</v>
      </c>
      <c r="Y366" s="167">
        <v>20000</v>
      </c>
      <c r="Z366" s="167">
        <v>11253</v>
      </c>
      <c r="AA366" s="167">
        <v>11813</v>
      </c>
      <c r="AB366" s="167">
        <v>0</v>
      </c>
      <c r="AC366" s="167">
        <v>0</v>
      </c>
      <c r="AD366" s="166">
        <v>0</v>
      </c>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52"/>
      <c r="CD366" s="52"/>
      <c r="CE366" s="52"/>
      <c r="CF366" s="52"/>
      <c r="CG366" s="52"/>
      <c r="CH366" s="52"/>
      <c r="CI366" s="52"/>
      <c r="CJ366" s="52"/>
      <c r="CK366" s="52"/>
      <c r="CL366" s="52"/>
      <c r="CM366" s="52"/>
      <c r="CN366" s="52"/>
      <c r="CO366" s="52"/>
      <c r="CP366" s="52"/>
      <c r="CQ366" s="52"/>
      <c r="CR366" s="52"/>
      <c r="CS366" s="52"/>
      <c r="CT366" s="52"/>
      <c r="CU366" s="52"/>
      <c r="CV366" s="52"/>
      <c r="CW366" s="52"/>
      <c r="CX366" s="52"/>
      <c r="CY366" s="52"/>
      <c r="CZ366" s="52"/>
      <c r="DA366" s="52"/>
      <c r="DB366" s="52"/>
      <c r="DC366" s="52"/>
      <c r="DD366" s="52"/>
      <c r="DE366" s="52"/>
      <c r="DF366" s="52"/>
      <c r="DG366" s="52"/>
      <c r="DH366" s="52"/>
      <c r="DI366" s="52"/>
      <c r="DJ366" s="52"/>
      <c r="DK366" s="52"/>
      <c r="DL366" s="52"/>
      <c r="DM366" s="52"/>
      <c r="DN366" s="52"/>
      <c r="DO366" s="52"/>
      <c r="DP366" s="52"/>
      <c r="DQ366" s="52"/>
      <c r="DR366" s="52"/>
      <c r="DS366" s="52"/>
      <c r="DT366" s="52"/>
      <c r="DU366" s="52"/>
      <c r="DV366" s="52"/>
      <c r="DW366" s="52"/>
      <c r="DX366" s="52"/>
      <c r="DY366" s="52"/>
      <c r="DZ366" s="52"/>
      <c r="EA366" s="52"/>
    </row>
    <row r="367" spans="1:131" x14ac:dyDescent="0.2">
      <c r="A367" s="165" t="s">
        <v>222</v>
      </c>
      <c r="B367" s="165" t="s">
        <v>221</v>
      </c>
      <c r="C367" s="49" t="s">
        <v>1355</v>
      </c>
      <c r="D367" s="49" t="s">
        <v>830</v>
      </c>
      <c r="E367" s="166">
        <v>7823</v>
      </c>
      <c r="F367" s="167">
        <v>8000</v>
      </c>
      <c r="G367" s="167">
        <v>0</v>
      </c>
      <c r="H367" s="167">
        <v>0</v>
      </c>
      <c r="I367" s="167">
        <v>0</v>
      </c>
      <c r="J367" s="167">
        <v>0</v>
      </c>
      <c r="K367" s="167">
        <v>7823</v>
      </c>
      <c r="L367" s="167">
        <v>0</v>
      </c>
      <c r="M367" s="167">
        <v>0</v>
      </c>
      <c r="N367" s="167">
        <v>7823</v>
      </c>
      <c r="O367" s="167">
        <v>41913</v>
      </c>
      <c r="P367" s="167">
        <v>0</v>
      </c>
      <c r="Q367" s="167">
        <v>5944</v>
      </c>
      <c r="R367" s="167">
        <v>-5944</v>
      </c>
      <c r="S367" s="167">
        <v>35969</v>
      </c>
      <c r="T367" s="167">
        <v>29500</v>
      </c>
      <c r="U367" s="167">
        <v>0</v>
      </c>
      <c r="V367" s="167">
        <v>0</v>
      </c>
      <c r="W367" s="167">
        <v>29879</v>
      </c>
      <c r="X367" s="167">
        <v>0</v>
      </c>
      <c r="Y367" s="167">
        <v>0</v>
      </c>
      <c r="Z367" s="167">
        <v>39400</v>
      </c>
      <c r="AA367" s="167">
        <v>42400</v>
      </c>
      <c r="AB367" s="167">
        <v>0</v>
      </c>
      <c r="AC367" s="167">
        <v>0</v>
      </c>
      <c r="AD367" s="166">
        <v>0</v>
      </c>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52"/>
      <c r="CD367" s="52"/>
      <c r="CE367" s="52"/>
      <c r="CF367" s="52"/>
      <c r="CG367" s="52"/>
      <c r="CH367" s="52"/>
      <c r="CI367" s="52"/>
      <c r="CJ367" s="52"/>
      <c r="CK367" s="52"/>
      <c r="CL367" s="52"/>
      <c r="CM367" s="52"/>
      <c r="CN367" s="52"/>
      <c r="CO367" s="52"/>
      <c r="CP367" s="52"/>
      <c r="CQ367" s="52"/>
      <c r="CR367" s="52"/>
      <c r="CS367" s="52"/>
      <c r="CT367" s="52"/>
      <c r="CU367" s="52"/>
      <c r="CV367" s="52"/>
      <c r="CW367" s="52"/>
      <c r="CX367" s="52"/>
      <c r="CY367" s="52"/>
      <c r="CZ367" s="52"/>
      <c r="DA367" s="52"/>
      <c r="DB367" s="52"/>
      <c r="DC367" s="52"/>
      <c r="DD367" s="52"/>
      <c r="DE367" s="52"/>
      <c r="DF367" s="52"/>
      <c r="DG367" s="52"/>
      <c r="DH367" s="52"/>
      <c r="DI367" s="52"/>
      <c r="DJ367" s="52"/>
      <c r="DK367" s="52"/>
      <c r="DL367" s="52"/>
      <c r="DM367" s="52"/>
      <c r="DN367" s="52"/>
      <c r="DO367" s="52"/>
      <c r="DP367" s="52"/>
      <c r="DQ367" s="52"/>
      <c r="DR367" s="52"/>
      <c r="DS367" s="52"/>
      <c r="DT367" s="52"/>
      <c r="DU367" s="52"/>
      <c r="DV367" s="52"/>
      <c r="DW367" s="52"/>
      <c r="DX367" s="52"/>
      <c r="DY367" s="52"/>
      <c r="DZ367" s="52"/>
      <c r="EA367" s="52"/>
    </row>
    <row r="368" spans="1:131" x14ac:dyDescent="0.2">
      <c r="A368" s="165" t="s">
        <v>271</v>
      </c>
      <c r="B368" s="165" t="s">
        <v>270</v>
      </c>
      <c r="C368" s="49" t="s">
        <v>1356</v>
      </c>
      <c r="D368" s="49" t="s">
        <v>830</v>
      </c>
      <c r="E368" s="166">
        <v>18228</v>
      </c>
      <c r="F368" s="167">
        <v>1200</v>
      </c>
      <c r="G368" s="167">
        <v>0</v>
      </c>
      <c r="H368" s="167">
        <v>0</v>
      </c>
      <c r="I368" s="167">
        <v>0</v>
      </c>
      <c r="J368" s="167">
        <v>500</v>
      </c>
      <c r="K368" s="167">
        <v>4336</v>
      </c>
      <c r="L368" s="167">
        <v>13392</v>
      </c>
      <c r="M368" s="167">
        <v>0</v>
      </c>
      <c r="N368" s="167">
        <v>18228</v>
      </c>
      <c r="O368" s="167">
        <v>12665</v>
      </c>
      <c r="P368" s="167">
        <v>0</v>
      </c>
      <c r="Q368" s="167">
        <v>504</v>
      </c>
      <c r="R368" s="167">
        <v>-504</v>
      </c>
      <c r="S368" s="167">
        <v>12161</v>
      </c>
      <c r="T368" s="167">
        <v>8400</v>
      </c>
      <c r="U368" s="167">
        <v>0</v>
      </c>
      <c r="V368" s="167">
        <v>30900</v>
      </c>
      <c r="W368" s="167">
        <v>840</v>
      </c>
      <c r="X368" s="167">
        <v>0</v>
      </c>
      <c r="Y368" s="167">
        <v>16400</v>
      </c>
      <c r="Z368" s="167">
        <v>15200</v>
      </c>
      <c r="AA368" s="167">
        <v>18300</v>
      </c>
      <c r="AB368" s="167">
        <v>0</v>
      </c>
      <c r="AC368" s="167">
        <v>0</v>
      </c>
      <c r="AD368" s="166">
        <v>0</v>
      </c>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52"/>
      <c r="CD368" s="52"/>
      <c r="CE368" s="52"/>
      <c r="CF368" s="52"/>
      <c r="CG368" s="52"/>
      <c r="CH368" s="52"/>
      <c r="CI368" s="52"/>
      <c r="CJ368" s="52"/>
      <c r="CK368" s="52"/>
      <c r="CL368" s="52"/>
      <c r="CM368" s="52"/>
      <c r="CN368" s="52"/>
      <c r="CO368" s="52"/>
      <c r="CP368" s="52"/>
      <c r="CQ368" s="52"/>
      <c r="CR368" s="52"/>
      <c r="CS368" s="52"/>
      <c r="CT368" s="52"/>
      <c r="CU368" s="52"/>
      <c r="CV368" s="52"/>
      <c r="CW368" s="52"/>
      <c r="CX368" s="52"/>
      <c r="CY368" s="52"/>
      <c r="CZ368" s="52"/>
      <c r="DA368" s="52"/>
      <c r="DB368" s="52"/>
      <c r="DC368" s="52"/>
      <c r="DD368" s="52"/>
      <c r="DE368" s="52"/>
      <c r="DF368" s="52"/>
      <c r="DG368" s="52"/>
      <c r="DH368" s="52"/>
      <c r="DI368" s="52"/>
      <c r="DJ368" s="52"/>
      <c r="DK368" s="52"/>
      <c r="DL368" s="52"/>
      <c r="DM368" s="52"/>
      <c r="DN368" s="52"/>
      <c r="DO368" s="52"/>
      <c r="DP368" s="52"/>
      <c r="DQ368" s="52"/>
      <c r="DR368" s="52"/>
      <c r="DS368" s="52"/>
      <c r="DT368" s="52"/>
      <c r="DU368" s="52"/>
      <c r="DV368" s="52"/>
      <c r="DW368" s="52"/>
      <c r="DX368" s="52"/>
      <c r="DY368" s="52"/>
      <c r="DZ368" s="52"/>
      <c r="EA368" s="52"/>
    </row>
    <row r="369" spans="1:131" x14ac:dyDescent="0.2">
      <c r="A369" s="165" t="s">
        <v>293</v>
      </c>
      <c r="B369" s="165" t="s">
        <v>292</v>
      </c>
      <c r="C369" s="49" t="s">
        <v>1357</v>
      </c>
      <c r="D369" s="49" t="s">
        <v>830</v>
      </c>
      <c r="E369" s="166">
        <v>10918</v>
      </c>
      <c r="F369" s="167">
        <v>1000</v>
      </c>
      <c r="G369" s="167">
        <v>0</v>
      </c>
      <c r="H369" s="167">
        <v>0</v>
      </c>
      <c r="I369" s="167">
        <v>48</v>
      </c>
      <c r="J369" s="167">
        <v>2648</v>
      </c>
      <c r="K369" s="167">
        <v>2471</v>
      </c>
      <c r="L369" s="167">
        <v>400</v>
      </c>
      <c r="M369" s="167">
        <v>5351</v>
      </c>
      <c r="N369" s="167">
        <v>10918</v>
      </c>
      <c r="O369" s="167">
        <v>17924</v>
      </c>
      <c r="P369" s="167">
        <v>5351</v>
      </c>
      <c r="Q369" s="167">
        <v>1152</v>
      </c>
      <c r="R369" s="167">
        <v>4199</v>
      </c>
      <c r="S369" s="167">
        <v>22123</v>
      </c>
      <c r="T369" s="167">
        <v>12637</v>
      </c>
      <c r="U369" s="167">
        <v>0</v>
      </c>
      <c r="V369" s="167">
        <v>13400</v>
      </c>
      <c r="W369" s="167">
        <v>17988</v>
      </c>
      <c r="X369" s="167">
        <v>0</v>
      </c>
      <c r="Y369" s="167">
        <v>11929</v>
      </c>
      <c r="Z369" s="167">
        <v>24000</v>
      </c>
      <c r="AA369" s="167">
        <v>26000</v>
      </c>
      <c r="AB369" s="167">
        <v>0</v>
      </c>
      <c r="AC369" s="167">
        <v>0</v>
      </c>
      <c r="AD369" s="166">
        <v>0</v>
      </c>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52"/>
      <c r="CD369" s="52"/>
      <c r="CE369" s="52"/>
      <c r="CF369" s="52"/>
      <c r="CG369" s="52"/>
      <c r="CH369" s="52"/>
      <c r="CI369" s="52"/>
      <c r="CJ369" s="52"/>
      <c r="CK369" s="52"/>
      <c r="CL369" s="52"/>
      <c r="CM369" s="52"/>
      <c r="CN369" s="52"/>
      <c r="CO369" s="52"/>
      <c r="CP369" s="52"/>
      <c r="CQ369" s="52"/>
      <c r="CR369" s="52"/>
      <c r="CS369" s="52"/>
      <c r="CT369" s="52"/>
      <c r="CU369" s="52"/>
      <c r="CV369" s="52"/>
      <c r="CW369" s="52"/>
      <c r="CX369" s="52"/>
      <c r="CY369" s="52"/>
      <c r="CZ369" s="52"/>
      <c r="DA369" s="52"/>
      <c r="DB369" s="52"/>
      <c r="DC369" s="52"/>
      <c r="DD369" s="52"/>
      <c r="DE369" s="52"/>
      <c r="DF369" s="52"/>
      <c r="DG369" s="52"/>
      <c r="DH369" s="52"/>
      <c r="DI369" s="52"/>
      <c r="DJ369" s="52"/>
      <c r="DK369" s="52"/>
      <c r="DL369" s="52"/>
      <c r="DM369" s="52"/>
      <c r="DN369" s="52"/>
      <c r="DO369" s="52"/>
      <c r="DP369" s="52"/>
      <c r="DQ369" s="52"/>
      <c r="DR369" s="52"/>
      <c r="DS369" s="52"/>
      <c r="DT369" s="52"/>
      <c r="DU369" s="52"/>
      <c r="DV369" s="52"/>
      <c r="DW369" s="52"/>
      <c r="DX369" s="52"/>
      <c r="DY369" s="52"/>
      <c r="DZ369" s="52"/>
      <c r="EA369" s="52"/>
    </row>
    <row r="370" spans="1:131" x14ac:dyDescent="0.2">
      <c r="A370" s="165" t="s">
        <v>310</v>
      </c>
      <c r="B370" s="165" t="s">
        <v>309</v>
      </c>
      <c r="C370" s="49" t="s">
        <v>1358</v>
      </c>
      <c r="D370" s="49" t="s">
        <v>830</v>
      </c>
      <c r="E370" s="166">
        <v>1901</v>
      </c>
      <c r="F370" s="167">
        <v>30</v>
      </c>
      <c r="G370" s="167">
        <v>0</v>
      </c>
      <c r="H370" s="167">
        <v>0</v>
      </c>
      <c r="I370" s="167">
        <v>0</v>
      </c>
      <c r="J370" s="167">
        <v>0</v>
      </c>
      <c r="K370" s="167">
        <v>0</v>
      </c>
      <c r="L370" s="167">
        <v>1000</v>
      </c>
      <c r="M370" s="167">
        <v>901</v>
      </c>
      <c r="N370" s="167">
        <v>1901</v>
      </c>
      <c r="O370" s="167">
        <v>17614</v>
      </c>
      <c r="P370" s="167">
        <v>901</v>
      </c>
      <c r="Q370" s="167">
        <v>1733</v>
      </c>
      <c r="R370" s="167">
        <v>-832</v>
      </c>
      <c r="S370" s="167">
        <v>16782</v>
      </c>
      <c r="T370" s="167">
        <v>15302</v>
      </c>
      <c r="U370" s="167">
        <v>466</v>
      </c>
      <c r="V370" s="167">
        <v>14000</v>
      </c>
      <c r="W370" s="167">
        <v>14392</v>
      </c>
      <c r="X370" s="167">
        <v>278</v>
      </c>
      <c r="Y370" s="167">
        <v>14000</v>
      </c>
      <c r="Z370" s="167">
        <v>22066</v>
      </c>
      <c r="AA370" s="167">
        <v>28066</v>
      </c>
      <c r="AB370" s="167">
        <v>0</v>
      </c>
      <c r="AC370" s="167">
        <v>0</v>
      </c>
      <c r="AD370" s="166">
        <v>0</v>
      </c>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52"/>
      <c r="CD370" s="52"/>
      <c r="CE370" s="52"/>
      <c r="CF370" s="52"/>
      <c r="CG370" s="52"/>
      <c r="CH370" s="52"/>
      <c r="CI370" s="52"/>
      <c r="CJ370" s="52"/>
      <c r="CK370" s="52"/>
      <c r="CL370" s="52"/>
      <c r="CM370" s="52"/>
      <c r="CN370" s="52"/>
      <c r="CO370" s="52"/>
      <c r="CP370" s="52"/>
      <c r="CQ370" s="52"/>
      <c r="CR370" s="52"/>
      <c r="CS370" s="52"/>
      <c r="CT370" s="52"/>
      <c r="CU370" s="52"/>
      <c r="CV370" s="52"/>
      <c r="CW370" s="52"/>
      <c r="CX370" s="52"/>
      <c r="CY370" s="52"/>
      <c r="CZ370" s="52"/>
      <c r="DA370" s="52"/>
      <c r="DB370" s="52"/>
      <c r="DC370" s="52"/>
      <c r="DD370" s="52"/>
      <c r="DE370" s="52"/>
      <c r="DF370" s="52"/>
      <c r="DG370" s="52"/>
      <c r="DH370" s="52"/>
      <c r="DI370" s="52"/>
      <c r="DJ370" s="52"/>
      <c r="DK370" s="52"/>
      <c r="DL370" s="52"/>
      <c r="DM370" s="52"/>
      <c r="DN370" s="52"/>
      <c r="DO370" s="52"/>
      <c r="DP370" s="52"/>
      <c r="DQ370" s="52"/>
      <c r="DR370" s="52"/>
      <c r="DS370" s="52"/>
      <c r="DT370" s="52"/>
      <c r="DU370" s="52"/>
      <c r="DV370" s="52"/>
      <c r="DW370" s="52"/>
      <c r="DX370" s="52"/>
      <c r="DY370" s="52"/>
      <c r="DZ370" s="52"/>
      <c r="EA370" s="52"/>
    </row>
    <row r="371" spans="1:131" x14ac:dyDescent="0.2">
      <c r="A371" s="165" t="s">
        <v>328</v>
      </c>
      <c r="B371" s="165" t="s">
        <v>327</v>
      </c>
      <c r="C371" s="49" t="s">
        <v>1359</v>
      </c>
      <c r="D371" s="49" t="s">
        <v>830</v>
      </c>
      <c r="E371" s="166">
        <v>7673</v>
      </c>
      <c r="F371" s="167">
        <v>660</v>
      </c>
      <c r="G371" s="167">
        <v>0</v>
      </c>
      <c r="H371" s="167">
        <v>0</v>
      </c>
      <c r="I371" s="167">
        <v>0</v>
      </c>
      <c r="J371" s="167">
        <v>0</v>
      </c>
      <c r="K371" s="167">
        <v>0</v>
      </c>
      <c r="L371" s="167">
        <v>7673</v>
      </c>
      <c r="M371" s="167">
        <v>0</v>
      </c>
      <c r="N371" s="167">
        <v>7673</v>
      </c>
      <c r="O371" s="167">
        <v>7643</v>
      </c>
      <c r="P371" s="167">
        <v>0</v>
      </c>
      <c r="Q371" s="167">
        <v>969</v>
      </c>
      <c r="R371" s="167">
        <v>-969</v>
      </c>
      <c r="S371" s="167">
        <v>6674</v>
      </c>
      <c r="T371" s="167">
        <v>3335</v>
      </c>
      <c r="U371" s="167">
        <v>0</v>
      </c>
      <c r="V371" s="167">
        <v>39657</v>
      </c>
      <c r="W371" s="167">
        <v>3035</v>
      </c>
      <c r="X371" s="167">
        <v>0</v>
      </c>
      <c r="Y371" s="167">
        <v>34521</v>
      </c>
      <c r="Z371" s="167">
        <v>11000</v>
      </c>
      <c r="AA371" s="167">
        <v>12500</v>
      </c>
      <c r="AB371" s="167">
        <v>0</v>
      </c>
      <c r="AC371" s="167">
        <v>0</v>
      </c>
      <c r="AD371" s="166">
        <v>0</v>
      </c>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52"/>
      <c r="CD371" s="52"/>
      <c r="CE371" s="52"/>
      <c r="CF371" s="52"/>
      <c r="CG371" s="52"/>
      <c r="CH371" s="52"/>
      <c r="CI371" s="52"/>
      <c r="CJ371" s="52"/>
      <c r="CK371" s="52"/>
      <c r="CL371" s="52"/>
      <c r="CM371" s="52"/>
      <c r="CN371" s="52"/>
      <c r="CO371" s="52"/>
      <c r="CP371" s="52"/>
      <c r="CQ371" s="52"/>
      <c r="CR371" s="52"/>
      <c r="CS371" s="52"/>
      <c r="CT371" s="52"/>
      <c r="CU371" s="52"/>
      <c r="CV371" s="52"/>
      <c r="CW371" s="52"/>
      <c r="CX371" s="52"/>
      <c r="CY371" s="52"/>
      <c r="CZ371" s="52"/>
      <c r="DA371" s="52"/>
      <c r="DB371" s="52"/>
      <c r="DC371" s="52"/>
      <c r="DD371" s="52"/>
      <c r="DE371" s="52"/>
      <c r="DF371" s="52"/>
      <c r="DG371" s="52"/>
      <c r="DH371" s="52"/>
      <c r="DI371" s="52"/>
      <c r="DJ371" s="52"/>
      <c r="DK371" s="52"/>
      <c r="DL371" s="52"/>
      <c r="DM371" s="52"/>
      <c r="DN371" s="52"/>
      <c r="DO371" s="52"/>
      <c r="DP371" s="52"/>
      <c r="DQ371" s="52"/>
      <c r="DR371" s="52"/>
      <c r="DS371" s="52"/>
      <c r="DT371" s="52"/>
      <c r="DU371" s="52"/>
      <c r="DV371" s="52"/>
      <c r="DW371" s="52"/>
      <c r="DX371" s="52"/>
      <c r="DY371" s="52"/>
      <c r="DZ371" s="52"/>
      <c r="EA371" s="52"/>
    </row>
    <row r="372" spans="1:131" x14ac:dyDescent="0.2">
      <c r="A372" s="165" t="s">
        <v>348</v>
      </c>
      <c r="B372" s="165" t="s">
        <v>347</v>
      </c>
      <c r="C372" s="49" t="s">
        <v>1360</v>
      </c>
      <c r="D372" s="49" t="s">
        <v>830</v>
      </c>
      <c r="E372" s="166">
        <v>2770</v>
      </c>
      <c r="F372" s="167">
        <v>0</v>
      </c>
      <c r="G372" s="167">
        <v>0</v>
      </c>
      <c r="H372" s="167">
        <v>0</v>
      </c>
      <c r="I372" s="167">
        <v>200</v>
      </c>
      <c r="J372" s="167">
        <v>0</v>
      </c>
      <c r="K372" s="167">
        <v>0</v>
      </c>
      <c r="L372" s="167">
        <v>2570</v>
      </c>
      <c r="M372" s="167">
        <v>0</v>
      </c>
      <c r="N372" s="167">
        <v>2770</v>
      </c>
      <c r="O372" s="167">
        <v>49</v>
      </c>
      <c r="P372" s="167">
        <v>0</v>
      </c>
      <c r="Q372" s="167">
        <v>27</v>
      </c>
      <c r="R372" s="167">
        <v>-27</v>
      </c>
      <c r="S372" s="167">
        <v>22</v>
      </c>
      <c r="T372" s="167">
        <v>5842</v>
      </c>
      <c r="U372" s="167">
        <v>15127</v>
      </c>
      <c r="V372" s="167">
        <v>28898</v>
      </c>
      <c r="W372" s="167">
        <v>5815</v>
      </c>
      <c r="X372" s="167">
        <v>14809</v>
      </c>
      <c r="Y372" s="167">
        <v>27325</v>
      </c>
      <c r="Z372" s="167">
        <v>21700</v>
      </c>
      <c r="AA372" s="167">
        <v>22700</v>
      </c>
      <c r="AB372" s="167">
        <v>0</v>
      </c>
      <c r="AC372" s="167">
        <v>0</v>
      </c>
      <c r="AD372" s="166">
        <v>0</v>
      </c>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52"/>
      <c r="CD372" s="52"/>
      <c r="CE372" s="52"/>
      <c r="CF372" s="52"/>
      <c r="CG372" s="52"/>
      <c r="CH372" s="52"/>
      <c r="CI372" s="52"/>
      <c r="CJ372" s="52"/>
      <c r="CK372" s="52"/>
      <c r="CL372" s="52"/>
      <c r="CM372" s="52"/>
      <c r="CN372" s="52"/>
      <c r="CO372" s="52"/>
      <c r="CP372" s="52"/>
      <c r="CQ372" s="52"/>
      <c r="CR372" s="52"/>
      <c r="CS372" s="52"/>
      <c r="CT372" s="52"/>
      <c r="CU372" s="52"/>
      <c r="CV372" s="52"/>
      <c r="CW372" s="52"/>
      <c r="CX372" s="52"/>
      <c r="CY372" s="52"/>
      <c r="CZ372" s="52"/>
      <c r="DA372" s="52"/>
      <c r="DB372" s="52"/>
      <c r="DC372" s="52"/>
      <c r="DD372" s="52"/>
      <c r="DE372" s="52"/>
      <c r="DF372" s="52"/>
      <c r="DG372" s="52"/>
      <c r="DH372" s="52"/>
      <c r="DI372" s="52"/>
      <c r="DJ372" s="52"/>
      <c r="DK372" s="52"/>
      <c r="DL372" s="52"/>
      <c r="DM372" s="52"/>
      <c r="DN372" s="52"/>
      <c r="DO372" s="52"/>
      <c r="DP372" s="52"/>
      <c r="DQ372" s="52"/>
      <c r="DR372" s="52"/>
      <c r="DS372" s="52"/>
      <c r="DT372" s="52"/>
      <c r="DU372" s="52"/>
      <c r="DV372" s="52"/>
      <c r="DW372" s="52"/>
      <c r="DX372" s="52"/>
      <c r="DY372" s="52"/>
      <c r="DZ372" s="52"/>
      <c r="EA372" s="52"/>
    </row>
    <row r="373" spans="1:131" x14ac:dyDescent="0.2">
      <c r="A373" s="165" t="s">
        <v>360</v>
      </c>
      <c r="B373" s="165" t="s">
        <v>359</v>
      </c>
      <c r="C373" s="49" t="s">
        <v>1361</v>
      </c>
      <c r="D373" s="49" t="s">
        <v>830</v>
      </c>
      <c r="E373" s="166">
        <v>3590</v>
      </c>
      <c r="F373" s="167">
        <v>250</v>
      </c>
      <c r="G373" s="167">
        <v>0</v>
      </c>
      <c r="H373" s="167">
        <v>0</v>
      </c>
      <c r="I373" s="167">
        <v>0</v>
      </c>
      <c r="J373" s="167">
        <v>0</v>
      </c>
      <c r="K373" s="167">
        <v>250</v>
      </c>
      <c r="L373" s="167">
        <v>3340</v>
      </c>
      <c r="M373" s="167">
        <v>0</v>
      </c>
      <c r="N373" s="167">
        <v>3590</v>
      </c>
      <c r="O373" s="167">
        <v>20692</v>
      </c>
      <c r="P373" s="167">
        <v>0</v>
      </c>
      <c r="Q373" s="167">
        <v>5708</v>
      </c>
      <c r="R373" s="167">
        <v>-5708</v>
      </c>
      <c r="S373" s="167">
        <v>14984</v>
      </c>
      <c r="T373" s="167">
        <v>15937</v>
      </c>
      <c r="U373" s="167">
        <v>4755</v>
      </c>
      <c r="V373" s="167">
        <v>6913</v>
      </c>
      <c r="W373" s="167">
        <v>14382</v>
      </c>
      <c r="X373" s="167">
        <v>3942</v>
      </c>
      <c r="Y373" s="167">
        <v>5613</v>
      </c>
      <c r="Z373" s="167">
        <v>20700</v>
      </c>
      <c r="AA373" s="167">
        <v>23300</v>
      </c>
      <c r="AB373" s="167">
        <v>0</v>
      </c>
      <c r="AC373" s="167">
        <v>0</v>
      </c>
      <c r="AD373" s="166">
        <v>0</v>
      </c>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52"/>
      <c r="CD373" s="52"/>
      <c r="CE373" s="52"/>
      <c r="CF373" s="52"/>
      <c r="CG373" s="52"/>
      <c r="CH373" s="52"/>
      <c r="CI373" s="52"/>
      <c r="CJ373" s="52"/>
      <c r="CK373" s="52"/>
      <c r="CL373" s="52"/>
      <c r="CM373" s="52"/>
      <c r="CN373" s="52"/>
      <c r="CO373" s="52"/>
      <c r="CP373" s="52"/>
      <c r="CQ373" s="52"/>
      <c r="CR373" s="52"/>
      <c r="CS373" s="52"/>
      <c r="CT373" s="52"/>
      <c r="CU373" s="52"/>
      <c r="CV373" s="52"/>
      <c r="CW373" s="52"/>
      <c r="CX373" s="52"/>
      <c r="CY373" s="52"/>
      <c r="CZ373" s="52"/>
      <c r="DA373" s="52"/>
      <c r="DB373" s="52"/>
      <c r="DC373" s="52"/>
      <c r="DD373" s="52"/>
      <c r="DE373" s="52"/>
      <c r="DF373" s="52"/>
      <c r="DG373" s="52"/>
      <c r="DH373" s="52"/>
      <c r="DI373" s="52"/>
      <c r="DJ373" s="52"/>
      <c r="DK373" s="52"/>
      <c r="DL373" s="52"/>
      <c r="DM373" s="52"/>
      <c r="DN373" s="52"/>
      <c r="DO373" s="52"/>
      <c r="DP373" s="52"/>
      <c r="DQ373" s="52"/>
      <c r="DR373" s="52"/>
      <c r="DS373" s="52"/>
      <c r="DT373" s="52"/>
      <c r="DU373" s="52"/>
      <c r="DV373" s="52"/>
      <c r="DW373" s="52"/>
      <c r="DX373" s="52"/>
      <c r="DY373" s="52"/>
      <c r="DZ373" s="52"/>
      <c r="EA373" s="52"/>
    </row>
    <row r="374" spans="1:131" x14ac:dyDescent="0.2">
      <c r="A374" s="165" t="s">
        <v>452</v>
      </c>
      <c r="B374" s="165" t="s">
        <v>451</v>
      </c>
      <c r="C374" s="49" t="s">
        <v>1362</v>
      </c>
      <c r="D374" s="49" t="s">
        <v>830</v>
      </c>
      <c r="E374" s="166">
        <v>5593</v>
      </c>
      <c r="F374" s="167">
        <v>0</v>
      </c>
      <c r="G374" s="167">
        <v>0</v>
      </c>
      <c r="H374" s="167">
        <v>0</v>
      </c>
      <c r="I374" s="167">
        <v>0</v>
      </c>
      <c r="J374" s="167">
        <v>0</v>
      </c>
      <c r="K374" s="167">
        <v>1350</v>
      </c>
      <c r="L374" s="167">
        <v>930</v>
      </c>
      <c r="M374" s="167">
        <v>3313</v>
      </c>
      <c r="N374" s="167">
        <v>5593</v>
      </c>
      <c r="O374" s="167">
        <v>17907</v>
      </c>
      <c r="P374" s="167">
        <v>3313</v>
      </c>
      <c r="Q374" s="167">
        <v>1484</v>
      </c>
      <c r="R374" s="167">
        <v>1829</v>
      </c>
      <c r="S374" s="167">
        <v>19736</v>
      </c>
      <c r="T374" s="167">
        <v>15579</v>
      </c>
      <c r="U374" s="167">
        <v>4099</v>
      </c>
      <c r="V374" s="167">
        <v>7100</v>
      </c>
      <c r="W374" s="167">
        <v>17807</v>
      </c>
      <c r="X374" s="167">
        <v>4016</v>
      </c>
      <c r="Y374" s="167">
        <v>7100</v>
      </c>
      <c r="Z374" s="167">
        <v>21824</v>
      </c>
      <c r="AA374" s="167">
        <v>24200</v>
      </c>
      <c r="AB374" s="167">
        <v>0</v>
      </c>
      <c r="AC374" s="167">
        <v>0</v>
      </c>
      <c r="AD374" s="166">
        <v>0</v>
      </c>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52"/>
      <c r="CD374" s="52"/>
      <c r="CE374" s="52"/>
      <c r="CF374" s="52"/>
      <c r="CG374" s="52"/>
      <c r="CH374" s="52"/>
      <c r="CI374" s="52"/>
      <c r="CJ374" s="52"/>
      <c r="CK374" s="52"/>
      <c r="CL374" s="52"/>
      <c r="CM374" s="52"/>
      <c r="CN374" s="52"/>
      <c r="CO374" s="52"/>
      <c r="CP374" s="52"/>
      <c r="CQ374" s="52"/>
      <c r="CR374" s="52"/>
      <c r="CS374" s="52"/>
      <c r="CT374" s="52"/>
      <c r="CU374" s="52"/>
      <c r="CV374" s="52"/>
      <c r="CW374" s="52"/>
      <c r="CX374" s="52"/>
      <c r="CY374" s="52"/>
      <c r="CZ374" s="52"/>
      <c r="DA374" s="52"/>
      <c r="DB374" s="52"/>
      <c r="DC374" s="52"/>
      <c r="DD374" s="52"/>
      <c r="DE374" s="52"/>
      <c r="DF374" s="52"/>
      <c r="DG374" s="52"/>
      <c r="DH374" s="52"/>
      <c r="DI374" s="52"/>
      <c r="DJ374" s="52"/>
      <c r="DK374" s="52"/>
      <c r="DL374" s="52"/>
      <c r="DM374" s="52"/>
      <c r="DN374" s="52"/>
      <c r="DO374" s="52"/>
      <c r="DP374" s="52"/>
      <c r="DQ374" s="52"/>
      <c r="DR374" s="52"/>
      <c r="DS374" s="52"/>
      <c r="DT374" s="52"/>
      <c r="DU374" s="52"/>
      <c r="DV374" s="52"/>
      <c r="DW374" s="52"/>
      <c r="DX374" s="52"/>
      <c r="DY374" s="52"/>
      <c r="DZ374" s="52"/>
      <c r="EA374" s="52"/>
    </row>
    <row r="375" spans="1:131" x14ac:dyDescent="0.2">
      <c r="A375" s="165" t="s">
        <v>466</v>
      </c>
      <c r="B375" s="165" t="s">
        <v>465</v>
      </c>
      <c r="C375" s="49" t="s">
        <v>1363</v>
      </c>
      <c r="D375" s="49" t="s">
        <v>830</v>
      </c>
      <c r="E375" s="166">
        <v>4505</v>
      </c>
      <c r="F375" s="167">
        <v>15</v>
      </c>
      <c r="G375" s="167">
        <v>0</v>
      </c>
      <c r="H375" s="167">
        <v>0</v>
      </c>
      <c r="I375" s="167">
        <v>0</v>
      </c>
      <c r="J375" s="167">
        <v>0</v>
      </c>
      <c r="K375" s="167">
        <v>0</v>
      </c>
      <c r="L375" s="167">
        <v>0</v>
      </c>
      <c r="M375" s="167">
        <v>4505</v>
      </c>
      <c r="N375" s="167">
        <v>4505</v>
      </c>
      <c r="O375" s="167">
        <v>26001</v>
      </c>
      <c r="P375" s="167">
        <v>4505</v>
      </c>
      <c r="Q375" s="167">
        <v>1301</v>
      </c>
      <c r="R375" s="167">
        <v>3204</v>
      </c>
      <c r="S375" s="167">
        <v>29205</v>
      </c>
      <c r="T375" s="167">
        <v>20337</v>
      </c>
      <c r="U375" s="167">
        <v>0</v>
      </c>
      <c r="V375" s="167">
        <v>5120</v>
      </c>
      <c r="W375" s="167">
        <v>24337</v>
      </c>
      <c r="X375" s="167">
        <v>0</v>
      </c>
      <c r="Y375" s="167">
        <v>5120</v>
      </c>
      <c r="Z375" s="167">
        <v>28026</v>
      </c>
      <c r="AA375" s="167">
        <v>30829</v>
      </c>
      <c r="AB375" s="167">
        <v>0</v>
      </c>
      <c r="AC375" s="167">
        <v>0</v>
      </c>
      <c r="AD375" s="166">
        <v>0</v>
      </c>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52"/>
      <c r="CD375" s="52"/>
      <c r="CE375" s="52"/>
      <c r="CF375" s="52"/>
      <c r="CG375" s="52"/>
      <c r="CH375" s="52"/>
      <c r="CI375" s="52"/>
      <c r="CJ375" s="52"/>
      <c r="CK375" s="52"/>
      <c r="CL375" s="52"/>
      <c r="CM375" s="52"/>
      <c r="CN375" s="52"/>
      <c r="CO375" s="52"/>
      <c r="CP375" s="52"/>
      <c r="CQ375" s="52"/>
      <c r="CR375" s="52"/>
      <c r="CS375" s="52"/>
      <c r="CT375" s="52"/>
      <c r="CU375" s="52"/>
      <c r="CV375" s="52"/>
      <c r="CW375" s="52"/>
      <c r="CX375" s="52"/>
      <c r="CY375" s="52"/>
      <c r="CZ375" s="52"/>
      <c r="DA375" s="52"/>
      <c r="DB375" s="52"/>
      <c r="DC375" s="52"/>
      <c r="DD375" s="52"/>
      <c r="DE375" s="52"/>
      <c r="DF375" s="52"/>
      <c r="DG375" s="52"/>
      <c r="DH375" s="52"/>
      <c r="DI375" s="52"/>
      <c r="DJ375" s="52"/>
      <c r="DK375" s="52"/>
      <c r="DL375" s="52"/>
      <c r="DM375" s="52"/>
      <c r="DN375" s="52"/>
      <c r="DO375" s="52"/>
      <c r="DP375" s="52"/>
      <c r="DQ375" s="52"/>
      <c r="DR375" s="52"/>
      <c r="DS375" s="52"/>
      <c r="DT375" s="52"/>
      <c r="DU375" s="52"/>
      <c r="DV375" s="52"/>
      <c r="DW375" s="52"/>
      <c r="DX375" s="52"/>
      <c r="DY375" s="52"/>
      <c r="DZ375" s="52"/>
      <c r="EA375" s="52"/>
    </row>
    <row r="376" spans="1:131" x14ac:dyDescent="0.2">
      <c r="A376" s="165" t="s">
        <v>550</v>
      </c>
      <c r="B376" s="165" t="s">
        <v>549</v>
      </c>
      <c r="C376" s="49" t="s">
        <v>1364</v>
      </c>
      <c r="D376" s="49" t="s">
        <v>830</v>
      </c>
      <c r="E376" s="166">
        <v>3045</v>
      </c>
      <c r="F376" s="167">
        <v>0</v>
      </c>
      <c r="G376" s="167">
        <v>0</v>
      </c>
      <c r="H376" s="167">
        <v>0</v>
      </c>
      <c r="I376" s="167">
        <v>0</v>
      </c>
      <c r="J376" s="167">
        <v>0</v>
      </c>
      <c r="K376" s="167">
        <v>0</v>
      </c>
      <c r="L376" s="167">
        <v>3045</v>
      </c>
      <c r="M376" s="167">
        <v>0</v>
      </c>
      <c r="N376" s="167">
        <v>3045</v>
      </c>
      <c r="O376" s="167">
        <v>4166</v>
      </c>
      <c r="P376" s="167">
        <v>0</v>
      </c>
      <c r="Q376" s="167">
        <v>278</v>
      </c>
      <c r="R376" s="167">
        <v>-278</v>
      </c>
      <c r="S376" s="167">
        <v>3888</v>
      </c>
      <c r="T376" s="167">
        <v>5698</v>
      </c>
      <c r="U376" s="167">
        <v>0</v>
      </c>
      <c r="V376" s="167">
        <v>15000</v>
      </c>
      <c r="W376" s="167">
        <v>5698</v>
      </c>
      <c r="X376" s="167">
        <v>0</v>
      </c>
      <c r="Y376" s="167">
        <v>15000</v>
      </c>
      <c r="Z376" s="167">
        <v>5698</v>
      </c>
      <c r="AA376" s="167">
        <v>7166</v>
      </c>
      <c r="AB376" s="167">
        <v>0</v>
      </c>
      <c r="AC376" s="167">
        <v>0</v>
      </c>
      <c r="AD376" s="166">
        <v>0</v>
      </c>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52"/>
      <c r="CD376" s="52"/>
      <c r="CE376" s="52"/>
      <c r="CF376" s="52"/>
      <c r="CG376" s="52"/>
      <c r="CH376" s="52"/>
      <c r="CI376" s="52"/>
      <c r="CJ376" s="52"/>
      <c r="CK376" s="52"/>
      <c r="CL376" s="52"/>
      <c r="CM376" s="52"/>
      <c r="CN376" s="52"/>
      <c r="CO376" s="52"/>
      <c r="CP376" s="52"/>
      <c r="CQ376" s="52"/>
      <c r="CR376" s="52"/>
      <c r="CS376" s="52"/>
      <c r="CT376" s="52"/>
      <c r="CU376" s="52"/>
      <c r="CV376" s="52"/>
      <c r="CW376" s="52"/>
      <c r="CX376" s="52"/>
      <c r="CY376" s="52"/>
      <c r="CZ376" s="52"/>
      <c r="DA376" s="52"/>
      <c r="DB376" s="52"/>
      <c r="DC376" s="52"/>
      <c r="DD376" s="52"/>
      <c r="DE376" s="52"/>
      <c r="DF376" s="52"/>
      <c r="DG376" s="52"/>
      <c r="DH376" s="52"/>
      <c r="DI376" s="52"/>
      <c r="DJ376" s="52"/>
      <c r="DK376" s="52"/>
      <c r="DL376" s="52"/>
      <c r="DM376" s="52"/>
      <c r="DN376" s="52"/>
      <c r="DO376" s="52"/>
      <c r="DP376" s="52"/>
      <c r="DQ376" s="52"/>
      <c r="DR376" s="52"/>
      <c r="DS376" s="52"/>
      <c r="DT376" s="52"/>
      <c r="DU376" s="52"/>
      <c r="DV376" s="52"/>
      <c r="DW376" s="52"/>
      <c r="DX376" s="52"/>
      <c r="DY376" s="52"/>
      <c r="DZ376" s="52"/>
      <c r="EA376" s="52"/>
    </row>
    <row r="377" spans="1:131" x14ac:dyDescent="0.2">
      <c r="A377" s="165" t="s">
        <v>608</v>
      </c>
      <c r="B377" s="165" t="s">
        <v>607</v>
      </c>
      <c r="C377" s="49" t="s">
        <v>1365</v>
      </c>
      <c r="D377" s="49" t="s">
        <v>830</v>
      </c>
      <c r="E377" s="166">
        <v>8616</v>
      </c>
      <c r="F377" s="167">
        <v>30</v>
      </c>
      <c r="G377" s="167">
        <v>0</v>
      </c>
      <c r="H377" s="167">
        <v>0</v>
      </c>
      <c r="I377" s="167">
        <v>4788</v>
      </c>
      <c r="J377" s="167">
        <v>0</v>
      </c>
      <c r="K377" s="167">
        <v>527</v>
      </c>
      <c r="L377" s="167">
        <v>900</v>
      </c>
      <c r="M377" s="167">
        <v>2401</v>
      </c>
      <c r="N377" s="167">
        <v>8616</v>
      </c>
      <c r="O377" s="167">
        <v>28872</v>
      </c>
      <c r="P377" s="167">
        <v>2401</v>
      </c>
      <c r="Q377" s="167">
        <v>1357</v>
      </c>
      <c r="R377" s="167">
        <v>1044</v>
      </c>
      <c r="S377" s="167">
        <v>29916</v>
      </c>
      <c r="T377" s="167">
        <v>20550</v>
      </c>
      <c r="U377" s="167">
        <v>0</v>
      </c>
      <c r="V377" s="167">
        <v>14955</v>
      </c>
      <c r="W377" s="167">
        <v>21050</v>
      </c>
      <c r="X377" s="167">
        <v>0</v>
      </c>
      <c r="Y377" s="167">
        <v>7405</v>
      </c>
      <c r="Z377" s="167">
        <v>33900</v>
      </c>
      <c r="AA377" s="167">
        <v>36300</v>
      </c>
      <c r="AB377" s="167">
        <v>0</v>
      </c>
      <c r="AC377" s="167">
        <v>0</v>
      </c>
      <c r="AD377" s="166">
        <v>0</v>
      </c>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52"/>
      <c r="CD377" s="52"/>
      <c r="CE377" s="52"/>
      <c r="CF377" s="52"/>
      <c r="CG377" s="52"/>
      <c r="CH377" s="52"/>
      <c r="CI377" s="52"/>
      <c r="CJ377" s="52"/>
      <c r="CK377" s="52"/>
      <c r="CL377" s="52"/>
      <c r="CM377" s="52"/>
      <c r="CN377" s="52"/>
      <c r="CO377" s="52"/>
      <c r="CP377" s="52"/>
      <c r="CQ377" s="52"/>
      <c r="CR377" s="52"/>
      <c r="CS377" s="52"/>
      <c r="CT377" s="52"/>
      <c r="CU377" s="52"/>
      <c r="CV377" s="52"/>
      <c r="CW377" s="52"/>
      <c r="CX377" s="52"/>
      <c r="CY377" s="52"/>
      <c r="CZ377" s="52"/>
      <c r="DA377" s="52"/>
      <c r="DB377" s="52"/>
      <c r="DC377" s="52"/>
      <c r="DD377" s="52"/>
      <c r="DE377" s="52"/>
      <c r="DF377" s="52"/>
      <c r="DG377" s="52"/>
      <c r="DH377" s="52"/>
      <c r="DI377" s="52"/>
      <c r="DJ377" s="52"/>
      <c r="DK377" s="52"/>
      <c r="DL377" s="52"/>
      <c r="DM377" s="52"/>
      <c r="DN377" s="52"/>
      <c r="DO377" s="52"/>
      <c r="DP377" s="52"/>
      <c r="DQ377" s="52"/>
      <c r="DR377" s="52"/>
      <c r="DS377" s="52"/>
      <c r="DT377" s="52"/>
      <c r="DU377" s="52"/>
      <c r="DV377" s="52"/>
      <c r="DW377" s="52"/>
      <c r="DX377" s="52"/>
      <c r="DY377" s="52"/>
      <c r="DZ377" s="52"/>
      <c r="EA377" s="52"/>
    </row>
    <row r="378" spans="1:131" x14ac:dyDescent="0.2">
      <c r="A378" s="165" t="s">
        <v>253</v>
      </c>
      <c r="B378" s="165" t="s">
        <v>252</v>
      </c>
      <c r="C378" s="49" t="s">
        <v>1366</v>
      </c>
      <c r="D378" s="49" t="s">
        <v>830</v>
      </c>
      <c r="E378" s="166">
        <v>17127</v>
      </c>
      <c r="F378" s="167">
        <v>0</v>
      </c>
      <c r="G378" s="167">
        <v>0</v>
      </c>
      <c r="H378" s="167">
        <v>0</v>
      </c>
      <c r="I378" s="167">
        <v>1262</v>
      </c>
      <c r="J378" s="167">
        <v>0</v>
      </c>
      <c r="K378" s="167">
        <v>0</v>
      </c>
      <c r="L378" s="167">
        <v>15865</v>
      </c>
      <c r="M378" s="167">
        <v>0</v>
      </c>
      <c r="N378" s="167">
        <v>17127</v>
      </c>
      <c r="O378" s="167">
        <v>34826</v>
      </c>
      <c r="P378" s="167">
        <v>0</v>
      </c>
      <c r="Q378" s="167">
        <v>1736</v>
      </c>
      <c r="R378" s="167">
        <v>-1736</v>
      </c>
      <c r="S378" s="167">
        <v>33090</v>
      </c>
      <c r="T378" s="167">
        <v>700</v>
      </c>
      <c r="U378" s="167">
        <v>2102</v>
      </c>
      <c r="V378" s="167">
        <v>0</v>
      </c>
      <c r="W378" s="167">
        <v>6700</v>
      </c>
      <c r="X378" s="167">
        <v>1947</v>
      </c>
      <c r="Y378" s="167">
        <v>0</v>
      </c>
      <c r="Z378" s="167">
        <v>21762</v>
      </c>
      <c r="AA378" s="167">
        <v>27000</v>
      </c>
      <c r="AB378" s="167">
        <v>0</v>
      </c>
      <c r="AC378" s="167">
        <v>0</v>
      </c>
      <c r="AD378" s="166">
        <v>0</v>
      </c>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52"/>
      <c r="CD378" s="52"/>
      <c r="CE378" s="52"/>
      <c r="CF378" s="52"/>
      <c r="CG378" s="52"/>
      <c r="CH378" s="52"/>
      <c r="CI378" s="52"/>
      <c r="CJ378" s="52"/>
      <c r="CK378" s="52"/>
      <c r="CL378" s="52"/>
      <c r="CM378" s="52"/>
      <c r="CN378" s="52"/>
      <c r="CO378" s="52"/>
      <c r="CP378" s="52"/>
      <c r="CQ378" s="52"/>
      <c r="CR378" s="52"/>
      <c r="CS378" s="52"/>
      <c r="CT378" s="52"/>
      <c r="CU378" s="52"/>
      <c r="CV378" s="52"/>
      <c r="CW378" s="52"/>
      <c r="CX378" s="52"/>
      <c r="CY378" s="52"/>
      <c r="CZ378" s="52"/>
      <c r="DA378" s="52"/>
      <c r="DB378" s="52"/>
      <c r="DC378" s="52"/>
      <c r="DD378" s="52"/>
      <c r="DE378" s="52"/>
      <c r="DF378" s="52"/>
      <c r="DG378" s="52"/>
      <c r="DH378" s="52"/>
      <c r="DI378" s="52"/>
      <c r="DJ378" s="52"/>
      <c r="DK378" s="52"/>
      <c r="DL378" s="52"/>
      <c r="DM378" s="52"/>
      <c r="DN378" s="52"/>
      <c r="DO378" s="52"/>
      <c r="DP378" s="52"/>
      <c r="DQ378" s="52"/>
      <c r="DR378" s="52"/>
      <c r="DS378" s="52"/>
      <c r="DT378" s="52"/>
      <c r="DU378" s="52"/>
      <c r="DV378" s="52"/>
      <c r="DW378" s="52"/>
      <c r="DX378" s="52"/>
      <c r="DY378" s="52"/>
      <c r="DZ378" s="52"/>
      <c r="EA378" s="52"/>
    </row>
    <row r="379" spans="1:131" x14ac:dyDescent="0.2">
      <c r="A379" s="165" t="s">
        <v>392</v>
      </c>
      <c r="B379" s="165" t="s">
        <v>391</v>
      </c>
      <c r="C379" s="49" t="s">
        <v>1367</v>
      </c>
      <c r="D379" s="49" t="s">
        <v>830</v>
      </c>
      <c r="E379" s="166">
        <v>20600</v>
      </c>
      <c r="F379" s="167">
        <v>1850</v>
      </c>
      <c r="G379" s="167">
        <v>0</v>
      </c>
      <c r="H379" s="167">
        <v>0</v>
      </c>
      <c r="I379" s="167">
        <v>6442</v>
      </c>
      <c r="J379" s="167">
        <v>0</v>
      </c>
      <c r="K379" s="167">
        <v>1850</v>
      </c>
      <c r="L379" s="167">
        <v>5743</v>
      </c>
      <c r="M379" s="167">
        <v>6565</v>
      </c>
      <c r="N379" s="167">
        <v>20600</v>
      </c>
      <c r="O379" s="167">
        <v>50321</v>
      </c>
      <c r="P379" s="167">
        <v>6565</v>
      </c>
      <c r="Q379" s="167">
        <v>3281</v>
      </c>
      <c r="R379" s="167">
        <v>3284</v>
      </c>
      <c r="S379" s="167">
        <v>53605</v>
      </c>
      <c r="T379" s="167">
        <v>41100</v>
      </c>
      <c r="U379" s="167">
        <v>402</v>
      </c>
      <c r="V379" s="167">
        <v>20000</v>
      </c>
      <c r="W379" s="167">
        <v>39100</v>
      </c>
      <c r="X379" s="167">
        <v>361</v>
      </c>
      <c r="Y379" s="167">
        <v>15000</v>
      </c>
      <c r="Z379" s="167">
        <v>42000</v>
      </c>
      <c r="AA379" s="167">
        <v>54000</v>
      </c>
      <c r="AB379" s="167">
        <v>0</v>
      </c>
      <c r="AC379" s="167">
        <v>0</v>
      </c>
      <c r="AD379" s="166">
        <v>0</v>
      </c>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52"/>
      <c r="CD379" s="52"/>
      <c r="CE379" s="52"/>
      <c r="CF379" s="52"/>
      <c r="CG379" s="52"/>
      <c r="CH379" s="52"/>
      <c r="CI379" s="52"/>
      <c r="CJ379" s="52"/>
      <c r="CK379" s="52"/>
      <c r="CL379" s="52"/>
      <c r="CM379" s="52"/>
      <c r="CN379" s="52"/>
      <c r="CO379" s="52"/>
      <c r="CP379" s="52"/>
      <c r="CQ379" s="52"/>
      <c r="CR379" s="52"/>
      <c r="CS379" s="52"/>
      <c r="CT379" s="52"/>
      <c r="CU379" s="52"/>
      <c r="CV379" s="52"/>
      <c r="CW379" s="52"/>
      <c r="CX379" s="52"/>
      <c r="CY379" s="52"/>
      <c r="CZ379" s="52"/>
      <c r="DA379" s="52"/>
      <c r="DB379" s="52"/>
      <c r="DC379" s="52"/>
      <c r="DD379" s="52"/>
      <c r="DE379" s="52"/>
      <c r="DF379" s="52"/>
      <c r="DG379" s="52"/>
      <c r="DH379" s="52"/>
      <c r="DI379" s="52"/>
      <c r="DJ379" s="52"/>
      <c r="DK379" s="52"/>
      <c r="DL379" s="52"/>
      <c r="DM379" s="52"/>
      <c r="DN379" s="52"/>
      <c r="DO379" s="52"/>
      <c r="DP379" s="52"/>
      <c r="DQ379" s="52"/>
      <c r="DR379" s="52"/>
      <c r="DS379" s="52"/>
      <c r="DT379" s="52"/>
      <c r="DU379" s="52"/>
      <c r="DV379" s="52"/>
      <c r="DW379" s="52"/>
      <c r="DX379" s="52"/>
      <c r="DY379" s="52"/>
      <c r="DZ379" s="52"/>
      <c r="EA379" s="52"/>
    </row>
    <row r="380" spans="1:131" x14ac:dyDescent="0.2">
      <c r="A380" s="165" t="s">
        <v>588</v>
      </c>
      <c r="B380" s="165" t="s">
        <v>587</v>
      </c>
      <c r="C380" s="49" t="s">
        <v>1368</v>
      </c>
      <c r="D380" s="49" t="s">
        <v>830</v>
      </c>
      <c r="E380" s="166">
        <v>8623</v>
      </c>
      <c r="F380" s="167">
        <v>700</v>
      </c>
      <c r="G380" s="167">
        <v>0</v>
      </c>
      <c r="H380" s="167">
        <v>0</v>
      </c>
      <c r="I380" s="167">
        <v>1029</v>
      </c>
      <c r="J380" s="167">
        <v>0</v>
      </c>
      <c r="K380" s="167">
        <v>700</v>
      </c>
      <c r="L380" s="167">
        <v>0</v>
      </c>
      <c r="M380" s="167">
        <v>6894</v>
      </c>
      <c r="N380" s="167">
        <v>8623</v>
      </c>
      <c r="O380" s="167">
        <v>38736</v>
      </c>
      <c r="P380" s="167">
        <v>6894</v>
      </c>
      <c r="Q380" s="167">
        <v>1924</v>
      </c>
      <c r="R380" s="167">
        <v>4970</v>
      </c>
      <c r="S380" s="167">
        <v>43706</v>
      </c>
      <c r="T380" s="167">
        <v>27648</v>
      </c>
      <c r="U380" s="167">
        <v>837</v>
      </c>
      <c r="V380" s="167">
        <v>19000</v>
      </c>
      <c r="W380" s="167">
        <v>35548</v>
      </c>
      <c r="X380" s="167">
        <v>628</v>
      </c>
      <c r="Y380" s="167">
        <v>11106</v>
      </c>
      <c r="Z380" s="167">
        <v>49000</v>
      </c>
      <c r="AA380" s="167">
        <v>53000</v>
      </c>
      <c r="AB380" s="167">
        <v>0</v>
      </c>
      <c r="AC380" s="167">
        <v>0</v>
      </c>
      <c r="AD380" s="166">
        <v>0</v>
      </c>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52"/>
      <c r="CD380" s="52"/>
      <c r="CE380" s="52"/>
      <c r="CF380" s="52"/>
      <c r="CG380" s="52"/>
      <c r="CH380" s="52"/>
      <c r="CI380" s="52"/>
      <c r="CJ380" s="52"/>
      <c r="CK380" s="52"/>
      <c r="CL380" s="52"/>
      <c r="CM380" s="52"/>
      <c r="CN380" s="52"/>
      <c r="CO380" s="52"/>
      <c r="CP380" s="52"/>
      <c r="CQ380" s="52"/>
      <c r="CR380" s="52"/>
      <c r="CS380" s="52"/>
      <c r="CT380" s="52"/>
      <c r="CU380" s="52"/>
      <c r="CV380" s="52"/>
      <c r="CW380" s="52"/>
      <c r="CX380" s="52"/>
      <c r="CY380" s="52"/>
      <c r="CZ380" s="52"/>
      <c r="DA380" s="52"/>
      <c r="DB380" s="52"/>
      <c r="DC380" s="52"/>
      <c r="DD380" s="52"/>
      <c r="DE380" s="52"/>
      <c r="DF380" s="52"/>
      <c r="DG380" s="52"/>
      <c r="DH380" s="52"/>
      <c r="DI380" s="52"/>
      <c r="DJ380" s="52"/>
      <c r="DK380" s="52"/>
      <c r="DL380" s="52"/>
      <c r="DM380" s="52"/>
      <c r="DN380" s="52"/>
      <c r="DO380" s="52"/>
      <c r="DP380" s="52"/>
      <c r="DQ380" s="52"/>
      <c r="DR380" s="52"/>
      <c r="DS380" s="52"/>
      <c r="DT380" s="52"/>
      <c r="DU380" s="52"/>
      <c r="DV380" s="52"/>
      <c r="DW380" s="52"/>
      <c r="DX380" s="52"/>
      <c r="DY380" s="52"/>
      <c r="DZ380" s="52"/>
      <c r="EA380" s="52"/>
    </row>
    <row r="381" spans="1:131" x14ac:dyDescent="0.2">
      <c r="A381" s="165" t="s">
        <v>678</v>
      </c>
      <c r="B381" s="165" t="s">
        <v>677</v>
      </c>
      <c r="C381" s="49" t="s">
        <v>1369</v>
      </c>
      <c r="D381" s="49" t="s">
        <v>830</v>
      </c>
      <c r="E381" s="166">
        <v>2317</v>
      </c>
      <c r="F381" s="167">
        <v>0</v>
      </c>
      <c r="G381" s="167">
        <v>0</v>
      </c>
      <c r="H381" s="167">
        <v>0</v>
      </c>
      <c r="I381" s="167">
        <v>2265</v>
      </c>
      <c r="J381" s="167">
        <v>0</v>
      </c>
      <c r="K381" s="167">
        <v>0</v>
      </c>
      <c r="L381" s="167">
        <v>52</v>
      </c>
      <c r="M381" s="167">
        <v>0</v>
      </c>
      <c r="N381" s="167">
        <v>2317</v>
      </c>
      <c r="O381" s="167">
        <v>35598</v>
      </c>
      <c r="P381" s="167">
        <v>0</v>
      </c>
      <c r="Q381" s="167">
        <v>1401</v>
      </c>
      <c r="R381" s="167">
        <v>-1401</v>
      </c>
      <c r="S381" s="167">
        <v>34197</v>
      </c>
      <c r="T381" s="167">
        <v>13769</v>
      </c>
      <c r="U381" s="167">
        <v>21486</v>
      </c>
      <c r="V381" s="167">
        <v>27514</v>
      </c>
      <c r="W381" s="167">
        <v>13194</v>
      </c>
      <c r="X381" s="167">
        <v>20509</v>
      </c>
      <c r="Y381" s="167">
        <v>27514</v>
      </c>
      <c r="Z381" s="167">
        <v>51083</v>
      </c>
      <c r="AA381" s="167">
        <v>56083</v>
      </c>
      <c r="AB381" s="167">
        <v>0</v>
      </c>
      <c r="AC381" s="167">
        <v>0</v>
      </c>
      <c r="AD381" s="166">
        <v>0</v>
      </c>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52"/>
      <c r="CD381" s="52"/>
      <c r="CE381" s="52"/>
      <c r="CF381" s="52"/>
      <c r="CG381" s="52"/>
      <c r="CH381" s="52"/>
      <c r="CI381" s="52"/>
      <c r="CJ381" s="52"/>
      <c r="CK381" s="52"/>
      <c r="CL381" s="52"/>
      <c r="CM381" s="52"/>
      <c r="CN381" s="52"/>
      <c r="CO381" s="52"/>
      <c r="CP381" s="52"/>
      <c r="CQ381" s="52"/>
      <c r="CR381" s="52"/>
      <c r="CS381" s="52"/>
      <c r="CT381" s="52"/>
      <c r="CU381" s="52"/>
      <c r="CV381" s="52"/>
      <c r="CW381" s="52"/>
      <c r="CX381" s="52"/>
      <c r="CY381" s="52"/>
      <c r="CZ381" s="52"/>
      <c r="DA381" s="52"/>
      <c r="DB381" s="52"/>
      <c r="DC381" s="52"/>
      <c r="DD381" s="52"/>
      <c r="DE381" s="52"/>
      <c r="DF381" s="52"/>
      <c r="DG381" s="52"/>
      <c r="DH381" s="52"/>
      <c r="DI381" s="52"/>
      <c r="DJ381" s="52"/>
      <c r="DK381" s="52"/>
      <c r="DL381" s="52"/>
      <c r="DM381" s="52"/>
      <c r="DN381" s="52"/>
      <c r="DO381" s="52"/>
      <c r="DP381" s="52"/>
      <c r="DQ381" s="52"/>
      <c r="DR381" s="52"/>
      <c r="DS381" s="52"/>
      <c r="DT381" s="52"/>
      <c r="DU381" s="52"/>
      <c r="DV381" s="52"/>
      <c r="DW381" s="52"/>
      <c r="DX381" s="52"/>
      <c r="DY381" s="52"/>
      <c r="DZ381" s="52"/>
      <c r="EA381" s="52"/>
    </row>
    <row r="382" spans="1:131" x14ac:dyDescent="0.2">
      <c r="A382" s="165" t="s">
        <v>722</v>
      </c>
      <c r="B382" s="165" t="s">
        <v>721</v>
      </c>
      <c r="C382" s="49" t="s">
        <v>1370</v>
      </c>
      <c r="D382" s="49" t="s">
        <v>830</v>
      </c>
      <c r="E382" s="166">
        <v>6482</v>
      </c>
      <c r="F382" s="167">
        <v>0</v>
      </c>
      <c r="G382" s="167">
        <v>0</v>
      </c>
      <c r="H382" s="167">
        <v>0</v>
      </c>
      <c r="I382" s="167">
        <v>1025</v>
      </c>
      <c r="J382" s="167">
        <v>0</v>
      </c>
      <c r="K382" s="167">
        <v>1105</v>
      </c>
      <c r="L382" s="167">
        <v>4352</v>
      </c>
      <c r="M382" s="167">
        <v>0</v>
      </c>
      <c r="N382" s="167">
        <v>6482</v>
      </c>
      <c r="O382" s="167">
        <v>39508</v>
      </c>
      <c r="P382" s="167">
        <v>0</v>
      </c>
      <c r="Q382" s="167">
        <v>743</v>
      </c>
      <c r="R382" s="167">
        <v>-743</v>
      </c>
      <c r="S382" s="167">
        <v>38765</v>
      </c>
      <c r="T382" s="167">
        <v>39736</v>
      </c>
      <c r="U382" s="167">
        <v>0</v>
      </c>
      <c r="V382" s="167">
        <v>0</v>
      </c>
      <c r="W382" s="167">
        <v>38684</v>
      </c>
      <c r="X382" s="167">
        <v>0</v>
      </c>
      <c r="Y382" s="167">
        <v>0</v>
      </c>
      <c r="Z382" s="167">
        <v>43000</v>
      </c>
      <c r="AA382" s="167">
        <v>47000</v>
      </c>
      <c r="AB382" s="167">
        <v>0</v>
      </c>
      <c r="AC382" s="167">
        <v>0</v>
      </c>
      <c r="AD382" s="166">
        <v>0</v>
      </c>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52"/>
      <c r="CD382" s="52"/>
      <c r="CE382" s="52"/>
      <c r="CF382" s="52"/>
      <c r="CG382" s="52"/>
      <c r="CH382" s="52"/>
      <c r="CI382" s="52"/>
      <c r="CJ382" s="52"/>
      <c r="CK382" s="52"/>
      <c r="CL382" s="52"/>
      <c r="CM382" s="52"/>
      <c r="CN382" s="52"/>
      <c r="CO382" s="52"/>
      <c r="CP382" s="52"/>
      <c r="CQ382" s="52"/>
      <c r="CR382" s="52"/>
      <c r="CS382" s="52"/>
      <c r="CT382" s="52"/>
      <c r="CU382" s="52"/>
      <c r="CV382" s="52"/>
      <c r="CW382" s="52"/>
      <c r="CX382" s="52"/>
      <c r="CY382" s="52"/>
      <c r="CZ382" s="52"/>
      <c r="DA382" s="52"/>
      <c r="DB382" s="52"/>
      <c r="DC382" s="52"/>
      <c r="DD382" s="52"/>
      <c r="DE382" s="52"/>
      <c r="DF382" s="52"/>
      <c r="DG382" s="52"/>
      <c r="DH382" s="52"/>
      <c r="DI382" s="52"/>
      <c r="DJ382" s="52"/>
      <c r="DK382" s="52"/>
      <c r="DL382" s="52"/>
      <c r="DM382" s="52"/>
      <c r="DN382" s="52"/>
      <c r="DO382" s="52"/>
      <c r="DP382" s="52"/>
      <c r="DQ382" s="52"/>
      <c r="DR382" s="52"/>
      <c r="DS382" s="52"/>
      <c r="DT382" s="52"/>
      <c r="DU382" s="52"/>
      <c r="DV382" s="52"/>
      <c r="DW382" s="52"/>
      <c r="DX382" s="52"/>
      <c r="DY382" s="52"/>
      <c r="DZ382" s="52"/>
      <c r="EA382" s="52"/>
    </row>
    <row r="383" spans="1:131" x14ac:dyDescent="0.2">
      <c r="A383" s="165" t="s">
        <v>731</v>
      </c>
      <c r="B383" s="165" t="s">
        <v>730</v>
      </c>
      <c r="C383" s="49" t="s">
        <v>1371</v>
      </c>
      <c r="D383" s="49" t="s">
        <v>830</v>
      </c>
      <c r="E383" s="166">
        <v>11873</v>
      </c>
      <c r="F383" s="167">
        <v>1900</v>
      </c>
      <c r="G383" s="167">
        <v>0</v>
      </c>
      <c r="H383" s="167">
        <v>0</v>
      </c>
      <c r="I383" s="167">
        <v>0</v>
      </c>
      <c r="J383" s="167">
        <v>0</v>
      </c>
      <c r="K383" s="167">
        <v>1900</v>
      </c>
      <c r="L383" s="167">
        <v>0</v>
      </c>
      <c r="M383" s="167">
        <v>9973</v>
      </c>
      <c r="N383" s="167">
        <v>11873</v>
      </c>
      <c r="O383" s="167">
        <v>63600</v>
      </c>
      <c r="P383" s="167">
        <v>9973</v>
      </c>
      <c r="Q383" s="167">
        <v>5000</v>
      </c>
      <c r="R383" s="167">
        <v>4973</v>
      </c>
      <c r="S383" s="167">
        <v>68573</v>
      </c>
      <c r="T383" s="167">
        <v>49300</v>
      </c>
      <c r="U383" s="167">
        <v>0</v>
      </c>
      <c r="V383" s="167">
        <v>2000</v>
      </c>
      <c r="W383" s="167">
        <v>58980</v>
      </c>
      <c r="X383" s="167">
        <v>0</v>
      </c>
      <c r="Y383" s="167">
        <v>2000</v>
      </c>
      <c r="Z383" s="167">
        <v>70000</v>
      </c>
      <c r="AA383" s="167">
        <v>75000</v>
      </c>
      <c r="AB383" s="167">
        <v>0</v>
      </c>
      <c r="AC383" s="167">
        <v>0</v>
      </c>
      <c r="AD383" s="166">
        <v>0</v>
      </c>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52"/>
      <c r="CD383" s="52"/>
      <c r="CE383" s="52"/>
      <c r="CF383" s="52"/>
      <c r="CG383" s="52"/>
      <c r="CH383" s="52"/>
      <c r="CI383" s="52"/>
      <c r="CJ383" s="52"/>
      <c r="CK383" s="52"/>
      <c r="CL383" s="52"/>
      <c r="CM383" s="52"/>
      <c r="CN383" s="52"/>
      <c r="CO383" s="52"/>
      <c r="CP383" s="52"/>
      <c r="CQ383" s="52"/>
      <c r="CR383" s="52"/>
      <c r="CS383" s="52"/>
      <c r="CT383" s="52"/>
      <c r="CU383" s="52"/>
      <c r="CV383" s="52"/>
      <c r="CW383" s="52"/>
      <c r="CX383" s="52"/>
      <c r="CY383" s="52"/>
      <c r="CZ383" s="52"/>
      <c r="DA383" s="52"/>
      <c r="DB383" s="52"/>
      <c r="DC383" s="52"/>
      <c r="DD383" s="52"/>
      <c r="DE383" s="52"/>
      <c r="DF383" s="52"/>
      <c r="DG383" s="52"/>
      <c r="DH383" s="52"/>
      <c r="DI383" s="52"/>
      <c r="DJ383" s="52"/>
      <c r="DK383" s="52"/>
      <c r="DL383" s="52"/>
      <c r="DM383" s="52"/>
      <c r="DN383" s="52"/>
      <c r="DO383" s="52"/>
      <c r="DP383" s="52"/>
      <c r="DQ383" s="52"/>
      <c r="DR383" s="52"/>
      <c r="DS383" s="52"/>
      <c r="DT383" s="52"/>
      <c r="DU383" s="52"/>
      <c r="DV383" s="52"/>
      <c r="DW383" s="52"/>
      <c r="DX383" s="52"/>
      <c r="DY383" s="52"/>
      <c r="DZ383" s="52"/>
      <c r="EA383" s="52"/>
    </row>
    <row r="384" spans="1:131" x14ac:dyDescent="0.2">
      <c r="A384" s="165" t="s">
        <v>798</v>
      </c>
      <c r="B384" s="165" t="s">
        <v>799</v>
      </c>
      <c r="C384" s="49" t="s">
        <v>1372</v>
      </c>
      <c r="D384" s="49" t="s">
        <v>830</v>
      </c>
      <c r="E384" s="166">
        <v>5610</v>
      </c>
      <c r="F384" s="167">
        <v>0</v>
      </c>
      <c r="G384" s="167">
        <v>0</v>
      </c>
      <c r="H384" s="167">
        <v>0</v>
      </c>
      <c r="I384" s="167">
        <v>0</v>
      </c>
      <c r="J384" s="167">
        <v>0</v>
      </c>
      <c r="K384" s="167">
        <v>0</v>
      </c>
      <c r="L384" s="167">
        <v>3625</v>
      </c>
      <c r="M384" s="167">
        <v>1985</v>
      </c>
      <c r="N384" s="167">
        <v>5610</v>
      </c>
      <c r="O384" s="167">
        <v>27261</v>
      </c>
      <c r="P384" s="167">
        <v>1985</v>
      </c>
      <c r="Q384" s="167">
        <v>2079</v>
      </c>
      <c r="R384" s="167">
        <v>-94</v>
      </c>
      <c r="S384" s="167">
        <v>27167</v>
      </c>
      <c r="T384" s="167">
        <v>25817</v>
      </c>
      <c r="U384" s="167">
        <v>1444</v>
      </c>
      <c r="V384" s="167">
        <v>26620</v>
      </c>
      <c r="W384" s="167">
        <v>25724</v>
      </c>
      <c r="X384" s="167">
        <v>1374</v>
      </c>
      <c r="Y384" s="167">
        <v>24635</v>
      </c>
      <c r="Z384" s="167">
        <v>28385</v>
      </c>
      <c r="AA384" s="167">
        <v>29739</v>
      </c>
      <c r="AB384" s="167">
        <v>0</v>
      </c>
      <c r="AC384" s="167">
        <v>0</v>
      </c>
      <c r="AD384" s="166">
        <v>0</v>
      </c>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52"/>
      <c r="CD384" s="52"/>
      <c r="CE384" s="52"/>
      <c r="CF384" s="52"/>
      <c r="CG384" s="52"/>
      <c r="CH384" s="52"/>
      <c r="CI384" s="52"/>
      <c r="CJ384" s="52"/>
      <c r="CK384" s="52"/>
      <c r="CL384" s="52"/>
      <c r="CM384" s="52"/>
      <c r="CN384" s="52"/>
      <c r="CO384" s="52"/>
      <c r="CP384" s="52"/>
      <c r="CQ384" s="52"/>
      <c r="CR384" s="52"/>
      <c r="CS384" s="52"/>
      <c r="CT384" s="52"/>
      <c r="CU384" s="52"/>
      <c r="CV384" s="52"/>
      <c r="CW384" s="52"/>
      <c r="CX384" s="52"/>
      <c r="CY384" s="52"/>
      <c r="CZ384" s="52"/>
      <c r="DA384" s="52"/>
      <c r="DB384" s="52"/>
      <c r="DC384" s="52"/>
      <c r="DD384" s="52"/>
      <c r="DE384" s="52"/>
      <c r="DF384" s="52"/>
      <c r="DG384" s="52"/>
      <c r="DH384" s="52"/>
      <c r="DI384" s="52"/>
      <c r="DJ384" s="52"/>
      <c r="DK384" s="52"/>
      <c r="DL384" s="52"/>
      <c r="DM384" s="52"/>
      <c r="DN384" s="52"/>
      <c r="DO384" s="52"/>
      <c r="DP384" s="52"/>
      <c r="DQ384" s="52"/>
      <c r="DR384" s="52"/>
      <c r="DS384" s="52"/>
      <c r="DT384" s="52"/>
      <c r="DU384" s="52"/>
      <c r="DV384" s="52"/>
      <c r="DW384" s="52"/>
      <c r="DX384" s="52"/>
      <c r="DY384" s="52"/>
      <c r="DZ384" s="52"/>
      <c r="EA384" s="52"/>
    </row>
    <row r="385" spans="1:131" x14ac:dyDescent="0.2">
      <c r="A385" s="165" t="s">
        <v>983</v>
      </c>
      <c r="B385" s="165" t="s">
        <v>986</v>
      </c>
      <c r="C385" s="49"/>
      <c r="D385" s="49" t="s">
        <v>830</v>
      </c>
      <c r="E385" s="166">
        <v>8750</v>
      </c>
      <c r="F385" s="167">
        <v>0</v>
      </c>
      <c r="G385" s="167">
        <v>0</v>
      </c>
      <c r="H385" s="167">
        <v>0</v>
      </c>
      <c r="I385" s="167">
        <v>3727</v>
      </c>
      <c r="J385" s="167">
        <v>0</v>
      </c>
      <c r="K385" s="167">
        <v>0</v>
      </c>
      <c r="L385" s="167">
        <v>0</v>
      </c>
      <c r="M385" s="167">
        <v>5023</v>
      </c>
      <c r="N385" s="167">
        <v>8750</v>
      </c>
      <c r="O385" s="167">
        <v>41885</v>
      </c>
      <c r="P385" s="167">
        <v>5023</v>
      </c>
      <c r="Q385" s="167">
        <v>2221</v>
      </c>
      <c r="R385" s="167">
        <v>2802</v>
      </c>
      <c r="S385" s="167">
        <v>44687</v>
      </c>
      <c r="T385" s="167">
        <v>12472</v>
      </c>
      <c r="U385" s="167">
        <v>14918</v>
      </c>
      <c r="V385" s="167">
        <v>10625</v>
      </c>
      <c r="W385" s="167">
        <v>16949</v>
      </c>
      <c r="X385" s="167">
        <v>14125</v>
      </c>
      <c r="Y385" s="167">
        <v>7000</v>
      </c>
      <c r="Z385" s="167">
        <v>32390</v>
      </c>
      <c r="AA385" s="167">
        <v>34390</v>
      </c>
      <c r="AB385" s="167">
        <v>0</v>
      </c>
      <c r="AC385" s="167">
        <v>0</v>
      </c>
      <c r="AD385" s="166">
        <v>0</v>
      </c>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52"/>
      <c r="CD385" s="52"/>
      <c r="CE385" s="52"/>
      <c r="CF385" s="52"/>
      <c r="CG385" s="52"/>
      <c r="CH385" s="52"/>
      <c r="CI385" s="52"/>
      <c r="CJ385" s="52"/>
      <c r="CK385" s="52"/>
      <c r="CL385" s="52"/>
      <c r="CM385" s="52"/>
      <c r="CN385" s="52"/>
      <c r="CO385" s="52"/>
      <c r="CP385" s="52"/>
      <c r="CQ385" s="52"/>
      <c r="CR385" s="52"/>
      <c r="CS385" s="52"/>
      <c r="CT385" s="52"/>
      <c r="CU385" s="52"/>
      <c r="CV385" s="52"/>
      <c r="CW385" s="52"/>
      <c r="CX385" s="52"/>
      <c r="CY385" s="52"/>
      <c r="CZ385" s="52"/>
      <c r="DA385" s="52"/>
      <c r="DB385" s="52"/>
      <c r="DC385" s="52"/>
      <c r="DD385" s="52"/>
      <c r="DE385" s="52"/>
      <c r="DF385" s="52"/>
      <c r="DG385" s="52"/>
      <c r="DH385" s="52"/>
      <c r="DI385" s="52"/>
      <c r="DJ385" s="52"/>
      <c r="DK385" s="52"/>
      <c r="DL385" s="52"/>
      <c r="DM385" s="52"/>
      <c r="DN385" s="52"/>
      <c r="DO385" s="52"/>
      <c r="DP385" s="52"/>
      <c r="DQ385" s="52"/>
      <c r="DR385" s="52"/>
      <c r="DS385" s="52"/>
      <c r="DT385" s="52"/>
      <c r="DU385" s="52"/>
      <c r="DV385" s="52"/>
      <c r="DW385" s="52"/>
      <c r="DX385" s="52"/>
      <c r="DY385" s="52"/>
      <c r="DZ385" s="52"/>
      <c r="EA385" s="52"/>
    </row>
    <row r="386" spans="1:131" x14ac:dyDescent="0.2">
      <c r="A386" s="165" t="s">
        <v>192</v>
      </c>
      <c r="B386" s="165" t="s">
        <v>191</v>
      </c>
      <c r="C386" s="49" t="s">
        <v>1373</v>
      </c>
      <c r="D386" s="49" t="s">
        <v>830</v>
      </c>
      <c r="E386" s="166">
        <v>400</v>
      </c>
      <c r="F386" s="167">
        <v>0</v>
      </c>
      <c r="G386" s="167">
        <v>0</v>
      </c>
      <c r="H386" s="167">
        <v>0</v>
      </c>
      <c r="I386" s="167">
        <v>0</v>
      </c>
      <c r="J386" s="167">
        <v>0</v>
      </c>
      <c r="K386" s="167">
        <v>0</v>
      </c>
      <c r="L386" s="167">
        <v>0</v>
      </c>
      <c r="M386" s="167">
        <v>400</v>
      </c>
      <c r="N386" s="167">
        <v>400</v>
      </c>
      <c r="O386" s="167">
        <v>79179</v>
      </c>
      <c r="P386" s="167">
        <v>400</v>
      </c>
      <c r="Q386" s="167">
        <v>5347</v>
      </c>
      <c r="R386" s="167">
        <v>-4947</v>
      </c>
      <c r="S386" s="167">
        <v>74232</v>
      </c>
      <c r="T386" s="167">
        <v>1250</v>
      </c>
      <c r="U386" s="167">
        <v>78277</v>
      </c>
      <c r="V386" s="167">
        <v>0</v>
      </c>
      <c r="W386" s="167">
        <v>1650</v>
      </c>
      <c r="X386" s="167">
        <v>72987</v>
      </c>
      <c r="Y386" s="167">
        <v>0</v>
      </c>
      <c r="Z386" s="167">
        <v>96000</v>
      </c>
      <c r="AA386" s="167">
        <v>98000</v>
      </c>
      <c r="AB386" s="167">
        <v>0</v>
      </c>
      <c r="AC386" s="167">
        <v>0</v>
      </c>
      <c r="AD386" s="166">
        <v>0</v>
      </c>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52"/>
      <c r="CD386" s="52"/>
      <c r="CE386" s="52"/>
      <c r="CF386" s="52"/>
      <c r="CG386" s="52"/>
      <c r="CH386" s="52"/>
      <c r="CI386" s="52"/>
      <c r="CJ386" s="52"/>
      <c r="CK386" s="52"/>
      <c r="CL386" s="52"/>
      <c r="CM386" s="52"/>
      <c r="CN386" s="52"/>
      <c r="CO386" s="52"/>
      <c r="CP386" s="52"/>
      <c r="CQ386" s="52"/>
      <c r="CR386" s="52"/>
      <c r="CS386" s="52"/>
      <c r="CT386" s="52"/>
      <c r="CU386" s="52"/>
      <c r="CV386" s="52"/>
      <c r="CW386" s="52"/>
      <c r="CX386" s="52"/>
      <c r="CY386" s="52"/>
      <c r="CZ386" s="52"/>
      <c r="DA386" s="52"/>
      <c r="DB386" s="52"/>
      <c r="DC386" s="52"/>
      <c r="DD386" s="52"/>
      <c r="DE386" s="52"/>
      <c r="DF386" s="52"/>
      <c r="DG386" s="52"/>
      <c r="DH386" s="52"/>
      <c r="DI386" s="52"/>
      <c r="DJ386" s="52"/>
      <c r="DK386" s="52"/>
      <c r="DL386" s="52"/>
      <c r="DM386" s="52"/>
      <c r="DN386" s="52"/>
      <c r="DO386" s="52"/>
      <c r="DP386" s="52"/>
      <c r="DQ386" s="52"/>
      <c r="DR386" s="52"/>
      <c r="DS386" s="52"/>
      <c r="DT386" s="52"/>
      <c r="DU386" s="52"/>
      <c r="DV386" s="52"/>
      <c r="DW386" s="52"/>
      <c r="DX386" s="52"/>
      <c r="DY386" s="52"/>
      <c r="DZ386" s="52"/>
      <c r="EA386" s="52"/>
    </row>
    <row r="387" spans="1:131" x14ac:dyDescent="0.2">
      <c r="A387" s="165" t="s">
        <v>255</v>
      </c>
      <c r="B387" s="165" t="s">
        <v>254</v>
      </c>
      <c r="C387" s="49" t="s">
        <v>1374</v>
      </c>
      <c r="D387" s="49" t="s">
        <v>830</v>
      </c>
      <c r="E387" s="166">
        <v>1180</v>
      </c>
      <c r="F387" s="167">
        <v>0</v>
      </c>
      <c r="G387" s="167">
        <v>0</v>
      </c>
      <c r="H387" s="167">
        <v>0</v>
      </c>
      <c r="I387" s="167">
        <v>0</v>
      </c>
      <c r="J387" s="167">
        <v>0</v>
      </c>
      <c r="K387" s="167">
        <v>0</v>
      </c>
      <c r="L387" s="167">
        <v>0</v>
      </c>
      <c r="M387" s="167">
        <v>1180</v>
      </c>
      <c r="N387" s="167">
        <v>1180</v>
      </c>
      <c r="O387" s="167">
        <v>431861</v>
      </c>
      <c r="P387" s="167">
        <v>1180</v>
      </c>
      <c r="Q387" s="167">
        <v>12279</v>
      </c>
      <c r="R387" s="167">
        <v>-11099</v>
      </c>
      <c r="S387" s="167">
        <v>420762</v>
      </c>
      <c r="T387" s="167">
        <v>91847</v>
      </c>
      <c r="U387" s="167">
        <v>277311</v>
      </c>
      <c r="V387" s="167">
        <v>17357</v>
      </c>
      <c r="W387" s="167">
        <v>108178</v>
      </c>
      <c r="X387" s="167">
        <v>269738</v>
      </c>
      <c r="Y387" s="167">
        <v>2173</v>
      </c>
      <c r="Z387" s="167">
        <v>406000</v>
      </c>
      <c r="AA387" s="167">
        <v>446600</v>
      </c>
      <c r="AB387" s="167">
        <v>0</v>
      </c>
      <c r="AC387" s="167">
        <v>0</v>
      </c>
      <c r="AD387" s="166">
        <v>0</v>
      </c>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52"/>
      <c r="CD387" s="52"/>
      <c r="CE387" s="52"/>
      <c r="CF387" s="52"/>
      <c r="CG387" s="52"/>
      <c r="CH387" s="52"/>
      <c r="CI387" s="52"/>
      <c r="CJ387" s="52"/>
      <c r="CK387" s="52"/>
      <c r="CL387" s="52"/>
      <c r="CM387" s="52"/>
      <c r="CN387" s="52"/>
      <c r="CO387" s="52"/>
      <c r="CP387" s="52"/>
      <c r="CQ387" s="52"/>
      <c r="CR387" s="52"/>
      <c r="CS387" s="52"/>
      <c r="CT387" s="52"/>
      <c r="CU387" s="52"/>
      <c r="CV387" s="52"/>
      <c r="CW387" s="52"/>
      <c r="CX387" s="52"/>
      <c r="CY387" s="52"/>
      <c r="CZ387" s="52"/>
      <c r="DA387" s="52"/>
      <c r="DB387" s="52"/>
      <c r="DC387" s="52"/>
      <c r="DD387" s="52"/>
      <c r="DE387" s="52"/>
      <c r="DF387" s="52"/>
      <c r="DG387" s="52"/>
      <c r="DH387" s="52"/>
      <c r="DI387" s="52"/>
      <c r="DJ387" s="52"/>
      <c r="DK387" s="52"/>
      <c r="DL387" s="52"/>
      <c r="DM387" s="52"/>
      <c r="DN387" s="52"/>
      <c r="DO387" s="52"/>
      <c r="DP387" s="52"/>
      <c r="DQ387" s="52"/>
      <c r="DR387" s="52"/>
      <c r="DS387" s="52"/>
      <c r="DT387" s="52"/>
      <c r="DU387" s="52"/>
      <c r="DV387" s="52"/>
      <c r="DW387" s="52"/>
      <c r="DX387" s="52"/>
      <c r="DY387" s="52"/>
      <c r="DZ387" s="52"/>
      <c r="EA387" s="52"/>
    </row>
    <row r="388" spans="1:131" x14ac:dyDescent="0.2">
      <c r="A388" s="165" t="s">
        <v>394</v>
      </c>
      <c r="B388" s="165" t="s">
        <v>393</v>
      </c>
      <c r="C388" s="49" t="s">
        <v>1375</v>
      </c>
      <c r="D388" s="49" t="s">
        <v>830</v>
      </c>
      <c r="E388" s="166">
        <v>150</v>
      </c>
      <c r="F388" s="167">
        <v>0</v>
      </c>
      <c r="G388" s="167">
        <v>0</v>
      </c>
      <c r="H388" s="167">
        <v>0</v>
      </c>
      <c r="I388" s="167">
        <v>0</v>
      </c>
      <c r="J388" s="167">
        <v>0</v>
      </c>
      <c r="K388" s="167">
        <v>0</v>
      </c>
      <c r="L388" s="167">
        <v>150</v>
      </c>
      <c r="M388" s="167">
        <v>0</v>
      </c>
      <c r="N388" s="167">
        <v>150</v>
      </c>
      <c r="O388" s="167">
        <v>31086</v>
      </c>
      <c r="P388" s="167">
        <v>0</v>
      </c>
      <c r="Q388" s="167">
        <v>960</v>
      </c>
      <c r="R388" s="167">
        <v>-960</v>
      </c>
      <c r="S388" s="167">
        <v>30126</v>
      </c>
      <c r="T388" s="167">
        <v>17044</v>
      </c>
      <c r="U388" s="167">
        <v>20205</v>
      </c>
      <c r="V388" s="167">
        <v>0</v>
      </c>
      <c r="W388" s="167">
        <v>15944</v>
      </c>
      <c r="X388" s="167">
        <v>19105</v>
      </c>
      <c r="Y388" s="167">
        <v>0</v>
      </c>
      <c r="Z388" s="167">
        <v>37573</v>
      </c>
      <c r="AA388" s="167">
        <v>39000</v>
      </c>
      <c r="AB388" s="167">
        <v>0</v>
      </c>
      <c r="AC388" s="167">
        <v>0</v>
      </c>
      <c r="AD388" s="166">
        <v>0</v>
      </c>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52"/>
      <c r="CD388" s="52"/>
      <c r="CE388" s="52"/>
      <c r="CF388" s="52"/>
      <c r="CG388" s="52"/>
      <c r="CH388" s="52"/>
      <c r="CI388" s="52"/>
      <c r="CJ388" s="52"/>
      <c r="CK388" s="52"/>
      <c r="CL388" s="52"/>
      <c r="CM388" s="52"/>
      <c r="CN388" s="52"/>
      <c r="CO388" s="52"/>
      <c r="CP388" s="52"/>
      <c r="CQ388" s="52"/>
      <c r="CR388" s="52"/>
      <c r="CS388" s="52"/>
      <c r="CT388" s="52"/>
      <c r="CU388" s="52"/>
      <c r="CV388" s="52"/>
      <c r="CW388" s="52"/>
      <c r="CX388" s="52"/>
      <c r="CY388" s="52"/>
      <c r="CZ388" s="52"/>
      <c r="DA388" s="52"/>
      <c r="DB388" s="52"/>
      <c r="DC388" s="52"/>
      <c r="DD388" s="52"/>
      <c r="DE388" s="52"/>
      <c r="DF388" s="52"/>
      <c r="DG388" s="52"/>
      <c r="DH388" s="52"/>
      <c r="DI388" s="52"/>
      <c r="DJ388" s="52"/>
      <c r="DK388" s="52"/>
      <c r="DL388" s="52"/>
      <c r="DM388" s="52"/>
      <c r="DN388" s="52"/>
      <c r="DO388" s="52"/>
      <c r="DP388" s="52"/>
      <c r="DQ388" s="52"/>
      <c r="DR388" s="52"/>
      <c r="DS388" s="52"/>
      <c r="DT388" s="52"/>
      <c r="DU388" s="52"/>
      <c r="DV388" s="52"/>
      <c r="DW388" s="52"/>
      <c r="DX388" s="52"/>
      <c r="DY388" s="52"/>
      <c r="DZ388" s="52"/>
      <c r="EA388" s="52"/>
    </row>
    <row r="389" spans="1:131" x14ac:dyDescent="0.2">
      <c r="A389" s="165" t="s">
        <v>436</v>
      </c>
      <c r="B389" s="165" t="s">
        <v>435</v>
      </c>
      <c r="C389" s="49" t="s">
        <v>1376</v>
      </c>
      <c r="D389" s="49" t="s">
        <v>830</v>
      </c>
      <c r="E389" s="166">
        <v>4632</v>
      </c>
      <c r="F389" s="167">
        <v>0</v>
      </c>
      <c r="G389" s="167">
        <v>0</v>
      </c>
      <c r="H389" s="167">
        <v>0</v>
      </c>
      <c r="I389" s="167">
        <v>0</v>
      </c>
      <c r="J389" s="167">
        <v>0</v>
      </c>
      <c r="K389" s="167">
        <v>0</v>
      </c>
      <c r="L389" s="167">
        <v>0</v>
      </c>
      <c r="M389" s="167">
        <v>4632</v>
      </c>
      <c r="N389" s="167">
        <v>4632</v>
      </c>
      <c r="O389" s="167">
        <v>76053</v>
      </c>
      <c r="P389" s="167">
        <v>4632</v>
      </c>
      <c r="Q389" s="167">
        <v>5050</v>
      </c>
      <c r="R389" s="167">
        <v>-418</v>
      </c>
      <c r="S389" s="167">
        <v>75635</v>
      </c>
      <c r="T389" s="167">
        <v>65000</v>
      </c>
      <c r="U389" s="167">
        <v>0</v>
      </c>
      <c r="V389" s="167">
        <v>120831</v>
      </c>
      <c r="W389" s="167">
        <v>74888</v>
      </c>
      <c r="X389" s="167">
        <v>0</v>
      </c>
      <c r="Y389" s="167">
        <v>120831</v>
      </c>
      <c r="Z389" s="167">
        <v>100000</v>
      </c>
      <c r="AA389" s="167">
        <v>100000</v>
      </c>
      <c r="AB389" s="167">
        <v>0</v>
      </c>
      <c r="AC389" s="167">
        <v>0</v>
      </c>
      <c r="AD389" s="166">
        <v>0</v>
      </c>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52"/>
      <c r="CD389" s="52"/>
      <c r="CE389" s="52"/>
      <c r="CF389" s="52"/>
      <c r="CG389" s="52"/>
      <c r="CH389" s="52"/>
      <c r="CI389" s="52"/>
      <c r="CJ389" s="52"/>
      <c r="CK389" s="52"/>
      <c r="CL389" s="52"/>
      <c r="CM389" s="52"/>
      <c r="CN389" s="52"/>
      <c r="CO389" s="52"/>
      <c r="CP389" s="52"/>
      <c r="CQ389" s="52"/>
      <c r="CR389" s="52"/>
      <c r="CS389" s="52"/>
      <c r="CT389" s="52"/>
      <c r="CU389" s="52"/>
      <c r="CV389" s="52"/>
      <c r="CW389" s="52"/>
      <c r="CX389" s="52"/>
      <c r="CY389" s="52"/>
      <c r="CZ389" s="52"/>
      <c r="DA389" s="52"/>
      <c r="DB389" s="52"/>
      <c r="DC389" s="52"/>
      <c r="DD389" s="52"/>
      <c r="DE389" s="52"/>
      <c r="DF389" s="52"/>
      <c r="DG389" s="52"/>
      <c r="DH389" s="52"/>
      <c r="DI389" s="52"/>
      <c r="DJ389" s="52"/>
      <c r="DK389" s="52"/>
      <c r="DL389" s="52"/>
      <c r="DM389" s="52"/>
      <c r="DN389" s="52"/>
      <c r="DO389" s="52"/>
      <c r="DP389" s="52"/>
      <c r="DQ389" s="52"/>
      <c r="DR389" s="52"/>
      <c r="DS389" s="52"/>
      <c r="DT389" s="52"/>
      <c r="DU389" s="52"/>
      <c r="DV389" s="52"/>
      <c r="DW389" s="52"/>
      <c r="DX389" s="52"/>
      <c r="DY389" s="52"/>
      <c r="DZ389" s="52"/>
      <c r="EA389" s="52"/>
    </row>
    <row r="390" spans="1:131" x14ac:dyDescent="0.2">
      <c r="A390" s="165" t="s">
        <v>733</v>
      </c>
      <c r="B390" s="165" t="s">
        <v>732</v>
      </c>
      <c r="C390" s="49" t="s">
        <v>1377</v>
      </c>
      <c r="D390" s="49" t="s">
        <v>830</v>
      </c>
      <c r="E390" s="166">
        <v>400</v>
      </c>
      <c r="F390" s="167">
        <v>0</v>
      </c>
      <c r="G390" s="167">
        <v>0</v>
      </c>
      <c r="H390" s="167">
        <v>0</v>
      </c>
      <c r="I390" s="167">
        <v>0</v>
      </c>
      <c r="J390" s="167">
        <v>0</v>
      </c>
      <c r="K390" s="167">
        <v>0</v>
      </c>
      <c r="L390" s="167">
        <v>0</v>
      </c>
      <c r="M390" s="167">
        <v>400</v>
      </c>
      <c r="N390" s="167">
        <v>400</v>
      </c>
      <c r="O390" s="167">
        <v>16424</v>
      </c>
      <c r="P390" s="167">
        <v>400</v>
      </c>
      <c r="Q390" s="167">
        <v>623</v>
      </c>
      <c r="R390" s="167">
        <v>-223</v>
      </c>
      <c r="S390" s="167">
        <v>16201</v>
      </c>
      <c r="T390" s="167">
        <v>14000</v>
      </c>
      <c r="U390" s="167">
        <v>0</v>
      </c>
      <c r="V390" s="167">
        <v>0</v>
      </c>
      <c r="W390" s="167">
        <v>10500</v>
      </c>
      <c r="X390" s="167">
        <v>0</v>
      </c>
      <c r="Y390" s="167">
        <v>0</v>
      </c>
      <c r="Z390" s="167">
        <v>15000</v>
      </c>
      <c r="AA390" s="167">
        <v>15000</v>
      </c>
      <c r="AB390" s="167">
        <v>0</v>
      </c>
      <c r="AC390" s="167">
        <v>0</v>
      </c>
      <c r="AD390" s="166">
        <v>0</v>
      </c>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52"/>
      <c r="CD390" s="52"/>
      <c r="CE390" s="52"/>
      <c r="CF390" s="52"/>
      <c r="CG390" s="52"/>
      <c r="CH390" s="52"/>
      <c r="CI390" s="52"/>
      <c r="CJ390" s="52"/>
      <c r="CK390" s="52"/>
      <c r="CL390" s="52"/>
      <c r="CM390" s="52"/>
      <c r="CN390" s="52"/>
      <c r="CO390" s="52"/>
      <c r="CP390" s="52"/>
      <c r="CQ390" s="52"/>
      <c r="CR390" s="52"/>
      <c r="CS390" s="52"/>
      <c r="CT390" s="52"/>
      <c r="CU390" s="52"/>
      <c r="CV390" s="52"/>
      <c r="CW390" s="52"/>
      <c r="CX390" s="52"/>
      <c r="CY390" s="52"/>
      <c r="CZ390" s="52"/>
      <c r="DA390" s="52"/>
      <c r="DB390" s="52"/>
      <c r="DC390" s="52"/>
      <c r="DD390" s="52"/>
      <c r="DE390" s="52"/>
      <c r="DF390" s="52"/>
      <c r="DG390" s="52"/>
      <c r="DH390" s="52"/>
      <c r="DI390" s="52"/>
      <c r="DJ390" s="52"/>
      <c r="DK390" s="52"/>
      <c r="DL390" s="52"/>
      <c r="DM390" s="52"/>
      <c r="DN390" s="52"/>
      <c r="DO390" s="52"/>
      <c r="DP390" s="52"/>
      <c r="DQ390" s="52"/>
      <c r="DR390" s="52"/>
      <c r="DS390" s="52"/>
      <c r="DT390" s="52"/>
      <c r="DU390" s="52"/>
      <c r="DV390" s="52"/>
      <c r="DW390" s="52"/>
      <c r="DX390" s="52"/>
      <c r="DY390" s="52"/>
      <c r="DZ390" s="52"/>
      <c r="EA390" s="52"/>
    </row>
    <row r="391" spans="1:131" x14ac:dyDescent="0.2">
      <c r="A391" s="165" t="s">
        <v>720</v>
      </c>
      <c r="B391" s="165" t="s">
        <v>719</v>
      </c>
      <c r="C391" s="49" t="s">
        <v>1378</v>
      </c>
      <c r="D391" s="49" t="s">
        <v>830</v>
      </c>
      <c r="E391" s="166">
        <v>67638</v>
      </c>
      <c r="F391" s="167">
        <v>0</v>
      </c>
      <c r="G391" s="167">
        <v>0</v>
      </c>
      <c r="H391" s="167">
        <v>0</v>
      </c>
      <c r="I391" s="167">
        <v>0</v>
      </c>
      <c r="J391" s="167">
        <v>0</v>
      </c>
      <c r="K391" s="167">
        <v>0</v>
      </c>
      <c r="L391" s="167">
        <v>1850</v>
      </c>
      <c r="M391" s="167">
        <v>65788</v>
      </c>
      <c r="N391" s="167">
        <v>67638</v>
      </c>
      <c r="O391" s="167">
        <v>154636</v>
      </c>
      <c r="P391" s="167">
        <v>65788</v>
      </c>
      <c r="Q391" s="167">
        <v>1850</v>
      </c>
      <c r="R391" s="167">
        <v>63938</v>
      </c>
      <c r="S391" s="167">
        <v>218574</v>
      </c>
      <c r="T391" s="167">
        <v>52495</v>
      </c>
      <c r="U391" s="167">
        <v>99619</v>
      </c>
      <c r="V391" s="167">
        <v>0</v>
      </c>
      <c r="W391" s="167">
        <v>65787</v>
      </c>
      <c r="X391" s="167">
        <v>125290</v>
      </c>
      <c r="Y391" s="167">
        <v>0</v>
      </c>
      <c r="Z391" s="167">
        <v>193721</v>
      </c>
      <c r="AA391" s="167">
        <v>203721</v>
      </c>
      <c r="AB391" s="167">
        <v>0</v>
      </c>
      <c r="AC391" s="167">
        <v>0</v>
      </c>
      <c r="AD391" s="166">
        <v>0</v>
      </c>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52"/>
      <c r="CD391" s="52"/>
      <c r="CE391" s="52"/>
      <c r="CF391" s="52"/>
      <c r="CG391" s="52"/>
      <c r="CH391" s="52"/>
      <c r="CI391" s="52"/>
      <c r="CJ391" s="52"/>
      <c r="CK391" s="52"/>
      <c r="CL391" s="52"/>
      <c r="CM391" s="52"/>
      <c r="CN391" s="52"/>
      <c r="CO391" s="52"/>
      <c r="CP391" s="52"/>
      <c r="CQ391" s="52"/>
      <c r="CR391" s="52"/>
      <c r="CS391" s="52"/>
      <c r="CT391" s="52"/>
      <c r="CU391" s="52"/>
      <c r="CV391" s="52"/>
      <c r="CW391" s="52"/>
      <c r="CX391" s="52"/>
      <c r="CY391" s="52"/>
      <c r="CZ391" s="52"/>
      <c r="DA391" s="52"/>
      <c r="DB391" s="52"/>
      <c r="DC391" s="52"/>
      <c r="DD391" s="52"/>
      <c r="DE391" s="52"/>
      <c r="DF391" s="52"/>
      <c r="DG391" s="52"/>
      <c r="DH391" s="52"/>
      <c r="DI391" s="52"/>
      <c r="DJ391" s="52"/>
      <c r="DK391" s="52"/>
      <c r="DL391" s="52"/>
      <c r="DM391" s="52"/>
      <c r="DN391" s="52"/>
      <c r="DO391" s="52"/>
      <c r="DP391" s="52"/>
      <c r="DQ391" s="52"/>
      <c r="DR391" s="52"/>
      <c r="DS391" s="52"/>
      <c r="DT391" s="52"/>
      <c r="DU391" s="52"/>
      <c r="DV391" s="52"/>
      <c r="DW391" s="52"/>
      <c r="DX391" s="52"/>
      <c r="DY391" s="52"/>
      <c r="DZ391" s="52"/>
      <c r="EA391" s="52"/>
    </row>
    <row r="392" spans="1:131" x14ac:dyDescent="0.2">
      <c r="A392" s="165" t="s">
        <v>723</v>
      </c>
      <c r="B392" s="165" t="s">
        <v>805</v>
      </c>
      <c r="C392" s="49"/>
      <c r="D392" s="49" t="s">
        <v>830</v>
      </c>
      <c r="E392" s="166">
        <v>44154</v>
      </c>
      <c r="F392" s="167">
        <v>0</v>
      </c>
      <c r="G392" s="167">
        <v>0</v>
      </c>
      <c r="H392" s="167">
        <v>0</v>
      </c>
      <c r="I392" s="167">
        <v>30061</v>
      </c>
      <c r="J392" s="167">
        <v>0</v>
      </c>
      <c r="K392" s="167">
        <v>0</v>
      </c>
      <c r="L392" s="167">
        <v>0</v>
      </c>
      <c r="M392" s="167">
        <v>14093</v>
      </c>
      <c r="N392" s="167">
        <v>44154</v>
      </c>
      <c r="O392" s="167">
        <v>195517</v>
      </c>
      <c r="P392" s="167">
        <v>14093</v>
      </c>
      <c r="Q392" s="167">
        <v>4664</v>
      </c>
      <c r="R392" s="167">
        <v>9429</v>
      </c>
      <c r="S392" s="167">
        <v>204946</v>
      </c>
      <c r="T392" s="167">
        <v>163010</v>
      </c>
      <c r="U392" s="167">
        <v>9068</v>
      </c>
      <c r="V392" s="167">
        <v>0</v>
      </c>
      <c r="W392" s="167">
        <v>171738</v>
      </c>
      <c r="X392" s="167">
        <v>8449</v>
      </c>
      <c r="Y392" s="167">
        <v>0</v>
      </c>
      <c r="Z392" s="167">
        <v>193237</v>
      </c>
      <c r="AA392" s="167">
        <v>198237</v>
      </c>
      <c r="AB392" s="167">
        <v>2678</v>
      </c>
      <c r="AC392" s="167">
        <v>994</v>
      </c>
      <c r="AD392" s="166">
        <v>0</v>
      </c>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52"/>
      <c r="CD392" s="52"/>
      <c r="CE392" s="52"/>
      <c r="CF392" s="52"/>
      <c r="CG392" s="52"/>
      <c r="CH392" s="52"/>
      <c r="CI392" s="52"/>
      <c r="CJ392" s="52"/>
      <c r="CK392" s="52"/>
      <c r="CL392" s="52"/>
      <c r="CM392" s="52"/>
      <c r="CN392" s="52"/>
      <c r="CO392" s="52"/>
      <c r="CP392" s="52"/>
      <c r="CQ392" s="52"/>
      <c r="CR392" s="52"/>
      <c r="CS392" s="52"/>
      <c r="CT392" s="52"/>
      <c r="CU392" s="52"/>
      <c r="CV392" s="52"/>
      <c r="CW392" s="52"/>
      <c r="CX392" s="52"/>
      <c r="CY392" s="52"/>
      <c r="CZ392" s="52"/>
      <c r="DA392" s="52"/>
      <c r="DB392" s="52"/>
      <c r="DC392" s="52"/>
      <c r="DD392" s="52"/>
      <c r="DE392" s="52"/>
      <c r="DF392" s="52"/>
      <c r="DG392" s="52"/>
      <c r="DH392" s="52"/>
      <c r="DI392" s="52"/>
      <c r="DJ392" s="52"/>
      <c r="DK392" s="52"/>
      <c r="DL392" s="52"/>
      <c r="DM392" s="52"/>
      <c r="DN392" s="52"/>
      <c r="DO392" s="52"/>
      <c r="DP392" s="52"/>
      <c r="DQ392" s="52"/>
      <c r="DR392" s="52"/>
      <c r="DS392" s="52"/>
      <c r="DT392" s="52"/>
      <c r="DU392" s="52"/>
      <c r="DV392" s="52"/>
      <c r="DW392" s="52"/>
      <c r="DX392" s="52"/>
      <c r="DY392" s="52"/>
      <c r="DZ392" s="52"/>
      <c r="EA392" s="52"/>
    </row>
    <row r="393" spans="1:131" x14ac:dyDescent="0.2">
      <c r="A393" s="165" t="s">
        <v>897</v>
      </c>
      <c r="B393" s="165" t="s">
        <v>896</v>
      </c>
      <c r="C393" s="49" t="s">
        <v>1379</v>
      </c>
      <c r="D393" s="49" t="s">
        <v>830</v>
      </c>
      <c r="E393" s="166">
        <v>329304</v>
      </c>
      <c r="F393" s="167">
        <v>9972</v>
      </c>
      <c r="G393" s="167">
        <v>0</v>
      </c>
      <c r="H393" s="167">
        <v>0</v>
      </c>
      <c r="I393" s="167">
        <v>159848</v>
      </c>
      <c r="J393" s="167">
        <v>11500</v>
      </c>
      <c r="K393" s="167">
        <v>9972</v>
      </c>
      <c r="L393" s="167">
        <v>5164</v>
      </c>
      <c r="M393" s="167">
        <v>142820</v>
      </c>
      <c r="N393" s="167">
        <v>329304</v>
      </c>
      <c r="O393" s="167">
        <v>1333854</v>
      </c>
      <c r="P393" s="167">
        <v>142820</v>
      </c>
      <c r="Q393" s="167">
        <v>23307</v>
      </c>
      <c r="R393" s="167">
        <v>119513</v>
      </c>
      <c r="S393" s="167">
        <v>1453367</v>
      </c>
      <c r="T393" s="167">
        <v>949906</v>
      </c>
      <c r="U393" s="167">
        <v>0</v>
      </c>
      <c r="V393" s="167">
        <v>154600</v>
      </c>
      <c r="W393" s="167">
        <v>969906</v>
      </c>
      <c r="X393" s="167">
        <v>0</v>
      </c>
      <c r="Y393" s="167">
        <v>11029</v>
      </c>
      <c r="Z393" s="167">
        <v>1060406</v>
      </c>
      <c r="AA393" s="167">
        <v>1249906</v>
      </c>
      <c r="AB393" s="167">
        <v>0</v>
      </c>
      <c r="AC393" s="167">
        <v>0</v>
      </c>
      <c r="AD393" s="166">
        <v>0</v>
      </c>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52"/>
      <c r="CD393" s="52"/>
      <c r="CE393" s="52"/>
      <c r="CF393" s="52"/>
      <c r="CG393" s="52"/>
      <c r="CH393" s="52"/>
      <c r="CI393" s="52"/>
      <c r="CJ393" s="52"/>
      <c r="CK393" s="52"/>
      <c r="CL393" s="52"/>
      <c r="CM393" s="52"/>
      <c r="CN393" s="52"/>
      <c r="CO393" s="52"/>
      <c r="CP393" s="52"/>
      <c r="CQ393" s="52"/>
      <c r="CR393" s="52"/>
      <c r="CS393" s="52"/>
      <c r="CT393" s="52"/>
      <c r="CU393" s="52"/>
      <c r="CV393" s="52"/>
      <c r="CW393" s="52"/>
      <c r="CX393" s="52"/>
      <c r="CY393" s="52"/>
      <c r="CZ393" s="52"/>
      <c r="DA393" s="52"/>
      <c r="DB393" s="52"/>
      <c r="DC393" s="52"/>
      <c r="DD393" s="52"/>
      <c r="DE393" s="52"/>
      <c r="DF393" s="52"/>
      <c r="DG393" s="52"/>
      <c r="DH393" s="52"/>
      <c r="DI393" s="52"/>
      <c r="DJ393" s="52"/>
      <c r="DK393" s="52"/>
      <c r="DL393" s="52"/>
      <c r="DM393" s="52"/>
      <c r="DN393" s="52"/>
      <c r="DO393" s="52"/>
      <c r="DP393" s="52"/>
      <c r="DQ393" s="52"/>
      <c r="DR393" s="52"/>
      <c r="DS393" s="52"/>
      <c r="DT393" s="52"/>
      <c r="DU393" s="52"/>
      <c r="DV393" s="52"/>
      <c r="DW393" s="52"/>
      <c r="DX393" s="52"/>
      <c r="DY393" s="52"/>
      <c r="DZ393" s="52"/>
      <c r="EA393" s="52"/>
    </row>
    <row r="394" spans="1:131" x14ac:dyDescent="0.2">
      <c r="A394" s="165" t="s">
        <v>975</v>
      </c>
      <c r="B394" s="165" t="s">
        <v>976</v>
      </c>
      <c r="C394" s="49" t="s">
        <v>1380</v>
      </c>
      <c r="D394" s="49" t="s">
        <v>830</v>
      </c>
      <c r="E394" s="166">
        <v>31318</v>
      </c>
      <c r="F394" s="167">
        <v>0</v>
      </c>
      <c r="G394" s="167">
        <v>0</v>
      </c>
      <c r="H394" s="167">
        <v>0</v>
      </c>
      <c r="I394" s="167">
        <v>15362</v>
      </c>
      <c r="J394" s="167">
        <v>0</v>
      </c>
      <c r="K394" s="167">
        <v>0</v>
      </c>
      <c r="L394" s="167">
        <v>15956</v>
      </c>
      <c r="M394" s="167">
        <v>0</v>
      </c>
      <c r="N394" s="167">
        <v>31318</v>
      </c>
      <c r="O394" s="167">
        <v>207187</v>
      </c>
      <c r="P394" s="167">
        <v>0</v>
      </c>
      <c r="Q394" s="167">
        <v>8597</v>
      </c>
      <c r="R394" s="167">
        <v>-8597</v>
      </c>
      <c r="S394" s="167">
        <v>198590</v>
      </c>
      <c r="T394" s="167">
        <v>188548</v>
      </c>
      <c r="U394" s="167">
        <v>22882</v>
      </c>
      <c r="V394" s="167">
        <v>110000</v>
      </c>
      <c r="W394" s="167">
        <v>179950</v>
      </c>
      <c r="X394" s="167">
        <v>20593</v>
      </c>
      <c r="Y394" s="167">
        <v>120000</v>
      </c>
      <c r="Z394" s="167">
        <v>211430</v>
      </c>
      <c r="AA394" s="167">
        <v>220401</v>
      </c>
      <c r="AB394" s="167">
        <v>0</v>
      </c>
      <c r="AC394" s="167">
        <v>0</v>
      </c>
      <c r="AD394" s="166">
        <v>0</v>
      </c>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52"/>
      <c r="CD394" s="52"/>
      <c r="CE394" s="52"/>
      <c r="CF394" s="52"/>
      <c r="CG394" s="52"/>
      <c r="CH394" s="52"/>
      <c r="CI394" s="52"/>
      <c r="CJ394" s="52"/>
      <c r="CK394" s="52"/>
      <c r="CL394" s="52"/>
      <c r="CM394" s="52"/>
      <c r="CN394" s="52"/>
      <c r="CO394" s="52"/>
      <c r="CP394" s="52"/>
      <c r="CQ394" s="52"/>
      <c r="CR394" s="52"/>
      <c r="CS394" s="52"/>
      <c r="CT394" s="52"/>
      <c r="CU394" s="52"/>
      <c r="CV394" s="52"/>
      <c r="CW394" s="52"/>
      <c r="CX394" s="52"/>
      <c r="CY394" s="52"/>
      <c r="CZ394" s="52"/>
      <c r="DA394" s="52"/>
      <c r="DB394" s="52"/>
      <c r="DC394" s="52"/>
      <c r="DD394" s="52"/>
      <c r="DE394" s="52"/>
      <c r="DF394" s="52"/>
      <c r="DG394" s="52"/>
      <c r="DH394" s="52"/>
      <c r="DI394" s="52"/>
      <c r="DJ394" s="52"/>
      <c r="DK394" s="52"/>
      <c r="DL394" s="52"/>
      <c r="DM394" s="52"/>
      <c r="DN394" s="52"/>
      <c r="DO394" s="52"/>
      <c r="DP394" s="52"/>
      <c r="DQ394" s="52"/>
      <c r="DR394" s="52"/>
      <c r="DS394" s="52"/>
      <c r="DT394" s="52"/>
      <c r="DU394" s="52"/>
      <c r="DV394" s="52"/>
      <c r="DW394" s="52"/>
      <c r="DX394" s="52"/>
      <c r="DY394" s="52"/>
      <c r="DZ394" s="52"/>
      <c r="EA394" s="52"/>
    </row>
    <row r="395" spans="1:131" x14ac:dyDescent="0.2">
      <c r="A395" s="165" t="s">
        <v>977</v>
      </c>
      <c r="B395" s="165" t="s">
        <v>978</v>
      </c>
      <c r="C395" s="49" t="s">
        <v>1381</v>
      </c>
      <c r="D395" s="49" t="s">
        <v>830</v>
      </c>
      <c r="E395" s="166">
        <v>118100</v>
      </c>
      <c r="F395" s="167">
        <v>0</v>
      </c>
      <c r="G395" s="167">
        <v>0</v>
      </c>
      <c r="H395" s="167">
        <v>0</v>
      </c>
      <c r="I395" s="167">
        <v>116422</v>
      </c>
      <c r="J395" s="167">
        <v>0</v>
      </c>
      <c r="K395" s="167">
        <v>0</v>
      </c>
      <c r="L395" s="167">
        <v>1678</v>
      </c>
      <c r="M395" s="167">
        <v>0</v>
      </c>
      <c r="N395" s="167">
        <v>118100</v>
      </c>
      <c r="O395" s="167">
        <v>131719</v>
      </c>
      <c r="P395" s="167">
        <v>0</v>
      </c>
      <c r="Q395" s="167">
        <v>3422</v>
      </c>
      <c r="R395" s="167">
        <v>-3422</v>
      </c>
      <c r="S395" s="167">
        <v>128297</v>
      </c>
      <c r="T395" s="167">
        <v>207875</v>
      </c>
      <c r="U395" s="167">
        <v>11984</v>
      </c>
      <c r="V395" s="167">
        <v>160872</v>
      </c>
      <c r="W395" s="167">
        <v>204375</v>
      </c>
      <c r="X395" s="167">
        <v>10676</v>
      </c>
      <c r="Y395" s="167">
        <v>152025</v>
      </c>
      <c r="Z395" s="167">
        <v>240000</v>
      </c>
      <c r="AA395" s="167">
        <v>255000</v>
      </c>
      <c r="AB395" s="167">
        <v>0</v>
      </c>
      <c r="AC395" s="167">
        <v>0</v>
      </c>
      <c r="AD395" s="166">
        <v>0</v>
      </c>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52"/>
      <c r="CD395" s="52"/>
      <c r="CE395" s="52"/>
      <c r="CF395" s="52"/>
      <c r="CG395" s="52"/>
      <c r="CH395" s="52"/>
      <c r="CI395" s="52"/>
      <c r="CJ395" s="52"/>
      <c r="CK395" s="52"/>
      <c r="CL395" s="52"/>
      <c r="CM395" s="52"/>
      <c r="CN395" s="52"/>
      <c r="CO395" s="52"/>
      <c r="CP395" s="52"/>
      <c r="CQ395" s="52"/>
      <c r="CR395" s="52"/>
      <c r="CS395" s="52"/>
      <c r="CT395" s="52"/>
      <c r="CU395" s="52"/>
      <c r="CV395" s="52"/>
      <c r="CW395" s="52"/>
      <c r="CX395" s="52"/>
      <c r="CY395" s="52"/>
      <c r="CZ395" s="52"/>
      <c r="DA395" s="52"/>
      <c r="DB395" s="52"/>
      <c r="DC395" s="52"/>
      <c r="DD395" s="52"/>
      <c r="DE395" s="52"/>
      <c r="DF395" s="52"/>
      <c r="DG395" s="52"/>
      <c r="DH395" s="52"/>
      <c r="DI395" s="52"/>
      <c r="DJ395" s="52"/>
      <c r="DK395" s="52"/>
      <c r="DL395" s="52"/>
      <c r="DM395" s="52"/>
      <c r="DN395" s="52"/>
      <c r="DO395" s="52"/>
      <c r="DP395" s="52"/>
      <c r="DQ395" s="52"/>
      <c r="DR395" s="52"/>
      <c r="DS395" s="52"/>
      <c r="DT395" s="52"/>
      <c r="DU395" s="52"/>
      <c r="DV395" s="52"/>
      <c r="DW395" s="52"/>
      <c r="DX395" s="52"/>
      <c r="DY395" s="52"/>
      <c r="DZ395" s="52"/>
      <c r="EA395" s="52"/>
    </row>
    <row r="396" spans="1:131" x14ac:dyDescent="0.2">
      <c r="A396" s="165" t="s">
        <v>979</v>
      </c>
      <c r="B396" s="165" t="s">
        <v>980</v>
      </c>
      <c r="C396" s="49" t="s">
        <v>1382</v>
      </c>
      <c r="D396" s="49" t="s">
        <v>830</v>
      </c>
      <c r="E396" s="166">
        <v>136077</v>
      </c>
      <c r="F396" s="167">
        <v>0</v>
      </c>
      <c r="G396" s="167">
        <v>0</v>
      </c>
      <c r="H396" s="167">
        <v>0</v>
      </c>
      <c r="I396" s="167">
        <v>134577</v>
      </c>
      <c r="J396" s="167">
        <v>0</v>
      </c>
      <c r="K396" s="167">
        <v>0</v>
      </c>
      <c r="L396" s="167">
        <v>1500</v>
      </c>
      <c r="M396" s="167">
        <v>0</v>
      </c>
      <c r="N396" s="167">
        <v>136077</v>
      </c>
      <c r="O396" s="167">
        <v>202380</v>
      </c>
      <c r="P396" s="167">
        <v>0</v>
      </c>
      <c r="Q396" s="167">
        <v>3888</v>
      </c>
      <c r="R396" s="167">
        <v>-3888</v>
      </c>
      <c r="S396" s="167">
        <v>198492</v>
      </c>
      <c r="T396" s="167">
        <v>170000</v>
      </c>
      <c r="U396" s="167">
        <v>0</v>
      </c>
      <c r="V396" s="167">
        <v>51000</v>
      </c>
      <c r="W396" s="167">
        <v>169334</v>
      </c>
      <c r="X396" s="167">
        <v>0</v>
      </c>
      <c r="Y396" s="167">
        <v>30000</v>
      </c>
      <c r="Z396" s="167">
        <v>235000</v>
      </c>
      <c r="AA396" s="167">
        <v>240000</v>
      </c>
      <c r="AB396" s="167">
        <v>0</v>
      </c>
      <c r="AC396" s="167">
        <v>0</v>
      </c>
      <c r="AD396" s="166">
        <v>0</v>
      </c>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52"/>
      <c r="CD396" s="52"/>
      <c r="CE396" s="52"/>
      <c r="CF396" s="52"/>
      <c r="CG396" s="52"/>
      <c r="CH396" s="52"/>
      <c r="CI396" s="52"/>
      <c r="CJ396" s="52"/>
      <c r="CK396" s="52"/>
      <c r="CL396" s="52"/>
      <c r="CM396" s="52"/>
      <c r="CN396" s="52"/>
      <c r="CO396" s="52"/>
      <c r="CP396" s="52"/>
      <c r="CQ396" s="52"/>
      <c r="CR396" s="52"/>
      <c r="CS396" s="52"/>
      <c r="CT396" s="52"/>
      <c r="CU396" s="52"/>
      <c r="CV396" s="52"/>
      <c r="CW396" s="52"/>
      <c r="CX396" s="52"/>
      <c r="CY396" s="52"/>
      <c r="CZ396" s="52"/>
      <c r="DA396" s="52"/>
      <c r="DB396" s="52"/>
      <c r="DC396" s="52"/>
      <c r="DD396" s="52"/>
      <c r="DE396" s="52"/>
      <c r="DF396" s="52"/>
      <c r="DG396" s="52"/>
      <c r="DH396" s="52"/>
      <c r="DI396" s="52"/>
      <c r="DJ396" s="52"/>
      <c r="DK396" s="52"/>
      <c r="DL396" s="52"/>
      <c r="DM396" s="52"/>
      <c r="DN396" s="52"/>
      <c r="DO396" s="52"/>
      <c r="DP396" s="52"/>
      <c r="DQ396" s="52"/>
      <c r="DR396" s="52"/>
      <c r="DS396" s="52"/>
      <c r="DT396" s="52"/>
      <c r="DU396" s="52"/>
      <c r="DV396" s="52"/>
      <c r="DW396" s="52"/>
      <c r="DX396" s="52"/>
      <c r="DY396" s="52"/>
      <c r="DZ396" s="52"/>
      <c r="EA396" s="52"/>
    </row>
    <row r="397" spans="1:131" x14ac:dyDescent="0.2">
      <c r="A397" s="165" t="s">
        <v>981</v>
      </c>
      <c r="B397" s="165" t="s">
        <v>982</v>
      </c>
      <c r="C397" s="49" t="s">
        <v>1383</v>
      </c>
      <c r="D397" s="49" t="s">
        <v>830</v>
      </c>
      <c r="E397" s="166">
        <v>245034</v>
      </c>
      <c r="F397" s="167">
        <v>0</v>
      </c>
      <c r="G397" s="167">
        <v>0</v>
      </c>
      <c r="H397" s="167">
        <v>0</v>
      </c>
      <c r="I397" s="167">
        <v>225393</v>
      </c>
      <c r="J397" s="167">
        <v>19641</v>
      </c>
      <c r="K397" s="167">
        <v>0</v>
      </c>
      <c r="L397" s="167">
        <v>0</v>
      </c>
      <c r="M397" s="167">
        <v>0</v>
      </c>
      <c r="N397" s="167">
        <v>245034</v>
      </c>
      <c r="O397" s="167">
        <v>84736</v>
      </c>
      <c r="P397" s="167">
        <v>0</v>
      </c>
      <c r="Q397" s="167">
        <v>3300</v>
      </c>
      <c r="R397" s="167">
        <v>-3300</v>
      </c>
      <c r="S397" s="167">
        <v>81436</v>
      </c>
      <c r="T397" s="167">
        <v>76500</v>
      </c>
      <c r="U397" s="167">
        <v>0</v>
      </c>
      <c r="V397" s="167">
        <v>55000</v>
      </c>
      <c r="W397" s="167">
        <v>75500</v>
      </c>
      <c r="X397" s="167">
        <v>0</v>
      </c>
      <c r="Y397" s="167">
        <v>80000</v>
      </c>
      <c r="Z397" s="167">
        <v>84736</v>
      </c>
      <c r="AA397" s="167">
        <v>94736</v>
      </c>
      <c r="AB397" s="167">
        <v>0</v>
      </c>
      <c r="AC397" s="167">
        <v>0</v>
      </c>
      <c r="AD397" s="166">
        <v>0</v>
      </c>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52"/>
      <c r="CD397" s="52"/>
      <c r="CE397" s="52"/>
      <c r="CF397" s="52"/>
      <c r="CG397" s="52"/>
      <c r="CH397" s="52"/>
      <c r="CI397" s="52"/>
      <c r="CJ397" s="52"/>
      <c r="CK397" s="52"/>
      <c r="CL397" s="52"/>
      <c r="CM397" s="52"/>
      <c r="CN397" s="52"/>
      <c r="CO397" s="52"/>
      <c r="CP397" s="52"/>
      <c r="CQ397" s="52"/>
      <c r="CR397" s="52"/>
      <c r="CS397" s="52"/>
      <c r="CT397" s="52"/>
      <c r="CU397" s="52"/>
      <c r="CV397" s="52"/>
      <c r="CW397" s="52"/>
      <c r="CX397" s="52"/>
      <c r="CY397" s="52"/>
      <c r="CZ397" s="52"/>
      <c r="DA397" s="52"/>
      <c r="DB397" s="52"/>
      <c r="DC397" s="52"/>
      <c r="DD397" s="52"/>
      <c r="DE397" s="52"/>
      <c r="DF397" s="52"/>
      <c r="DG397" s="52"/>
      <c r="DH397" s="52"/>
      <c r="DI397" s="52"/>
      <c r="DJ397" s="52"/>
      <c r="DK397" s="52"/>
      <c r="DL397" s="52"/>
      <c r="DM397" s="52"/>
      <c r="DN397" s="52"/>
      <c r="DO397" s="52"/>
      <c r="DP397" s="52"/>
      <c r="DQ397" s="52"/>
      <c r="DR397" s="52"/>
      <c r="DS397" s="52"/>
      <c r="DT397" s="52"/>
      <c r="DU397" s="52"/>
      <c r="DV397" s="52"/>
      <c r="DW397" s="52"/>
      <c r="DX397" s="52"/>
      <c r="DY397" s="52"/>
      <c r="DZ397" s="52"/>
      <c r="EA397" s="52"/>
    </row>
    <row r="398" spans="1:131" x14ac:dyDescent="0.2">
      <c r="A398" s="165" t="s">
        <v>154</v>
      </c>
      <c r="B398" s="165" t="s">
        <v>153</v>
      </c>
      <c r="C398" s="49" t="s">
        <v>1384</v>
      </c>
      <c r="D398" s="49" t="s">
        <v>830</v>
      </c>
      <c r="E398" s="166">
        <v>0</v>
      </c>
      <c r="F398" s="167">
        <v>0</v>
      </c>
      <c r="G398" s="167">
        <v>0</v>
      </c>
      <c r="H398" s="167">
        <v>0</v>
      </c>
      <c r="I398" s="167">
        <v>0</v>
      </c>
      <c r="J398" s="167">
        <v>0</v>
      </c>
      <c r="K398" s="167">
        <v>0</v>
      </c>
      <c r="L398" s="167">
        <v>0</v>
      </c>
      <c r="M398" s="167">
        <v>0</v>
      </c>
      <c r="N398" s="167">
        <v>0</v>
      </c>
      <c r="O398" s="167">
        <v>0</v>
      </c>
      <c r="P398" s="167">
        <v>0</v>
      </c>
      <c r="Q398" s="167">
        <v>0</v>
      </c>
      <c r="R398" s="167">
        <v>0</v>
      </c>
      <c r="S398" s="167">
        <v>0</v>
      </c>
      <c r="T398" s="167">
        <v>0</v>
      </c>
      <c r="U398" s="167">
        <v>0</v>
      </c>
      <c r="V398" s="167">
        <v>0</v>
      </c>
      <c r="W398" s="167">
        <v>0</v>
      </c>
      <c r="X398" s="167">
        <v>0</v>
      </c>
      <c r="Y398" s="167">
        <v>0</v>
      </c>
      <c r="Z398" s="167">
        <v>0</v>
      </c>
      <c r="AA398" s="167">
        <v>0</v>
      </c>
      <c r="AB398" s="167">
        <v>0</v>
      </c>
      <c r="AC398" s="167">
        <v>0</v>
      </c>
      <c r="AD398" s="166">
        <v>0</v>
      </c>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52"/>
      <c r="CD398" s="52"/>
      <c r="CE398" s="52"/>
      <c r="CF398" s="52"/>
      <c r="CG398" s="52"/>
      <c r="CH398" s="52"/>
      <c r="CI398" s="52"/>
      <c r="CJ398" s="52"/>
      <c r="CK398" s="52"/>
      <c r="CL398" s="52"/>
      <c r="CM398" s="52"/>
      <c r="CN398" s="52"/>
      <c r="CO398" s="52"/>
      <c r="CP398" s="52"/>
      <c r="CQ398" s="52"/>
      <c r="CR398" s="52"/>
      <c r="CS398" s="52"/>
      <c r="CT398" s="52"/>
      <c r="CU398" s="52"/>
      <c r="CV398" s="52"/>
      <c r="CW398" s="52"/>
      <c r="CX398" s="52"/>
      <c r="CY398" s="52"/>
      <c r="CZ398" s="52"/>
      <c r="DA398" s="52"/>
      <c r="DB398" s="52"/>
      <c r="DC398" s="52"/>
      <c r="DD398" s="52"/>
      <c r="DE398" s="52"/>
      <c r="DF398" s="52"/>
      <c r="DG398" s="52"/>
      <c r="DH398" s="52"/>
      <c r="DI398" s="52"/>
      <c r="DJ398" s="52"/>
      <c r="DK398" s="52"/>
      <c r="DL398" s="52"/>
      <c r="DM398" s="52"/>
      <c r="DN398" s="52"/>
      <c r="DO398" s="52"/>
      <c r="DP398" s="52"/>
      <c r="DQ398" s="52"/>
      <c r="DR398" s="52"/>
      <c r="DS398" s="52"/>
      <c r="DT398" s="52"/>
      <c r="DU398" s="52"/>
      <c r="DV398" s="52"/>
      <c r="DW398" s="52"/>
      <c r="DX398" s="52"/>
      <c r="DY398" s="52"/>
      <c r="DZ398" s="52"/>
      <c r="EA398" s="52"/>
    </row>
    <row r="399" spans="1:131" x14ac:dyDescent="0.2">
      <c r="A399" s="165" t="s">
        <v>226</v>
      </c>
      <c r="B399" s="165" t="s">
        <v>225</v>
      </c>
      <c r="C399" s="49" t="s">
        <v>1385</v>
      </c>
      <c r="D399" s="49" t="s">
        <v>830</v>
      </c>
      <c r="E399" s="166">
        <v>70</v>
      </c>
      <c r="F399" s="167">
        <v>25</v>
      </c>
      <c r="G399" s="167">
        <v>0</v>
      </c>
      <c r="H399" s="167">
        <v>0</v>
      </c>
      <c r="I399" s="167">
        <v>0</v>
      </c>
      <c r="J399" s="167">
        <v>0</v>
      </c>
      <c r="K399" s="167">
        <v>25</v>
      </c>
      <c r="L399" s="167">
        <v>45</v>
      </c>
      <c r="M399" s="167">
        <v>0</v>
      </c>
      <c r="N399" s="167">
        <v>70</v>
      </c>
      <c r="O399" s="167">
        <v>0</v>
      </c>
      <c r="P399" s="167">
        <v>0</v>
      </c>
      <c r="Q399" s="167">
        <v>0</v>
      </c>
      <c r="R399" s="167">
        <v>0</v>
      </c>
      <c r="S399" s="167">
        <v>0</v>
      </c>
      <c r="T399" s="167">
        <v>0</v>
      </c>
      <c r="U399" s="167">
        <v>0</v>
      </c>
      <c r="V399" s="167">
        <v>3100</v>
      </c>
      <c r="W399" s="167">
        <v>0</v>
      </c>
      <c r="X399" s="167">
        <v>0</v>
      </c>
      <c r="Y399" s="167">
        <v>3000</v>
      </c>
      <c r="Z399" s="167">
        <v>200</v>
      </c>
      <c r="AA399" s="167">
        <v>200</v>
      </c>
      <c r="AB399" s="167">
        <v>0</v>
      </c>
      <c r="AC399" s="167">
        <v>0</v>
      </c>
      <c r="AD399" s="166">
        <v>0</v>
      </c>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52"/>
      <c r="CD399" s="52"/>
      <c r="CE399" s="52"/>
      <c r="CF399" s="52"/>
      <c r="CG399" s="52"/>
      <c r="CH399" s="52"/>
      <c r="CI399" s="52"/>
      <c r="CJ399" s="52"/>
      <c r="CK399" s="52"/>
      <c r="CL399" s="52"/>
      <c r="CM399" s="52"/>
      <c r="CN399" s="52"/>
      <c r="CO399" s="52"/>
      <c r="CP399" s="52"/>
      <c r="CQ399" s="52"/>
      <c r="CR399" s="52"/>
      <c r="CS399" s="52"/>
      <c r="CT399" s="52"/>
      <c r="CU399" s="52"/>
      <c r="CV399" s="52"/>
      <c r="CW399" s="52"/>
      <c r="CX399" s="52"/>
      <c r="CY399" s="52"/>
      <c r="CZ399" s="52"/>
      <c r="DA399" s="52"/>
      <c r="DB399" s="52"/>
      <c r="DC399" s="52"/>
      <c r="DD399" s="52"/>
      <c r="DE399" s="52"/>
      <c r="DF399" s="52"/>
      <c r="DG399" s="52"/>
      <c r="DH399" s="52"/>
      <c r="DI399" s="52"/>
      <c r="DJ399" s="52"/>
      <c r="DK399" s="52"/>
      <c r="DL399" s="52"/>
      <c r="DM399" s="52"/>
      <c r="DN399" s="52"/>
      <c r="DO399" s="52"/>
      <c r="DP399" s="52"/>
      <c r="DQ399" s="52"/>
      <c r="DR399" s="52"/>
      <c r="DS399" s="52"/>
      <c r="DT399" s="52"/>
      <c r="DU399" s="52"/>
      <c r="DV399" s="52"/>
      <c r="DW399" s="52"/>
      <c r="DX399" s="52"/>
      <c r="DY399" s="52"/>
      <c r="DZ399" s="52"/>
      <c r="EA399" s="52"/>
    </row>
    <row r="400" spans="1:131" x14ac:dyDescent="0.2">
      <c r="A400" s="165" t="s">
        <v>342</v>
      </c>
      <c r="B400" s="165" t="s">
        <v>341</v>
      </c>
      <c r="C400" s="49" t="s">
        <v>1386</v>
      </c>
      <c r="D400" s="49" t="s">
        <v>830</v>
      </c>
      <c r="E400" s="166">
        <v>1352</v>
      </c>
      <c r="F400" s="167">
        <v>1200</v>
      </c>
      <c r="G400" s="167">
        <v>0</v>
      </c>
      <c r="H400" s="167">
        <v>0</v>
      </c>
      <c r="I400" s="167">
        <v>0</v>
      </c>
      <c r="J400" s="167">
        <v>0</v>
      </c>
      <c r="K400" s="167">
        <v>1268</v>
      </c>
      <c r="L400" s="167">
        <v>84</v>
      </c>
      <c r="M400" s="167">
        <v>0</v>
      </c>
      <c r="N400" s="167">
        <v>1352</v>
      </c>
      <c r="O400" s="167">
        <v>0</v>
      </c>
      <c r="P400" s="167">
        <v>0</v>
      </c>
      <c r="Q400" s="167">
        <v>0</v>
      </c>
      <c r="R400" s="167">
        <v>0</v>
      </c>
      <c r="S400" s="167">
        <v>0</v>
      </c>
      <c r="T400" s="167">
        <v>0</v>
      </c>
      <c r="U400" s="167">
        <v>0</v>
      </c>
      <c r="V400" s="167">
        <v>2702</v>
      </c>
      <c r="W400" s="167">
        <v>0</v>
      </c>
      <c r="X400" s="167">
        <v>0</v>
      </c>
      <c r="Y400" s="167">
        <v>2500</v>
      </c>
      <c r="Z400" s="167">
        <v>400</v>
      </c>
      <c r="AA400" s="167">
        <v>500</v>
      </c>
      <c r="AB400" s="167">
        <v>0</v>
      </c>
      <c r="AC400" s="167">
        <v>0</v>
      </c>
      <c r="AD400" s="166">
        <v>0</v>
      </c>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52"/>
      <c r="CD400" s="52"/>
      <c r="CE400" s="52"/>
      <c r="CF400" s="52"/>
      <c r="CG400" s="52"/>
      <c r="CH400" s="52"/>
      <c r="CI400" s="52"/>
      <c r="CJ400" s="52"/>
      <c r="CK400" s="52"/>
      <c r="CL400" s="52"/>
      <c r="CM400" s="52"/>
      <c r="CN400" s="52"/>
      <c r="CO400" s="52"/>
      <c r="CP400" s="52"/>
      <c r="CQ400" s="52"/>
      <c r="CR400" s="52"/>
      <c r="CS400" s="52"/>
      <c r="CT400" s="52"/>
      <c r="CU400" s="52"/>
      <c r="CV400" s="52"/>
      <c r="CW400" s="52"/>
      <c r="CX400" s="52"/>
      <c r="CY400" s="52"/>
      <c r="CZ400" s="52"/>
      <c r="DA400" s="52"/>
      <c r="DB400" s="52"/>
      <c r="DC400" s="52"/>
      <c r="DD400" s="52"/>
      <c r="DE400" s="52"/>
      <c r="DF400" s="52"/>
      <c r="DG400" s="52"/>
      <c r="DH400" s="52"/>
      <c r="DI400" s="52"/>
      <c r="DJ400" s="52"/>
      <c r="DK400" s="52"/>
      <c r="DL400" s="52"/>
      <c r="DM400" s="52"/>
      <c r="DN400" s="52"/>
      <c r="DO400" s="52"/>
      <c r="DP400" s="52"/>
      <c r="DQ400" s="52"/>
      <c r="DR400" s="52"/>
      <c r="DS400" s="52"/>
      <c r="DT400" s="52"/>
      <c r="DU400" s="52"/>
      <c r="DV400" s="52"/>
      <c r="DW400" s="52"/>
      <c r="DX400" s="52"/>
      <c r="DY400" s="52"/>
      <c r="DZ400" s="52"/>
      <c r="EA400" s="52"/>
    </row>
    <row r="401" spans="1:131" x14ac:dyDescent="0.2">
      <c r="A401" s="165" t="s">
        <v>448</v>
      </c>
      <c r="B401" s="165" t="s">
        <v>447</v>
      </c>
      <c r="C401" s="49" t="s">
        <v>1387</v>
      </c>
      <c r="D401" s="49" t="s">
        <v>830</v>
      </c>
      <c r="E401" s="166">
        <v>100</v>
      </c>
      <c r="F401" s="167">
        <v>20</v>
      </c>
      <c r="G401" s="167">
        <v>0</v>
      </c>
      <c r="H401" s="167">
        <v>0</v>
      </c>
      <c r="I401" s="167">
        <v>0</v>
      </c>
      <c r="J401" s="167">
        <v>0</v>
      </c>
      <c r="K401" s="167">
        <v>20</v>
      </c>
      <c r="L401" s="167">
        <v>80</v>
      </c>
      <c r="M401" s="167">
        <v>0</v>
      </c>
      <c r="N401" s="167">
        <v>100</v>
      </c>
      <c r="O401" s="167">
        <v>178</v>
      </c>
      <c r="P401" s="167">
        <v>0</v>
      </c>
      <c r="Q401" s="167">
        <v>0</v>
      </c>
      <c r="R401" s="167">
        <v>0</v>
      </c>
      <c r="S401" s="167">
        <v>178</v>
      </c>
      <c r="T401" s="167">
        <v>0</v>
      </c>
      <c r="U401" s="167">
        <v>178</v>
      </c>
      <c r="V401" s="167">
        <v>1600</v>
      </c>
      <c r="W401" s="167">
        <v>0</v>
      </c>
      <c r="X401" s="167">
        <v>178</v>
      </c>
      <c r="Y401" s="167">
        <v>1500</v>
      </c>
      <c r="Z401" s="167">
        <v>178</v>
      </c>
      <c r="AA401" s="167">
        <v>603</v>
      </c>
      <c r="AB401" s="167">
        <v>0</v>
      </c>
      <c r="AC401" s="167">
        <v>0</v>
      </c>
      <c r="AD401" s="166">
        <v>0</v>
      </c>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52"/>
      <c r="CD401" s="52"/>
      <c r="CE401" s="52"/>
      <c r="CF401" s="52"/>
      <c r="CG401" s="52"/>
      <c r="CH401" s="52"/>
      <c r="CI401" s="52"/>
      <c r="CJ401" s="52"/>
      <c r="CK401" s="52"/>
      <c r="CL401" s="52"/>
      <c r="CM401" s="52"/>
      <c r="CN401" s="52"/>
      <c r="CO401" s="52"/>
      <c r="CP401" s="52"/>
      <c r="CQ401" s="52"/>
      <c r="CR401" s="52"/>
      <c r="CS401" s="52"/>
      <c r="CT401" s="52"/>
      <c r="CU401" s="52"/>
      <c r="CV401" s="52"/>
      <c r="CW401" s="52"/>
      <c r="CX401" s="52"/>
      <c r="CY401" s="52"/>
      <c r="CZ401" s="52"/>
      <c r="DA401" s="52"/>
      <c r="DB401" s="52"/>
      <c r="DC401" s="52"/>
      <c r="DD401" s="52"/>
      <c r="DE401" s="52"/>
      <c r="DF401" s="52"/>
      <c r="DG401" s="52"/>
      <c r="DH401" s="52"/>
      <c r="DI401" s="52"/>
      <c r="DJ401" s="52"/>
      <c r="DK401" s="52"/>
      <c r="DL401" s="52"/>
      <c r="DM401" s="52"/>
      <c r="DN401" s="52"/>
      <c r="DO401" s="52"/>
      <c r="DP401" s="52"/>
      <c r="DQ401" s="52"/>
      <c r="DR401" s="52"/>
      <c r="DS401" s="52"/>
      <c r="DT401" s="52"/>
      <c r="DU401" s="52"/>
      <c r="DV401" s="52"/>
      <c r="DW401" s="52"/>
      <c r="DX401" s="52"/>
      <c r="DY401" s="52"/>
      <c r="DZ401" s="52"/>
      <c r="EA401" s="52"/>
    </row>
    <row r="402" spans="1:131" x14ac:dyDescent="0.2">
      <c r="A402" s="165" t="s">
        <v>458</v>
      </c>
      <c r="B402" s="165" t="s">
        <v>457</v>
      </c>
      <c r="C402" s="49" t="s">
        <v>1388</v>
      </c>
      <c r="D402" s="49" t="s">
        <v>830</v>
      </c>
      <c r="E402" s="166">
        <v>7105</v>
      </c>
      <c r="F402" s="167">
        <v>0</v>
      </c>
      <c r="G402" s="167">
        <v>0</v>
      </c>
      <c r="H402" s="167">
        <v>0</v>
      </c>
      <c r="I402" s="167">
        <v>0</v>
      </c>
      <c r="J402" s="167">
        <v>4900</v>
      </c>
      <c r="K402" s="167">
        <v>0</v>
      </c>
      <c r="L402" s="167">
        <v>605</v>
      </c>
      <c r="M402" s="167">
        <v>1600</v>
      </c>
      <c r="N402" s="167">
        <v>7105</v>
      </c>
      <c r="O402" s="167">
        <v>100</v>
      </c>
      <c r="P402" s="167">
        <v>1600</v>
      </c>
      <c r="Q402" s="167">
        <v>29</v>
      </c>
      <c r="R402" s="167">
        <v>1571</v>
      </c>
      <c r="S402" s="167">
        <v>1671</v>
      </c>
      <c r="T402" s="167">
        <v>100</v>
      </c>
      <c r="U402" s="167">
        <v>0</v>
      </c>
      <c r="V402" s="167">
        <v>0</v>
      </c>
      <c r="W402" s="167">
        <v>1671</v>
      </c>
      <c r="X402" s="167">
        <v>0</v>
      </c>
      <c r="Y402" s="167">
        <v>0</v>
      </c>
      <c r="Z402" s="167">
        <v>2500</v>
      </c>
      <c r="AA402" s="167">
        <v>3000</v>
      </c>
      <c r="AB402" s="167">
        <v>0</v>
      </c>
      <c r="AC402" s="167">
        <v>0</v>
      </c>
      <c r="AD402" s="166">
        <v>0</v>
      </c>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52"/>
      <c r="CD402" s="52"/>
      <c r="CE402" s="52"/>
      <c r="CF402" s="52"/>
      <c r="CG402" s="52"/>
      <c r="CH402" s="52"/>
      <c r="CI402" s="52"/>
      <c r="CJ402" s="52"/>
      <c r="CK402" s="52"/>
      <c r="CL402" s="52"/>
      <c r="CM402" s="52"/>
      <c r="CN402" s="52"/>
      <c r="CO402" s="52"/>
      <c r="CP402" s="52"/>
      <c r="CQ402" s="52"/>
      <c r="CR402" s="52"/>
      <c r="CS402" s="52"/>
      <c r="CT402" s="52"/>
      <c r="CU402" s="52"/>
      <c r="CV402" s="52"/>
      <c r="CW402" s="52"/>
      <c r="CX402" s="52"/>
      <c r="CY402" s="52"/>
      <c r="CZ402" s="52"/>
      <c r="DA402" s="52"/>
      <c r="DB402" s="52"/>
      <c r="DC402" s="52"/>
      <c r="DD402" s="52"/>
      <c r="DE402" s="52"/>
      <c r="DF402" s="52"/>
      <c r="DG402" s="52"/>
      <c r="DH402" s="52"/>
      <c r="DI402" s="52"/>
      <c r="DJ402" s="52"/>
      <c r="DK402" s="52"/>
      <c r="DL402" s="52"/>
      <c r="DM402" s="52"/>
      <c r="DN402" s="52"/>
      <c r="DO402" s="52"/>
      <c r="DP402" s="52"/>
      <c r="DQ402" s="52"/>
      <c r="DR402" s="52"/>
      <c r="DS402" s="52"/>
      <c r="DT402" s="52"/>
      <c r="DU402" s="52"/>
      <c r="DV402" s="52"/>
      <c r="DW402" s="52"/>
      <c r="DX402" s="52"/>
      <c r="DY402" s="52"/>
      <c r="DZ402" s="52"/>
      <c r="EA402" s="52"/>
    </row>
    <row r="403" spans="1:131" x14ac:dyDescent="0.2">
      <c r="A403" s="165" t="s">
        <v>478</v>
      </c>
      <c r="B403" s="165" t="s">
        <v>477</v>
      </c>
      <c r="C403" s="49" t="s">
        <v>1389</v>
      </c>
      <c r="D403" s="49" t="s">
        <v>830</v>
      </c>
      <c r="E403" s="166">
        <v>865</v>
      </c>
      <c r="F403" s="167">
        <v>420</v>
      </c>
      <c r="G403" s="167">
        <v>0</v>
      </c>
      <c r="H403" s="167">
        <v>0</v>
      </c>
      <c r="I403" s="167">
        <v>0</v>
      </c>
      <c r="J403" s="167">
        <v>0</v>
      </c>
      <c r="K403" s="167">
        <v>406</v>
      </c>
      <c r="L403" s="167">
        <v>123</v>
      </c>
      <c r="M403" s="167">
        <v>336</v>
      </c>
      <c r="N403" s="167">
        <v>865</v>
      </c>
      <c r="O403" s="167">
        <v>781</v>
      </c>
      <c r="P403" s="167">
        <v>336</v>
      </c>
      <c r="Q403" s="167">
        <v>120</v>
      </c>
      <c r="R403" s="167">
        <v>216</v>
      </c>
      <c r="S403" s="167">
        <v>997</v>
      </c>
      <c r="T403" s="167">
        <v>559</v>
      </c>
      <c r="U403" s="167">
        <v>0</v>
      </c>
      <c r="V403" s="167">
        <v>3000</v>
      </c>
      <c r="W403" s="167">
        <v>1000</v>
      </c>
      <c r="X403" s="167">
        <v>0</v>
      </c>
      <c r="Y403" s="167">
        <v>2500</v>
      </c>
      <c r="Z403" s="167">
        <v>1200</v>
      </c>
      <c r="AA403" s="167">
        <v>2000</v>
      </c>
      <c r="AB403" s="167">
        <v>0</v>
      </c>
      <c r="AC403" s="167">
        <v>0</v>
      </c>
      <c r="AD403" s="166">
        <v>0</v>
      </c>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52"/>
      <c r="CD403" s="52"/>
      <c r="CE403" s="52"/>
      <c r="CF403" s="52"/>
      <c r="CG403" s="52"/>
      <c r="CH403" s="52"/>
      <c r="CI403" s="52"/>
      <c r="CJ403" s="52"/>
      <c r="CK403" s="52"/>
      <c r="CL403" s="52"/>
      <c r="CM403" s="52"/>
      <c r="CN403" s="52"/>
      <c r="CO403" s="52"/>
      <c r="CP403" s="52"/>
      <c r="CQ403" s="52"/>
      <c r="CR403" s="52"/>
      <c r="CS403" s="52"/>
      <c r="CT403" s="52"/>
      <c r="CU403" s="52"/>
      <c r="CV403" s="52"/>
      <c r="CW403" s="52"/>
      <c r="CX403" s="52"/>
      <c r="CY403" s="52"/>
      <c r="CZ403" s="52"/>
      <c r="DA403" s="52"/>
      <c r="DB403" s="52"/>
      <c r="DC403" s="52"/>
      <c r="DD403" s="52"/>
      <c r="DE403" s="52"/>
      <c r="DF403" s="52"/>
      <c r="DG403" s="52"/>
      <c r="DH403" s="52"/>
      <c r="DI403" s="52"/>
      <c r="DJ403" s="52"/>
      <c r="DK403" s="52"/>
      <c r="DL403" s="52"/>
      <c r="DM403" s="52"/>
      <c r="DN403" s="52"/>
      <c r="DO403" s="52"/>
      <c r="DP403" s="52"/>
      <c r="DQ403" s="52"/>
      <c r="DR403" s="52"/>
      <c r="DS403" s="52"/>
      <c r="DT403" s="52"/>
      <c r="DU403" s="52"/>
      <c r="DV403" s="52"/>
      <c r="DW403" s="52"/>
      <c r="DX403" s="52"/>
      <c r="DY403" s="52"/>
      <c r="DZ403" s="52"/>
      <c r="EA403" s="52"/>
    </row>
    <row r="404" spans="1:131" x14ac:dyDescent="0.2">
      <c r="A404" s="165" t="s">
        <v>769</v>
      </c>
      <c r="B404" s="165" t="s">
        <v>768</v>
      </c>
      <c r="C404" s="49" t="s">
        <v>1390</v>
      </c>
      <c r="D404" s="49" t="s">
        <v>830</v>
      </c>
      <c r="E404" s="166">
        <v>105</v>
      </c>
      <c r="F404" s="167">
        <v>0</v>
      </c>
      <c r="G404" s="167">
        <v>0</v>
      </c>
      <c r="H404" s="167">
        <v>0</v>
      </c>
      <c r="I404" s="167">
        <v>0</v>
      </c>
      <c r="J404" s="167">
        <v>0</v>
      </c>
      <c r="K404" s="167">
        <v>0</v>
      </c>
      <c r="L404" s="167">
        <v>105</v>
      </c>
      <c r="M404" s="167">
        <v>0</v>
      </c>
      <c r="N404" s="167">
        <v>105</v>
      </c>
      <c r="O404" s="167">
        <v>0</v>
      </c>
      <c r="P404" s="167">
        <v>0</v>
      </c>
      <c r="Q404" s="167">
        <v>0</v>
      </c>
      <c r="R404" s="167">
        <v>0</v>
      </c>
      <c r="S404" s="167">
        <v>0</v>
      </c>
      <c r="T404" s="167">
        <v>0</v>
      </c>
      <c r="U404" s="167">
        <v>0</v>
      </c>
      <c r="V404" s="167">
        <v>1960</v>
      </c>
      <c r="W404" s="167">
        <v>0</v>
      </c>
      <c r="X404" s="167">
        <v>0</v>
      </c>
      <c r="Y404" s="167">
        <v>2000</v>
      </c>
      <c r="Z404" s="167">
        <v>105</v>
      </c>
      <c r="AA404" s="167">
        <v>355</v>
      </c>
      <c r="AB404" s="167">
        <v>0</v>
      </c>
      <c r="AC404" s="167">
        <v>0</v>
      </c>
      <c r="AD404" s="166">
        <v>0</v>
      </c>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52"/>
      <c r="CD404" s="52"/>
      <c r="CE404" s="52"/>
      <c r="CF404" s="52"/>
      <c r="CG404" s="52"/>
      <c r="CH404" s="52"/>
      <c r="CI404" s="52"/>
      <c r="CJ404" s="52"/>
      <c r="CK404" s="52"/>
      <c r="CL404" s="52"/>
      <c r="CM404" s="52"/>
      <c r="CN404" s="52"/>
      <c r="CO404" s="52"/>
      <c r="CP404" s="52"/>
      <c r="CQ404" s="52"/>
      <c r="CR404" s="52"/>
      <c r="CS404" s="52"/>
      <c r="CT404" s="52"/>
      <c r="CU404" s="52"/>
      <c r="CV404" s="52"/>
      <c r="CW404" s="52"/>
      <c r="CX404" s="52"/>
      <c r="CY404" s="52"/>
      <c r="CZ404" s="52"/>
      <c r="DA404" s="52"/>
      <c r="DB404" s="52"/>
      <c r="DC404" s="52"/>
      <c r="DD404" s="52"/>
      <c r="DE404" s="52"/>
      <c r="DF404" s="52"/>
      <c r="DG404" s="52"/>
      <c r="DH404" s="52"/>
      <c r="DI404" s="52"/>
      <c r="DJ404" s="52"/>
      <c r="DK404" s="52"/>
      <c r="DL404" s="52"/>
      <c r="DM404" s="52"/>
      <c r="DN404" s="52"/>
      <c r="DO404" s="52"/>
      <c r="DP404" s="52"/>
      <c r="DQ404" s="52"/>
      <c r="DR404" s="52"/>
      <c r="DS404" s="52"/>
      <c r="DT404" s="52"/>
      <c r="DU404" s="52"/>
      <c r="DV404" s="52"/>
      <c r="DW404" s="52"/>
      <c r="DX404" s="52"/>
      <c r="DY404" s="52"/>
      <c r="DZ404" s="52"/>
      <c r="EA404" s="52"/>
    </row>
    <row r="405" spans="1:131" x14ac:dyDescent="0.2">
      <c r="A405" s="165" t="s">
        <v>660</v>
      </c>
      <c r="B405" s="165" t="s">
        <v>659</v>
      </c>
      <c r="C405" s="49" t="s">
        <v>1391</v>
      </c>
      <c r="D405" s="49" t="s">
        <v>830</v>
      </c>
      <c r="E405" s="166">
        <v>135</v>
      </c>
      <c r="F405" s="167">
        <v>15</v>
      </c>
      <c r="G405" s="167">
        <v>0</v>
      </c>
      <c r="H405" s="167">
        <v>0</v>
      </c>
      <c r="I405" s="167">
        <v>0</v>
      </c>
      <c r="J405" s="167">
        <v>0</v>
      </c>
      <c r="K405" s="167">
        <v>15</v>
      </c>
      <c r="L405" s="167">
        <v>120</v>
      </c>
      <c r="M405" s="167">
        <v>0</v>
      </c>
      <c r="N405" s="167">
        <v>135</v>
      </c>
      <c r="O405" s="167">
        <v>278</v>
      </c>
      <c r="P405" s="167">
        <v>0</v>
      </c>
      <c r="Q405" s="167">
        <v>67</v>
      </c>
      <c r="R405" s="167">
        <v>-67</v>
      </c>
      <c r="S405" s="167">
        <v>211</v>
      </c>
      <c r="T405" s="167">
        <v>167</v>
      </c>
      <c r="U405" s="167">
        <v>74</v>
      </c>
      <c r="V405" s="167">
        <v>3973</v>
      </c>
      <c r="W405" s="167">
        <v>152</v>
      </c>
      <c r="X405" s="167">
        <v>27</v>
      </c>
      <c r="Y405" s="167">
        <v>3983</v>
      </c>
      <c r="Z405" s="167">
        <v>400</v>
      </c>
      <c r="AA405" s="167">
        <v>500</v>
      </c>
      <c r="AB405" s="167">
        <v>0</v>
      </c>
      <c r="AC405" s="167">
        <v>0</v>
      </c>
      <c r="AD405" s="166">
        <v>0</v>
      </c>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52"/>
      <c r="CD405" s="52"/>
      <c r="CE405" s="52"/>
      <c r="CF405" s="52"/>
      <c r="CG405" s="52"/>
      <c r="CH405" s="52"/>
      <c r="CI405" s="52"/>
      <c r="CJ405" s="52"/>
      <c r="CK405" s="52"/>
      <c r="CL405" s="52"/>
      <c r="CM405" s="52"/>
      <c r="CN405" s="52"/>
      <c r="CO405" s="52"/>
      <c r="CP405" s="52"/>
      <c r="CQ405" s="52"/>
      <c r="CR405" s="52"/>
      <c r="CS405" s="52"/>
      <c r="CT405" s="52"/>
      <c r="CU405" s="52"/>
      <c r="CV405" s="52"/>
      <c r="CW405" s="52"/>
      <c r="CX405" s="52"/>
      <c r="CY405" s="52"/>
      <c r="CZ405" s="52"/>
      <c r="DA405" s="52"/>
      <c r="DB405" s="52"/>
      <c r="DC405" s="52"/>
      <c r="DD405" s="52"/>
      <c r="DE405" s="52"/>
      <c r="DF405" s="52"/>
      <c r="DG405" s="52"/>
      <c r="DH405" s="52"/>
      <c r="DI405" s="52"/>
      <c r="DJ405" s="52"/>
      <c r="DK405" s="52"/>
      <c r="DL405" s="52"/>
      <c r="DM405" s="52"/>
      <c r="DN405" s="52"/>
      <c r="DO405" s="52"/>
      <c r="DP405" s="52"/>
      <c r="DQ405" s="52"/>
      <c r="DR405" s="52"/>
      <c r="DS405" s="52"/>
      <c r="DT405" s="52"/>
      <c r="DU405" s="52"/>
      <c r="DV405" s="52"/>
      <c r="DW405" s="52"/>
      <c r="DX405" s="52"/>
      <c r="DY405" s="52"/>
      <c r="DZ405" s="52"/>
      <c r="EA405" s="52"/>
    </row>
    <row r="406" spans="1:131" x14ac:dyDescent="0.2">
      <c r="A406" s="165" t="s">
        <v>779</v>
      </c>
      <c r="B406" s="165" t="s">
        <v>797</v>
      </c>
      <c r="C406" s="49" t="s">
        <v>1392</v>
      </c>
      <c r="D406" s="49" t="s">
        <v>830</v>
      </c>
      <c r="E406" s="166">
        <v>765</v>
      </c>
      <c r="F406" s="167">
        <v>0</v>
      </c>
      <c r="G406" s="167">
        <v>0</v>
      </c>
      <c r="H406" s="167">
        <v>0</v>
      </c>
      <c r="I406" s="167">
        <v>0</v>
      </c>
      <c r="J406" s="167">
        <v>558</v>
      </c>
      <c r="K406" s="167">
        <v>0</v>
      </c>
      <c r="L406" s="167">
        <v>207</v>
      </c>
      <c r="M406" s="167">
        <v>0</v>
      </c>
      <c r="N406" s="167">
        <v>765</v>
      </c>
      <c r="O406" s="167">
        <v>0</v>
      </c>
      <c r="P406" s="167">
        <v>0</v>
      </c>
      <c r="Q406" s="167">
        <v>0</v>
      </c>
      <c r="R406" s="167">
        <v>0</v>
      </c>
      <c r="S406" s="167">
        <v>0</v>
      </c>
      <c r="T406" s="167">
        <v>0</v>
      </c>
      <c r="U406" s="167">
        <v>0</v>
      </c>
      <c r="V406" s="167">
        <v>2547</v>
      </c>
      <c r="W406" s="167">
        <v>0</v>
      </c>
      <c r="X406" s="167">
        <v>0</v>
      </c>
      <c r="Y406" s="167">
        <v>2000</v>
      </c>
      <c r="Z406" s="167">
        <v>0</v>
      </c>
      <c r="AA406" s="167">
        <v>2000</v>
      </c>
      <c r="AB406" s="167">
        <v>0</v>
      </c>
      <c r="AC406" s="167">
        <v>0</v>
      </c>
      <c r="AD406" s="166">
        <v>0</v>
      </c>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52"/>
      <c r="CD406" s="52"/>
      <c r="CE406" s="52"/>
      <c r="CF406" s="52"/>
      <c r="CG406" s="52"/>
      <c r="CH406" s="52"/>
      <c r="CI406" s="52"/>
      <c r="CJ406" s="52"/>
      <c r="CK406" s="52"/>
      <c r="CL406" s="52"/>
      <c r="CM406" s="52"/>
      <c r="CN406" s="52"/>
      <c r="CO406" s="52"/>
      <c r="CP406" s="52"/>
      <c r="CQ406" s="52"/>
      <c r="CR406" s="52"/>
      <c r="CS406" s="52"/>
      <c r="CT406" s="52"/>
      <c r="CU406" s="52"/>
      <c r="CV406" s="52"/>
      <c r="CW406" s="52"/>
      <c r="CX406" s="52"/>
      <c r="CY406" s="52"/>
      <c r="CZ406" s="52"/>
      <c r="DA406" s="52"/>
      <c r="DB406" s="52"/>
      <c r="DC406" s="52"/>
      <c r="DD406" s="52"/>
      <c r="DE406" s="52"/>
      <c r="DF406" s="52"/>
      <c r="DG406" s="52"/>
      <c r="DH406" s="52"/>
      <c r="DI406" s="52"/>
      <c r="DJ406" s="52"/>
      <c r="DK406" s="52"/>
      <c r="DL406" s="52"/>
      <c r="DM406" s="52"/>
      <c r="DN406" s="52"/>
      <c r="DO406" s="52"/>
      <c r="DP406" s="52"/>
      <c r="DQ406" s="52"/>
      <c r="DR406" s="52"/>
      <c r="DS406" s="52"/>
      <c r="DT406" s="52"/>
      <c r="DU406" s="52"/>
      <c r="DV406" s="52"/>
      <c r="DW406" s="52"/>
      <c r="DX406" s="52"/>
      <c r="DY406" s="52"/>
      <c r="DZ406" s="52"/>
      <c r="EA406" s="52"/>
    </row>
    <row r="407" spans="1:131" x14ac:dyDescent="0.2">
      <c r="A407" s="165" t="s">
        <v>895</v>
      </c>
      <c r="B407" s="165" t="s">
        <v>894</v>
      </c>
      <c r="C407" s="49" t="s">
        <v>1393</v>
      </c>
      <c r="D407" s="49" t="s">
        <v>830</v>
      </c>
      <c r="E407" s="166">
        <v>0</v>
      </c>
      <c r="F407" s="167">
        <v>0</v>
      </c>
      <c r="G407" s="167">
        <v>0</v>
      </c>
      <c r="H407" s="167">
        <v>0</v>
      </c>
      <c r="I407" s="167">
        <v>0</v>
      </c>
      <c r="J407" s="167">
        <v>0</v>
      </c>
      <c r="K407" s="167">
        <v>0</v>
      </c>
      <c r="L407" s="167">
        <v>0</v>
      </c>
      <c r="M407" s="167">
        <v>0</v>
      </c>
      <c r="N407" s="167">
        <v>0</v>
      </c>
      <c r="O407" s="167">
        <v>0</v>
      </c>
      <c r="P407" s="167">
        <v>0</v>
      </c>
      <c r="Q407" s="167">
        <v>0</v>
      </c>
      <c r="R407" s="167">
        <v>0</v>
      </c>
      <c r="S407" s="167">
        <v>0</v>
      </c>
      <c r="T407" s="167">
        <v>0</v>
      </c>
      <c r="U407" s="167">
        <v>0</v>
      </c>
      <c r="V407" s="167">
        <v>4000</v>
      </c>
      <c r="W407" s="167">
        <v>0</v>
      </c>
      <c r="X407" s="167">
        <v>0</v>
      </c>
      <c r="Y407" s="167">
        <v>5500</v>
      </c>
      <c r="Z407" s="167">
        <v>0</v>
      </c>
      <c r="AA407" s="167">
        <v>0</v>
      </c>
      <c r="AB407" s="167">
        <v>0</v>
      </c>
      <c r="AC407" s="167">
        <v>0</v>
      </c>
      <c r="AD407" s="166">
        <v>0</v>
      </c>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52"/>
      <c r="CD407" s="52"/>
      <c r="CE407" s="52"/>
      <c r="CF407" s="52"/>
      <c r="CG407" s="52"/>
      <c r="CH407" s="52"/>
      <c r="CI407" s="52"/>
      <c r="CJ407" s="52"/>
      <c r="CK407" s="52"/>
      <c r="CL407" s="52"/>
      <c r="CM407" s="52"/>
      <c r="CN407" s="52"/>
      <c r="CO407" s="52"/>
      <c r="CP407" s="52"/>
      <c r="CQ407" s="52"/>
      <c r="CR407" s="52"/>
      <c r="CS407" s="52"/>
      <c r="CT407" s="52"/>
      <c r="CU407" s="52"/>
      <c r="CV407" s="52"/>
      <c r="CW407" s="52"/>
      <c r="CX407" s="52"/>
      <c r="CY407" s="52"/>
      <c r="CZ407" s="52"/>
      <c r="DA407" s="52"/>
      <c r="DB407" s="52"/>
      <c r="DC407" s="52"/>
      <c r="DD407" s="52"/>
      <c r="DE407" s="52"/>
      <c r="DF407" s="52"/>
      <c r="DG407" s="52"/>
      <c r="DH407" s="52"/>
      <c r="DI407" s="52"/>
      <c r="DJ407" s="52"/>
      <c r="DK407" s="52"/>
      <c r="DL407" s="52"/>
      <c r="DM407" s="52"/>
      <c r="DN407" s="52"/>
      <c r="DO407" s="52"/>
      <c r="DP407" s="52"/>
      <c r="DQ407" s="52"/>
      <c r="DR407" s="52"/>
      <c r="DS407" s="52"/>
      <c r="DT407" s="52"/>
      <c r="DU407" s="52"/>
      <c r="DV407" s="52"/>
      <c r="DW407" s="52"/>
      <c r="DX407" s="52"/>
      <c r="DY407" s="52"/>
      <c r="DZ407" s="52"/>
      <c r="EA407" s="52"/>
    </row>
    <row r="408" spans="1:131" x14ac:dyDescent="0.2">
      <c r="A408" s="165" t="s">
        <v>352</v>
      </c>
      <c r="B408" s="165" t="s">
        <v>351</v>
      </c>
      <c r="C408" s="49"/>
      <c r="D408" s="49" t="s">
        <v>830</v>
      </c>
      <c r="E408" s="166">
        <v>2611</v>
      </c>
      <c r="F408" s="167">
        <v>0</v>
      </c>
      <c r="G408" s="167">
        <v>0</v>
      </c>
      <c r="H408" s="167">
        <v>0</v>
      </c>
      <c r="I408" s="167">
        <v>0</v>
      </c>
      <c r="J408" s="167">
        <v>0</v>
      </c>
      <c r="K408" s="167">
        <v>0</v>
      </c>
      <c r="L408" s="167">
        <v>2611</v>
      </c>
      <c r="M408" s="167">
        <v>0</v>
      </c>
      <c r="N408" s="167">
        <v>2611</v>
      </c>
      <c r="O408" s="167">
        <v>14322</v>
      </c>
      <c r="P408" s="167">
        <v>0</v>
      </c>
      <c r="Q408" s="167">
        <v>573</v>
      </c>
      <c r="R408" s="167">
        <v>-573</v>
      </c>
      <c r="S408" s="167">
        <v>13749</v>
      </c>
      <c r="T408" s="167">
        <v>0</v>
      </c>
      <c r="U408" s="167">
        <v>0</v>
      </c>
      <c r="V408" s="167">
        <v>15650</v>
      </c>
      <c r="W408" s="167">
        <v>0</v>
      </c>
      <c r="X408" s="167">
        <v>0</v>
      </c>
      <c r="Y408" s="167">
        <v>16000</v>
      </c>
      <c r="Z408" s="167">
        <v>2000</v>
      </c>
      <c r="AA408" s="167">
        <v>5000</v>
      </c>
      <c r="AB408" s="167">
        <v>0</v>
      </c>
      <c r="AC408" s="167">
        <v>0</v>
      </c>
      <c r="AD408" s="166">
        <v>0</v>
      </c>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52"/>
      <c r="CD408" s="52"/>
      <c r="CE408" s="52"/>
      <c r="CF408" s="52"/>
      <c r="CG408" s="52"/>
      <c r="CH408" s="52"/>
      <c r="CI408" s="52"/>
      <c r="CJ408" s="52"/>
      <c r="CK408" s="52"/>
      <c r="CL408" s="52"/>
      <c r="CM408" s="52"/>
      <c r="CN408" s="52"/>
      <c r="CO408" s="52"/>
      <c r="CP408" s="52"/>
      <c r="CQ408" s="52"/>
      <c r="CR408" s="52"/>
      <c r="CS408" s="52"/>
      <c r="CT408" s="52"/>
      <c r="CU408" s="52"/>
      <c r="CV408" s="52"/>
      <c r="CW408" s="52"/>
      <c r="CX408" s="52"/>
      <c r="CY408" s="52"/>
      <c r="CZ408" s="52"/>
      <c r="DA408" s="52"/>
      <c r="DB408" s="52"/>
      <c r="DC408" s="52"/>
      <c r="DD408" s="52"/>
      <c r="DE408" s="52"/>
      <c r="DF408" s="52"/>
      <c r="DG408" s="52"/>
      <c r="DH408" s="52"/>
      <c r="DI408" s="52"/>
      <c r="DJ408" s="52"/>
      <c r="DK408" s="52"/>
      <c r="DL408" s="52"/>
      <c r="DM408" s="52"/>
      <c r="DN408" s="52"/>
      <c r="DO408" s="52"/>
      <c r="DP408" s="52"/>
      <c r="DQ408" s="52"/>
      <c r="DR408" s="52"/>
      <c r="DS408" s="52"/>
      <c r="DT408" s="52"/>
      <c r="DU408" s="52"/>
      <c r="DV408" s="52"/>
      <c r="DW408" s="52"/>
      <c r="DX408" s="52"/>
      <c r="DY408" s="52"/>
      <c r="DZ408" s="52"/>
      <c r="EA408" s="52"/>
    </row>
    <row r="409" spans="1:131" x14ac:dyDescent="0.2">
      <c r="A409" s="165" t="s">
        <v>901</v>
      </c>
      <c r="B409" s="165" t="s">
        <v>902</v>
      </c>
      <c r="C409" s="49" t="s">
        <v>1394</v>
      </c>
      <c r="D409" s="49" t="s">
        <v>830</v>
      </c>
      <c r="E409" s="166">
        <v>6614</v>
      </c>
      <c r="F409" s="167">
        <v>2000</v>
      </c>
      <c r="G409" s="167">
        <v>0</v>
      </c>
      <c r="H409" s="167">
        <v>0</v>
      </c>
      <c r="I409" s="167">
        <v>495</v>
      </c>
      <c r="J409" s="167">
        <v>0</v>
      </c>
      <c r="K409" s="167">
        <v>2000</v>
      </c>
      <c r="L409" s="167">
        <v>1219</v>
      </c>
      <c r="M409" s="167">
        <v>2900</v>
      </c>
      <c r="N409" s="167">
        <v>6614</v>
      </c>
      <c r="O409" s="167">
        <v>7111</v>
      </c>
      <c r="P409" s="167">
        <v>2900</v>
      </c>
      <c r="Q409" s="167">
        <v>284</v>
      </c>
      <c r="R409" s="167">
        <v>2616</v>
      </c>
      <c r="S409" s="167">
        <v>9727</v>
      </c>
      <c r="T409" s="167">
        <v>7720</v>
      </c>
      <c r="U409" s="167">
        <v>0</v>
      </c>
      <c r="V409" s="167">
        <v>23331</v>
      </c>
      <c r="W409" s="167">
        <v>10620</v>
      </c>
      <c r="X409" s="167">
        <v>0</v>
      </c>
      <c r="Y409" s="167">
        <v>23331</v>
      </c>
      <c r="Z409" s="167">
        <v>15020</v>
      </c>
      <c r="AA409" s="167">
        <v>24820</v>
      </c>
      <c r="AB409" s="167">
        <v>0</v>
      </c>
      <c r="AC409" s="167">
        <v>0</v>
      </c>
      <c r="AD409" s="166">
        <v>0</v>
      </c>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52"/>
      <c r="CD409" s="52"/>
      <c r="CE409" s="52"/>
      <c r="CF409" s="52"/>
      <c r="CG409" s="52"/>
      <c r="CH409" s="52"/>
      <c r="CI409" s="52"/>
      <c r="CJ409" s="52"/>
      <c r="CK409" s="52"/>
      <c r="CL409" s="52"/>
      <c r="CM409" s="52"/>
      <c r="CN409" s="52"/>
      <c r="CO409" s="52"/>
      <c r="CP409" s="52"/>
      <c r="CQ409" s="52"/>
      <c r="CR409" s="52"/>
      <c r="CS409" s="52"/>
      <c r="CT409" s="52"/>
      <c r="CU409" s="52"/>
      <c r="CV409" s="52"/>
      <c r="CW409" s="52"/>
      <c r="CX409" s="52"/>
      <c r="CY409" s="52"/>
      <c r="CZ409" s="52"/>
      <c r="DA409" s="52"/>
      <c r="DB409" s="52"/>
      <c r="DC409" s="52"/>
      <c r="DD409" s="52"/>
      <c r="DE409" s="52"/>
      <c r="DF409" s="52"/>
      <c r="DG409" s="52"/>
      <c r="DH409" s="52"/>
      <c r="DI409" s="52"/>
      <c r="DJ409" s="52"/>
      <c r="DK409" s="52"/>
      <c r="DL409" s="52"/>
      <c r="DM409" s="52"/>
      <c r="DN409" s="52"/>
      <c r="DO409" s="52"/>
      <c r="DP409" s="52"/>
      <c r="DQ409" s="52"/>
      <c r="DR409" s="52"/>
      <c r="DS409" s="52"/>
      <c r="DT409" s="52"/>
      <c r="DU409" s="52"/>
      <c r="DV409" s="52"/>
      <c r="DW409" s="52"/>
      <c r="DX409" s="52"/>
      <c r="DY409" s="52"/>
      <c r="DZ409" s="52"/>
      <c r="EA409" s="52"/>
    </row>
    <row r="410" spans="1:131" x14ac:dyDescent="0.2">
      <c r="A410" s="165" t="s">
        <v>903</v>
      </c>
      <c r="B410" s="165" t="s">
        <v>904</v>
      </c>
      <c r="C410" s="49" t="s">
        <v>1395</v>
      </c>
      <c r="D410" s="49" t="s">
        <v>830</v>
      </c>
      <c r="E410" s="166">
        <v>4824</v>
      </c>
      <c r="F410" s="167">
        <v>0</v>
      </c>
      <c r="G410" s="167">
        <v>0</v>
      </c>
      <c r="H410" s="167">
        <v>0</v>
      </c>
      <c r="I410" s="167">
        <v>597</v>
      </c>
      <c r="J410" s="167">
        <v>0</v>
      </c>
      <c r="K410" s="167">
        <v>1000</v>
      </c>
      <c r="L410" s="167">
        <v>3227</v>
      </c>
      <c r="M410" s="167">
        <v>0</v>
      </c>
      <c r="N410" s="167">
        <v>4824</v>
      </c>
      <c r="O410" s="167">
        <v>23627</v>
      </c>
      <c r="P410" s="167">
        <v>0</v>
      </c>
      <c r="Q410" s="167">
        <v>811</v>
      </c>
      <c r="R410" s="167">
        <v>-811</v>
      </c>
      <c r="S410" s="167">
        <v>22816</v>
      </c>
      <c r="T410" s="167">
        <v>9762</v>
      </c>
      <c r="U410" s="167">
        <v>0</v>
      </c>
      <c r="V410" s="167">
        <v>17924</v>
      </c>
      <c r="W410" s="167">
        <v>9313</v>
      </c>
      <c r="X410" s="167">
        <v>0</v>
      </c>
      <c r="Y410" s="167">
        <v>15099</v>
      </c>
      <c r="Z410" s="167">
        <v>11412</v>
      </c>
      <c r="AA410" s="167">
        <v>14412</v>
      </c>
      <c r="AB410" s="167">
        <v>0</v>
      </c>
      <c r="AC410" s="167">
        <v>0</v>
      </c>
      <c r="AD410" s="166">
        <v>0</v>
      </c>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52"/>
      <c r="CD410" s="52"/>
      <c r="CE410" s="52"/>
      <c r="CF410" s="52"/>
      <c r="CG410" s="52"/>
      <c r="CH410" s="52"/>
      <c r="CI410" s="52"/>
      <c r="CJ410" s="52"/>
      <c r="CK410" s="52"/>
      <c r="CL410" s="52"/>
      <c r="CM410" s="52"/>
      <c r="CN410" s="52"/>
      <c r="CO410" s="52"/>
      <c r="CP410" s="52"/>
      <c r="CQ410" s="52"/>
      <c r="CR410" s="52"/>
      <c r="CS410" s="52"/>
      <c r="CT410" s="52"/>
      <c r="CU410" s="52"/>
      <c r="CV410" s="52"/>
      <c r="CW410" s="52"/>
      <c r="CX410" s="52"/>
      <c r="CY410" s="52"/>
      <c r="CZ410" s="52"/>
      <c r="DA410" s="52"/>
      <c r="DB410" s="52"/>
      <c r="DC410" s="52"/>
      <c r="DD410" s="52"/>
      <c r="DE410" s="52"/>
      <c r="DF410" s="52"/>
      <c r="DG410" s="52"/>
      <c r="DH410" s="52"/>
      <c r="DI410" s="52"/>
      <c r="DJ410" s="52"/>
      <c r="DK410" s="52"/>
      <c r="DL410" s="52"/>
      <c r="DM410" s="52"/>
      <c r="DN410" s="52"/>
      <c r="DO410" s="52"/>
      <c r="DP410" s="52"/>
      <c r="DQ410" s="52"/>
      <c r="DR410" s="52"/>
      <c r="DS410" s="52"/>
      <c r="DT410" s="52"/>
      <c r="DU410" s="52"/>
      <c r="DV410" s="52"/>
      <c r="DW410" s="52"/>
      <c r="DX410" s="52"/>
      <c r="DY410" s="52"/>
      <c r="DZ410" s="52"/>
      <c r="EA410" s="52"/>
    </row>
    <row r="411" spans="1:131" x14ac:dyDescent="0.2">
      <c r="A411" s="165" t="s">
        <v>905</v>
      </c>
      <c r="B411" s="165" t="s">
        <v>906</v>
      </c>
      <c r="C411" s="49" t="s">
        <v>1396</v>
      </c>
      <c r="D411" s="49" t="s">
        <v>830</v>
      </c>
      <c r="E411" s="166">
        <v>14601</v>
      </c>
      <c r="F411" s="167">
        <v>2045</v>
      </c>
      <c r="G411" s="167">
        <v>0</v>
      </c>
      <c r="H411" s="167">
        <v>0</v>
      </c>
      <c r="I411" s="167">
        <v>1066</v>
      </c>
      <c r="J411" s="167">
        <v>1448</v>
      </c>
      <c r="K411" s="167">
        <v>7741</v>
      </c>
      <c r="L411" s="167">
        <v>4346</v>
      </c>
      <c r="M411" s="167">
        <v>0</v>
      </c>
      <c r="N411" s="167">
        <v>14601</v>
      </c>
      <c r="O411" s="167">
        <v>46530</v>
      </c>
      <c r="P411" s="167">
        <v>0</v>
      </c>
      <c r="Q411" s="167">
        <v>1716</v>
      </c>
      <c r="R411" s="167">
        <v>-1716</v>
      </c>
      <c r="S411" s="167">
        <v>44814</v>
      </c>
      <c r="T411" s="167">
        <v>16778</v>
      </c>
      <c r="U411" s="167">
        <v>22759</v>
      </c>
      <c r="V411" s="167">
        <v>17593</v>
      </c>
      <c r="W411" s="167">
        <v>16778</v>
      </c>
      <c r="X411" s="167">
        <v>21780</v>
      </c>
      <c r="Y411" s="167">
        <v>10214</v>
      </c>
      <c r="Z411" s="167">
        <v>43638</v>
      </c>
      <c r="AA411" s="167">
        <v>45638</v>
      </c>
      <c r="AB411" s="167">
        <v>0</v>
      </c>
      <c r="AC411" s="167">
        <v>0</v>
      </c>
      <c r="AD411" s="166">
        <v>0</v>
      </c>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52"/>
      <c r="CD411" s="52"/>
      <c r="CE411" s="52"/>
      <c r="CF411" s="52"/>
      <c r="CG411" s="52"/>
      <c r="CH411" s="52"/>
      <c r="CI411" s="52"/>
      <c r="CJ411" s="52"/>
      <c r="CK411" s="52"/>
      <c r="CL411" s="52"/>
      <c r="CM411" s="52"/>
      <c r="CN411" s="52"/>
      <c r="CO411" s="52"/>
      <c r="CP411" s="52"/>
      <c r="CQ411" s="52"/>
      <c r="CR411" s="52"/>
      <c r="CS411" s="52"/>
      <c r="CT411" s="52"/>
      <c r="CU411" s="52"/>
      <c r="CV411" s="52"/>
      <c r="CW411" s="52"/>
      <c r="CX411" s="52"/>
      <c r="CY411" s="52"/>
      <c r="CZ411" s="52"/>
      <c r="DA411" s="52"/>
      <c r="DB411" s="52"/>
      <c r="DC411" s="52"/>
      <c r="DD411" s="52"/>
      <c r="DE411" s="52"/>
      <c r="DF411" s="52"/>
      <c r="DG411" s="52"/>
      <c r="DH411" s="52"/>
      <c r="DI411" s="52"/>
      <c r="DJ411" s="52"/>
      <c r="DK411" s="52"/>
      <c r="DL411" s="52"/>
      <c r="DM411" s="52"/>
      <c r="DN411" s="52"/>
      <c r="DO411" s="52"/>
      <c r="DP411" s="52"/>
      <c r="DQ411" s="52"/>
      <c r="DR411" s="52"/>
      <c r="DS411" s="52"/>
      <c r="DT411" s="52"/>
      <c r="DU411" s="52"/>
      <c r="DV411" s="52"/>
      <c r="DW411" s="52"/>
      <c r="DX411" s="52"/>
      <c r="DY411" s="52"/>
      <c r="DZ411" s="52"/>
      <c r="EA411" s="52"/>
    </row>
    <row r="412" spans="1:131" x14ac:dyDescent="0.2">
      <c r="A412" s="165" t="s">
        <v>907</v>
      </c>
      <c r="B412" s="165" t="s">
        <v>908</v>
      </c>
      <c r="C412" s="49" t="s">
        <v>1397</v>
      </c>
      <c r="D412" s="49" t="s">
        <v>830</v>
      </c>
      <c r="E412" s="166">
        <v>9087</v>
      </c>
      <c r="F412" s="167">
        <v>3336</v>
      </c>
      <c r="G412" s="167">
        <v>0</v>
      </c>
      <c r="H412" s="167">
        <v>0</v>
      </c>
      <c r="I412" s="167">
        <v>606</v>
      </c>
      <c r="J412" s="167">
        <v>0</v>
      </c>
      <c r="K412" s="167">
        <v>3336</v>
      </c>
      <c r="L412" s="167">
        <v>2225</v>
      </c>
      <c r="M412" s="167">
        <v>2920</v>
      </c>
      <c r="N412" s="167">
        <v>9087</v>
      </c>
      <c r="O412" s="167">
        <v>61983</v>
      </c>
      <c r="P412" s="167">
        <v>2920</v>
      </c>
      <c r="Q412" s="167">
        <v>2748</v>
      </c>
      <c r="R412" s="167">
        <v>172</v>
      </c>
      <c r="S412" s="167">
        <v>62155</v>
      </c>
      <c r="T412" s="167">
        <v>18160</v>
      </c>
      <c r="U412" s="167">
        <v>26807</v>
      </c>
      <c r="V412" s="167">
        <v>2000</v>
      </c>
      <c r="W412" s="167">
        <v>16416</v>
      </c>
      <c r="X412" s="167">
        <v>25964</v>
      </c>
      <c r="Y412" s="167">
        <v>2000</v>
      </c>
      <c r="Z412" s="167">
        <v>47380</v>
      </c>
      <c r="AA412" s="167">
        <v>49380</v>
      </c>
      <c r="AB412" s="167">
        <v>0</v>
      </c>
      <c r="AC412" s="167">
        <v>0</v>
      </c>
      <c r="AD412" s="166">
        <v>0</v>
      </c>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52"/>
      <c r="CD412" s="52"/>
      <c r="CE412" s="52"/>
      <c r="CF412" s="52"/>
      <c r="CG412" s="52"/>
      <c r="CH412" s="52"/>
      <c r="CI412" s="52"/>
      <c r="CJ412" s="52"/>
      <c r="CK412" s="52"/>
      <c r="CL412" s="52"/>
      <c r="CM412" s="52"/>
      <c r="CN412" s="52"/>
      <c r="CO412" s="52"/>
      <c r="CP412" s="52"/>
      <c r="CQ412" s="52"/>
      <c r="CR412" s="52"/>
      <c r="CS412" s="52"/>
      <c r="CT412" s="52"/>
      <c r="CU412" s="52"/>
      <c r="CV412" s="52"/>
      <c r="CW412" s="52"/>
      <c r="CX412" s="52"/>
      <c r="CY412" s="52"/>
      <c r="CZ412" s="52"/>
      <c r="DA412" s="52"/>
      <c r="DB412" s="52"/>
      <c r="DC412" s="52"/>
      <c r="DD412" s="52"/>
      <c r="DE412" s="52"/>
      <c r="DF412" s="52"/>
      <c r="DG412" s="52"/>
      <c r="DH412" s="52"/>
      <c r="DI412" s="52"/>
      <c r="DJ412" s="52"/>
      <c r="DK412" s="52"/>
      <c r="DL412" s="52"/>
      <c r="DM412" s="52"/>
      <c r="DN412" s="52"/>
      <c r="DO412" s="52"/>
      <c r="DP412" s="52"/>
      <c r="DQ412" s="52"/>
      <c r="DR412" s="52"/>
      <c r="DS412" s="52"/>
      <c r="DT412" s="52"/>
      <c r="DU412" s="52"/>
      <c r="DV412" s="52"/>
      <c r="DW412" s="52"/>
      <c r="DX412" s="52"/>
      <c r="DY412" s="52"/>
      <c r="DZ412" s="52"/>
      <c r="EA412" s="52"/>
    </row>
    <row r="413" spans="1:131" x14ac:dyDescent="0.2">
      <c r="A413" s="165" t="s">
        <v>909</v>
      </c>
      <c r="B413" s="165" t="s">
        <v>910</v>
      </c>
      <c r="C413" s="49" t="s">
        <v>1398</v>
      </c>
      <c r="D413" s="49" t="s">
        <v>830</v>
      </c>
      <c r="E413" s="166">
        <v>6883</v>
      </c>
      <c r="F413" s="167">
        <v>0</v>
      </c>
      <c r="G413" s="167">
        <v>0</v>
      </c>
      <c r="H413" s="167">
        <v>0</v>
      </c>
      <c r="I413" s="167">
        <v>0</v>
      </c>
      <c r="J413" s="167">
        <v>0</v>
      </c>
      <c r="K413" s="167">
        <v>0</v>
      </c>
      <c r="L413" s="167">
        <v>6783</v>
      </c>
      <c r="M413" s="167">
        <v>100</v>
      </c>
      <c r="N413" s="167">
        <v>6883</v>
      </c>
      <c r="O413" s="167">
        <v>18714</v>
      </c>
      <c r="P413" s="167">
        <v>100</v>
      </c>
      <c r="Q413" s="167">
        <v>414</v>
      </c>
      <c r="R413" s="167">
        <v>-314</v>
      </c>
      <c r="S413" s="167">
        <v>18400</v>
      </c>
      <c r="T413" s="167">
        <v>0</v>
      </c>
      <c r="U413" s="167">
        <v>5122</v>
      </c>
      <c r="V413" s="167">
        <v>11277</v>
      </c>
      <c r="W413" s="167">
        <v>0</v>
      </c>
      <c r="X413" s="167">
        <v>5012</v>
      </c>
      <c r="Y413" s="167">
        <v>11325</v>
      </c>
      <c r="Z413" s="167">
        <v>23400</v>
      </c>
      <c r="AA413" s="167">
        <v>24900</v>
      </c>
      <c r="AB413" s="167">
        <v>0</v>
      </c>
      <c r="AC413" s="167">
        <v>0</v>
      </c>
      <c r="AD413" s="166">
        <v>0</v>
      </c>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52"/>
      <c r="CD413" s="52"/>
      <c r="CE413" s="52"/>
      <c r="CF413" s="52"/>
      <c r="CG413" s="52"/>
      <c r="CH413" s="52"/>
      <c r="CI413" s="52"/>
      <c r="CJ413" s="52"/>
      <c r="CK413" s="52"/>
      <c r="CL413" s="52"/>
      <c r="CM413" s="52"/>
      <c r="CN413" s="52"/>
      <c r="CO413" s="52"/>
      <c r="CP413" s="52"/>
      <c r="CQ413" s="52"/>
      <c r="CR413" s="52"/>
      <c r="CS413" s="52"/>
      <c r="CT413" s="52"/>
      <c r="CU413" s="52"/>
      <c r="CV413" s="52"/>
      <c r="CW413" s="52"/>
      <c r="CX413" s="52"/>
      <c r="CY413" s="52"/>
      <c r="CZ413" s="52"/>
      <c r="DA413" s="52"/>
      <c r="DB413" s="52"/>
      <c r="DC413" s="52"/>
      <c r="DD413" s="52"/>
      <c r="DE413" s="52"/>
      <c r="DF413" s="52"/>
      <c r="DG413" s="52"/>
      <c r="DH413" s="52"/>
      <c r="DI413" s="52"/>
      <c r="DJ413" s="52"/>
      <c r="DK413" s="52"/>
      <c r="DL413" s="52"/>
      <c r="DM413" s="52"/>
      <c r="DN413" s="52"/>
      <c r="DO413" s="52"/>
      <c r="DP413" s="52"/>
      <c r="DQ413" s="52"/>
      <c r="DR413" s="52"/>
      <c r="DS413" s="52"/>
      <c r="DT413" s="52"/>
      <c r="DU413" s="52"/>
      <c r="DV413" s="52"/>
      <c r="DW413" s="52"/>
      <c r="DX413" s="52"/>
      <c r="DY413" s="52"/>
      <c r="DZ413" s="52"/>
      <c r="EA413" s="52"/>
    </row>
    <row r="414" spans="1:131" x14ac:dyDescent="0.2">
      <c r="A414" s="165" t="s">
        <v>911</v>
      </c>
      <c r="B414" s="165" t="s">
        <v>912</v>
      </c>
      <c r="C414" s="49" t="s">
        <v>1399</v>
      </c>
      <c r="D414" s="49" t="s">
        <v>830</v>
      </c>
      <c r="E414" s="166">
        <v>19397</v>
      </c>
      <c r="F414" s="167">
        <v>1580</v>
      </c>
      <c r="G414" s="167">
        <v>0</v>
      </c>
      <c r="H414" s="167">
        <v>0</v>
      </c>
      <c r="I414" s="167">
        <v>6357</v>
      </c>
      <c r="J414" s="167">
        <v>0</v>
      </c>
      <c r="K414" s="167">
        <v>1580</v>
      </c>
      <c r="L414" s="167">
        <v>11460</v>
      </c>
      <c r="M414" s="167">
        <v>0</v>
      </c>
      <c r="N414" s="167">
        <v>19397</v>
      </c>
      <c r="O414" s="167">
        <v>0</v>
      </c>
      <c r="P414" s="167">
        <v>0</v>
      </c>
      <c r="Q414" s="167">
        <v>0</v>
      </c>
      <c r="R414" s="167">
        <v>0</v>
      </c>
      <c r="S414" s="167">
        <v>0</v>
      </c>
      <c r="T414" s="167">
        <v>6011</v>
      </c>
      <c r="U414" s="167">
        <v>12022</v>
      </c>
      <c r="V414" s="167">
        <v>34331</v>
      </c>
      <c r="W414" s="167">
        <v>5465</v>
      </c>
      <c r="X414" s="167">
        <v>11123</v>
      </c>
      <c r="Y414" s="167">
        <v>15997</v>
      </c>
      <c r="Z414" s="167">
        <v>19000</v>
      </c>
      <c r="AA414" s="167">
        <v>26600</v>
      </c>
      <c r="AB414" s="167">
        <v>0</v>
      </c>
      <c r="AC414" s="167">
        <v>0</v>
      </c>
      <c r="AD414" s="166">
        <v>0</v>
      </c>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52"/>
      <c r="CD414" s="52"/>
      <c r="CE414" s="52"/>
      <c r="CF414" s="52"/>
      <c r="CG414" s="52"/>
      <c r="CH414" s="52"/>
      <c r="CI414" s="52"/>
      <c r="CJ414" s="52"/>
      <c r="CK414" s="52"/>
      <c r="CL414" s="52"/>
      <c r="CM414" s="52"/>
      <c r="CN414" s="52"/>
      <c r="CO414" s="52"/>
      <c r="CP414" s="52"/>
      <c r="CQ414" s="52"/>
      <c r="CR414" s="52"/>
      <c r="CS414" s="52"/>
      <c r="CT414" s="52"/>
      <c r="CU414" s="52"/>
      <c r="CV414" s="52"/>
      <c r="CW414" s="52"/>
      <c r="CX414" s="52"/>
      <c r="CY414" s="52"/>
      <c r="CZ414" s="52"/>
      <c r="DA414" s="52"/>
      <c r="DB414" s="52"/>
      <c r="DC414" s="52"/>
      <c r="DD414" s="52"/>
      <c r="DE414" s="52"/>
      <c r="DF414" s="52"/>
      <c r="DG414" s="52"/>
      <c r="DH414" s="52"/>
      <c r="DI414" s="52"/>
      <c r="DJ414" s="52"/>
      <c r="DK414" s="52"/>
      <c r="DL414" s="52"/>
      <c r="DM414" s="52"/>
      <c r="DN414" s="52"/>
      <c r="DO414" s="52"/>
      <c r="DP414" s="52"/>
      <c r="DQ414" s="52"/>
      <c r="DR414" s="52"/>
      <c r="DS414" s="52"/>
      <c r="DT414" s="52"/>
      <c r="DU414" s="52"/>
      <c r="DV414" s="52"/>
      <c r="DW414" s="52"/>
      <c r="DX414" s="52"/>
      <c r="DY414" s="52"/>
      <c r="DZ414" s="52"/>
      <c r="EA414" s="52"/>
    </row>
    <row r="415" spans="1:131" x14ac:dyDescent="0.2">
      <c r="A415" s="165" t="s">
        <v>913</v>
      </c>
      <c r="B415" s="165" t="s">
        <v>914</v>
      </c>
      <c r="C415" s="49" t="s">
        <v>1400</v>
      </c>
      <c r="D415" s="49" t="s">
        <v>830</v>
      </c>
      <c r="E415" s="166">
        <v>4497</v>
      </c>
      <c r="F415" s="167">
        <v>4505</v>
      </c>
      <c r="G415" s="167">
        <v>0</v>
      </c>
      <c r="H415" s="167">
        <v>0</v>
      </c>
      <c r="I415" s="167">
        <v>474</v>
      </c>
      <c r="J415" s="167">
        <v>0</v>
      </c>
      <c r="K415" s="167">
        <v>4023</v>
      </c>
      <c r="L415" s="167">
        <v>0</v>
      </c>
      <c r="M415" s="167">
        <v>0</v>
      </c>
      <c r="N415" s="167">
        <v>4497</v>
      </c>
      <c r="O415" s="167">
        <v>0</v>
      </c>
      <c r="P415" s="167">
        <v>0</v>
      </c>
      <c r="Q415" s="167">
        <v>0</v>
      </c>
      <c r="R415" s="167">
        <v>0</v>
      </c>
      <c r="S415" s="167">
        <v>0</v>
      </c>
      <c r="T415" s="167">
        <v>0</v>
      </c>
      <c r="U415" s="167">
        <v>34023</v>
      </c>
      <c r="V415" s="167">
        <v>11000</v>
      </c>
      <c r="W415" s="167">
        <v>0</v>
      </c>
      <c r="X415" s="167">
        <v>32913</v>
      </c>
      <c r="Y415" s="167">
        <v>11000</v>
      </c>
      <c r="Z415" s="167">
        <v>38113</v>
      </c>
      <c r="AA415" s="167">
        <v>46213</v>
      </c>
      <c r="AB415" s="167">
        <v>0</v>
      </c>
      <c r="AC415" s="167">
        <v>0</v>
      </c>
      <c r="AD415" s="166">
        <v>0</v>
      </c>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52"/>
      <c r="CD415" s="52"/>
      <c r="CE415" s="52"/>
      <c r="CF415" s="52"/>
      <c r="CG415" s="52"/>
      <c r="CH415" s="52"/>
      <c r="CI415" s="52"/>
      <c r="CJ415" s="52"/>
      <c r="CK415" s="52"/>
      <c r="CL415" s="52"/>
      <c r="CM415" s="52"/>
      <c r="CN415" s="52"/>
      <c r="CO415" s="52"/>
      <c r="CP415" s="52"/>
      <c r="CQ415" s="52"/>
      <c r="CR415" s="52"/>
      <c r="CS415" s="52"/>
      <c r="CT415" s="52"/>
      <c r="CU415" s="52"/>
      <c r="CV415" s="52"/>
      <c r="CW415" s="52"/>
      <c r="CX415" s="52"/>
      <c r="CY415" s="52"/>
      <c r="CZ415" s="52"/>
      <c r="DA415" s="52"/>
      <c r="DB415" s="52"/>
      <c r="DC415" s="52"/>
      <c r="DD415" s="52"/>
      <c r="DE415" s="52"/>
      <c r="DF415" s="52"/>
      <c r="DG415" s="52"/>
      <c r="DH415" s="52"/>
      <c r="DI415" s="52"/>
      <c r="DJ415" s="52"/>
      <c r="DK415" s="52"/>
      <c r="DL415" s="52"/>
      <c r="DM415" s="52"/>
      <c r="DN415" s="52"/>
      <c r="DO415" s="52"/>
      <c r="DP415" s="52"/>
      <c r="DQ415" s="52"/>
      <c r="DR415" s="52"/>
      <c r="DS415" s="52"/>
      <c r="DT415" s="52"/>
      <c r="DU415" s="52"/>
      <c r="DV415" s="52"/>
      <c r="DW415" s="52"/>
      <c r="DX415" s="52"/>
      <c r="DY415" s="52"/>
      <c r="DZ415" s="52"/>
      <c r="EA415" s="52"/>
    </row>
    <row r="416" spans="1:131" x14ac:dyDescent="0.2">
      <c r="A416" s="165" t="s">
        <v>915</v>
      </c>
      <c r="B416" s="165" t="s">
        <v>916</v>
      </c>
      <c r="C416" s="49" t="s">
        <v>1401</v>
      </c>
      <c r="D416" s="49" t="s">
        <v>830</v>
      </c>
      <c r="E416" s="166">
        <v>5408</v>
      </c>
      <c r="F416" s="167">
        <v>0</v>
      </c>
      <c r="G416" s="167">
        <v>0</v>
      </c>
      <c r="H416" s="167">
        <v>0</v>
      </c>
      <c r="I416" s="167">
        <v>780</v>
      </c>
      <c r="J416" s="167">
        <v>0</v>
      </c>
      <c r="K416" s="167">
        <v>1666</v>
      </c>
      <c r="L416" s="167">
        <v>1962</v>
      </c>
      <c r="M416" s="167">
        <v>1000</v>
      </c>
      <c r="N416" s="167">
        <v>5408</v>
      </c>
      <c r="O416" s="167">
        <v>1000</v>
      </c>
      <c r="P416" s="167">
        <v>1000</v>
      </c>
      <c r="Q416" s="167">
        <v>0</v>
      </c>
      <c r="R416" s="167">
        <v>1000</v>
      </c>
      <c r="S416" s="167">
        <v>2000</v>
      </c>
      <c r="T416" s="167">
        <v>1000</v>
      </c>
      <c r="U416" s="167">
        <v>0</v>
      </c>
      <c r="V416" s="167">
        <v>0</v>
      </c>
      <c r="W416" s="167">
        <v>0</v>
      </c>
      <c r="X416" s="167">
        <v>0</v>
      </c>
      <c r="Y416" s="167">
        <v>0</v>
      </c>
      <c r="Z416" s="167">
        <v>22500</v>
      </c>
      <c r="AA416" s="167">
        <v>27500</v>
      </c>
      <c r="AB416" s="167">
        <v>0</v>
      </c>
      <c r="AC416" s="167">
        <v>0</v>
      </c>
      <c r="AD416" s="166">
        <v>0</v>
      </c>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52"/>
      <c r="CD416" s="52"/>
      <c r="CE416" s="52"/>
      <c r="CF416" s="52"/>
      <c r="CG416" s="52"/>
      <c r="CH416" s="52"/>
      <c r="CI416" s="52"/>
      <c r="CJ416" s="52"/>
      <c r="CK416" s="52"/>
      <c r="CL416" s="52"/>
      <c r="CM416" s="52"/>
      <c r="CN416" s="52"/>
      <c r="CO416" s="52"/>
      <c r="CP416" s="52"/>
      <c r="CQ416" s="52"/>
      <c r="CR416" s="52"/>
      <c r="CS416" s="52"/>
      <c r="CT416" s="52"/>
      <c r="CU416" s="52"/>
      <c r="CV416" s="52"/>
      <c r="CW416" s="52"/>
      <c r="CX416" s="52"/>
      <c r="CY416" s="52"/>
      <c r="CZ416" s="52"/>
      <c r="DA416" s="52"/>
      <c r="DB416" s="52"/>
      <c r="DC416" s="52"/>
      <c r="DD416" s="52"/>
      <c r="DE416" s="52"/>
      <c r="DF416" s="52"/>
      <c r="DG416" s="52"/>
      <c r="DH416" s="52"/>
      <c r="DI416" s="52"/>
      <c r="DJ416" s="52"/>
      <c r="DK416" s="52"/>
      <c r="DL416" s="52"/>
      <c r="DM416" s="52"/>
      <c r="DN416" s="52"/>
      <c r="DO416" s="52"/>
      <c r="DP416" s="52"/>
      <c r="DQ416" s="52"/>
      <c r="DR416" s="52"/>
      <c r="DS416" s="52"/>
      <c r="DT416" s="52"/>
      <c r="DU416" s="52"/>
      <c r="DV416" s="52"/>
      <c r="DW416" s="52"/>
      <c r="DX416" s="52"/>
      <c r="DY416" s="52"/>
      <c r="DZ416" s="52"/>
      <c r="EA416" s="52"/>
    </row>
    <row r="417" spans="1:131" x14ac:dyDescent="0.2">
      <c r="A417" s="165" t="s">
        <v>917</v>
      </c>
      <c r="B417" s="165" t="s">
        <v>918</v>
      </c>
      <c r="C417" s="49" t="s">
        <v>1402</v>
      </c>
      <c r="D417" s="49" t="s">
        <v>830</v>
      </c>
      <c r="E417" s="166">
        <v>35226</v>
      </c>
      <c r="F417" s="167">
        <v>3373</v>
      </c>
      <c r="G417" s="167">
        <v>0</v>
      </c>
      <c r="H417" s="167">
        <v>0</v>
      </c>
      <c r="I417" s="167">
        <v>1100</v>
      </c>
      <c r="J417" s="167">
        <v>0</v>
      </c>
      <c r="K417" s="167">
        <v>8071</v>
      </c>
      <c r="L417" s="167">
        <v>0</v>
      </c>
      <c r="M417" s="167">
        <v>26055</v>
      </c>
      <c r="N417" s="167">
        <v>35226</v>
      </c>
      <c r="O417" s="167">
        <v>8065</v>
      </c>
      <c r="P417" s="167">
        <v>26055</v>
      </c>
      <c r="Q417" s="167">
        <v>500</v>
      </c>
      <c r="R417" s="167">
        <v>25555</v>
      </c>
      <c r="S417" s="167">
        <v>33620</v>
      </c>
      <c r="T417" s="167">
        <v>0</v>
      </c>
      <c r="U417" s="167">
        <v>0</v>
      </c>
      <c r="V417" s="167">
        <v>0</v>
      </c>
      <c r="W417" s="167">
        <v>26055</v>
      </c>
      <c r="X417" s="167">
        <v>0</v>
      </c>
      <c r="Y417" s="167">
        <v>0</v>
      </c>
      <c r="Z417" s="167">
        <v>36700</v>
      </c>
      <c r="AA417" s="167">
        <v>0</v>
      </c>
      <c r="AB417" s="167">
        <v>0</v>
      </c>
      <c r="AC417" s="167">
        <v>0</v>
      </c>
      <c r="AD417" s="166">
        <v>0</v>
      </c>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52"/>
      <c r="CD417" s="52"/>
      <c r="CE417" s="52"/>
      <c r="CF417" s="52"/>
      <c r="CG417" s="52"/>
      <c r="CH417" s="52"/>
      <c r="CI417" s="52"/>
      <c r="CJ417" s="52"/>
      <c r="CK417" s="52"/>
      <c r="CL417" s="52"/>
      <c r="CM417" s="52"/>
      <c r="CN417" s="52"/>
      <c r="CO417" s="52"/>
      <c r="CP417" s="52"/>
      <c r="CQ417" s="52"/>
      <c r="CR417" s="52"/>
      <c r="CS417" s="52"/>
      <c r="CT417" s="52"/>
      <c r="CU417" s="52"/>
      <c r="CV417" s="52"/>
      <c r="CW417" s="52"/>
      <c r="CX417" s="52"/>
      <c r="CY417" s="52"/>
      <c r="CZ417" s="52"/>
      <c r="DA417" s="52"/>
      <c r="DB417" s="52"/>
      <c r="DC417" s="52"/>
      <c r="DD417" s="52"/>
      <c r="DE417" s="52"/>
      <c r="DF417" s="52"/>
      <c r="DG417" s="52"/>
      <c r="DH417" s="52"/>
      <c r="DI417" s="52"/>
      <c r="DJ417" s="52"/>
      <c r="DK417" s="52"/>
      <c r="DL417" s="52"/>
      <c r="DM417" s="52"/>
      <c r="DN417" s="52"/>
      <c r="DO417" s="52"/>
      <c r="DP417" s="52"/>
      <c r="DQ417" s="52"/>
      <c r="DR417" s="52"/>
      <c r="DS417" s="52"/>
      <c r="DT417" s="52"/>
      <c r="DU417" s="52"/>
      <c r="DV417" s="52"/>
      <c r="DW417" s="52"/>
      <c r="DX417" s="52"/>
      <c r="DY417" s="52"/>
      <c r="DZ417" s="52"/>
      <c r="EA417" s="52"/>
    </row>
    <row r="418" spans="1:131" x14ac:dyDescent="0.2">
      <c r="A418" s="165" t="s">
        <v>919</v>
      </c>
      <c r="B418" s="165" t="s">
        <v>920</v>
      </c>
      <c r="C418" s="49" t="s">
        <v>1403</v>
      </c>
      <c r="D418" s="49" t="s">
        <v>830</v>
      </c>
      <c r="E418" s="166">
        <v>6027</v>
      </c>
      <c r="F418" s="167">
        <v>0</v>
      </c>
      <c r="G418" s="167">
        <v>0</v>
      </c>
      <c r="H418" s="167">
        <v>0</v>
      </c>
      <c r="I418" s="167">
        <v>434</v>
      </c>
      <c r="J418" s="167">
        <v>0</v>
      </c>
      <c r="K418" s="167">
        <v>0</v>
      </c>
      <c r="L418" s="167">
        <v>5593</v>
      </c>
      <c r="M418" s="167">
        <v>0</v>
      </c>
      <c r="N418" s="167">
        <v>6027</v>
      </c>
      <c r="O418" s="167">
        <v>13170</v>
      </c>
      <c r="P418" s="167">
        <v>0</v>
      </c>
      <c r="Q418" s="167">
        <v>562</v>
      </c>
      <c r="R418" s="167">
        <v>-562</v>
      </c>
      <c r="S418" s="167">
        <v>12608</v>
      </c>
      <c r="T418" s="167">
        <v>14850</v>
      </c>
      <c r="U418" s="167">
        <v>0</v>
      </c>
      <c r="V418" s="167">
        <v>29625</v>
      </c>
      <c r="W418" s="167">
        <v>8850</v>
      </c>
      <c r="X418" s="167">
        <v>0</v>
      </c>
      <c r="Y418" s="167">
        <v>23900</v>
      </c>
      <c r="Z418" s="167">
        <v>14850</v>
      </c>
      <c r="AA418" s="167">
        <v>15850</v>
      </c>
      <c r="AB418" s="167">
        <v>0</v>
      </c>
      <c r="AC418" s="167">
        <v>0</v>
      </c>
      <c r="AD418" s="166">
        <v>0</v>
      </c>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52"/>
      <c r="CD418" s="52"/>
      <c r="CE418" s="52"/>
      <c r="CF418" s="52"/>
      <c r="CG418" s="52"/>
      <c r="CH418" s="52"/>
      <c r="CI418" s="52"/>
      <c r="CJ418" s="52"/>
      <c r="CK418" s="52"/>
      <c r="CL418" s="52"/>
      <c r="CM418" s="52"/>
      <c r="CN418" s="52"/>
      <c r="CO418" s="52"/>
      <c r="CP418" s="52"/>
      <c r="CQ418" s="52"/>
      <c r="CR418" s="52"/>
      <c r="CS418" s="52"/>
      <c r="CT418" s="52"/>
      <c r="CU418" s="52"/>
      <c r="CV418" s="52"/>
      <c r="CW418" s="52"/>
      <c r="CX418" s="52"/>
      <c r="CY418" s="52"/>
      <c r="CZ418" s="52"/>
      <c r="DA418" s="52"/>
      <c r="DB418" s="52"/>
      <c r="DC418" s="52"/>
      <c r="DD418" s="52"/>
      <c r="DE418" s="52"/>
      <c r="DF418" s="52"/>
      <c r="DG418" s="52"/>
      <c r="DH418" s="52"/>
      <c r="DI418" s="52"/>
      <c r="DJ418" s="52"/>
      <c r="DK418" s="52"/>
      <c r="DL418" s="52"/>
      <c r="DM418" s="52"/>
      <c r="DN418" s="52"/>
      <c r="DO418" s="52"/>
      <c r="DP418" s="52"/>
      <c r="DQ418" s="52"/>
      <c r="DR418" s="52"/>
      <c r="DS418" s="52"/>
      <c r="DT418" s="52"/>
      <c r="DU418" s="52"/>
      <c r="DV418" s="52"/>
      <c r="DW418" s="52"/>
      <c r="DX418" s="52"/>
      <c r="DY418" s="52"/>
      <c r="DZ418" s="52"/>
      <c r="EA418" s="52"/>
    </row>
    <row r="419" spans="1:131" x14ac:dyDescent="0.2">
      <c r="A419" s="165" t="s">
        <v>921</v>
      </c>
      <c r="B419" s="165" t="s">
        <v>922</v>
      </c>
      <c r="C419" s="49" t="s">
        <v>1404</v>
      </c>
      <c r="D419" s="49" t="s">
        <v>830</v>
      </c>
      <c r="E419" s="166">
        <v>8154</v>
      </c>
      <c r="F419" s="167">
        <v>700</v>
      </c>
      <c r="G419" s="167">
        <v>0</v>
      </c>
      <c r="H419" s="167">
        <v>0</v>
      </c>
      <c r="I419" s="167">
        <v>1475</v>
      </c>
      <c r="J419" s="167">
        <v>0</v>
      </c>
      <c r="K419" s="167">
        <v>6679</v>
      </c>
      <c r="L419" s="167">
        <v>0</v>
      </c>
      <c r="M419" s="167">
        <v>0</v>
      </c>
      <c r="N419" s="167">
        <v>8154</v>
      </c>
      <c r="O419" s="167">
        <v>29115</v>
      </c>
      <c r="P419" s="167">
        <v>0</v>
      </c>
      <c r="Q419" s="167">
        <v>904</v>
      </c>
      <c r="R419" s="167">
        <v>-904</v>
      </c>
      <c r="S419" s="167">
        <v>28211</v>
      </c>
      <c r="T419" s="167">
        <v>18000</v>
      </c>
      <c r="U419" s="167">
        <v>0</v>
      </c>
      <c r="V419" s="167">
        <v>48142</v>
      </c>
      <c r="W419" s="167">
        <v>18000</v>
      </c>
      <c r="X419" s="167">
        <v>0</v>
      </c>
      <c r="Y419" s="167">
        <v>38037</v>
      </c>
      <c r="Z419" s="167">
        <v>18000</v>
      </c>
      <c r="AA419" s="167">
        <v>19800</v>
      </c>
      <c r="AB419" s="167">
        <v>0</v>
      </c>
      <c r="AC419" s="167">
        <v>0</v>
      </c>
      <c r="AD419" s="166">
        <v>0</v>
      </c>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52"/>
      <c r="CD419" s="52"/>
      <c r="CE419" s="52"/>
      <c r="CF419" s="52"/>
      <c r="CG419" s="52"/>
      <c r="CH419" s="52"/>
      <c r="CI419" s="52"/>
      <c r="CJ419" s="52"/>
      <c r="CK419" s="52"/>
      <c r="CL419" s="52"/>
      <c r="CM419" s="52"/>
      <c r="CN419" s="52"/>
      <c r="CO419" s="52"/>
      <c r="CP419" s="52"/>
      <c r="CQ419" s="52"/>
      <c r="CR419" s="52"/>
      <c r="CS419" s="52"/>
      <c r="CT419" s="52"/>
      <c r="CU419" s="52"/>
      <c r="CV419" s="52"/>
      <c r="CW419" s="52"/>
      <c r="CX419" s="52"/>
      <c r="CY419" s="52"/>
      <c r="CZ419" s="52"/>
      <c r="DA419" s="52"/>
      <c r="DB419" s="52"/>
      <c r="DC419" s="52"/>
      <c r="DD419" s="52"/>
      <c r="DE419" s="52"/>
      <c r="DF419" s="52"/>
      <c r="DG419" s="52"/>
      <c r="DH419" s="52"/>
      <c r="DI419" s="52"/>
      <c r="DJ419" s="52"/>
      <c r="DK419" s="52"/>
      <c r="DL419" s="52"/>
      <c r="DM419" s="52"/>
      <c r="DN419" s="52"/>
      <c r="DO419" s="52"/>
      <c r="DP419" s="52"/>
      <c r="DQ419" s="52"/>
      <c r="DR419" s="52"/>
      <c r="DS419" s="52"/>
      <c r="DT419" s="52"/>
      <c r="DU419" s="52"/>
      <c r="DV419" s="52"/>
      <c r="DW419" s="52"/>
      <c r="DX419" s="52"/>
      <c r="DY419" s="52"/>
      <c r="DZ419" s="52"/>
      <c r="EA419" s="52"/>
    </row>
    <row r="420" spans="1:131" x14ac:dyDescent="0.2">
      <c r="A420" s="165" t="s">
        <v>923</v>
      </c>
      <c r="B420" s="165" t="s">
        <v>924</v>
      </c>
      <c r="C420" s="49" t="s">
        <v>1405</v>
      </c>
      <c r="D420" s="49" t="s">
        <v>830</v>
      </c>
      <c r="E420" s="166">
        <v>13819</v>
      </c>
      <c r="F420" s="167">
        <v>0</v>
      </c>
      <c r="G420" s="167">
        <v>0</v>
      </c>
      <c r="H420" s="167">
        <v>0</v>
      </c>
      <c r="I420" s="167">
        <v>1078</v>
      </c>
      <c r="J420" s="167">
        <v>0</v>
      </c>
      <c r="K420" s="167">
        <v>0</v>
      </c>
      <c r="L420" s="167">
        <v>0</v>
      </c>
      <c r="M420" s="167">
        <v>12741</v>
      </c>
      <c r="N420" s="167">
        <v>13819</v>
      </c>
      <c r="O420" s="167">
        <v>59587</v>
      </c>
      <c r="P420" s="167">
        <v>12741</v>
      </c>
      <c r="Q420" s="167">
        <v>3657</v>
      </c>
      <c r="R420" s="167">
        <v>9084</v>
      </c>
      <c r="S420" s="167">
        <v>68671</v>
      </c>
      <c r="T420" s="167">
        <v>31948</v>
      </c>
      <c r="U420" s="167">
        <v>0</v>
      </c>
      <c r="V420" s="167">
        <v>2061</v>
      </c>
      <c r="W420" s="167">
        <v>40467</v>
      </c>
      <c r="X420" s="167">
        <v>0</v>
      </c>
      <c r="Y420" s="167">
        <v>1000</v>
      </c>
      <c r="Z420" s="167">
        <v>68260</v>
      </c>
      <c r="AA420" s="167">
        <v>70260</v>
      </c>
      <c r="AB420" s="167">
        <v>0</v>
      </c>
      <c r="AC420" s="167">
        <v>0</v>
      </c>
      <c r="AD420" s="166">
        <v>0</v>
      </c>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52"/>
      <c r="CD420" s="52"/>
      <c r="CE420" s="52"/>
      <c r="CF420" s="52"/>
      <c r="CG420" s="52"/>
      <c r="CH420" s="52"/>
      <c r="CI420" s="52"/>
      <c r="CJ420" s="52"/>
      <c r="CK420" s="52"/>
      <c r="CL420" s="52"/>
      <c r="CM420" s="52"/>
      <c r="CN420" s="52"/>
      <c r="CO420" s="52"/>
      <c r="CP420" s="52"/>
      <c r="CQ420" s="52"/>
      <c r="CR420" s="52"/>
      <c r="CS420" s="52"/>
      <c r="CT420" s="52"/>
      <c r="CU420" s="52"/>
      <c r="CV420" s="52"/>
      <c r="CW420" s="52"/>
      <c r="CX420" s="52"/>
      <c r="CY420" s="52"/>
      <c r="CZ420" s="52"/>
      <c r="DA420" s="52"/>
      <c r="DB420" s="52"/>
      <c r="DC420" s="52"/>
      <c r="DD420" s="52"/>
      <c r="DE420" s="52"/>
      <c r="DF420" s="52"/>
      <c r="DG420" s="52"/>
      <c r="DH420" s="52"/>
      <c r="DI420" s="52"/>
      <c r="DJ420" s="52"/>
      <c r="DK420" s="52"/>
      <c r="DL420" s="52"/>
      <c r="DM420" s="52"/>
      <c r="DN420" s="52"/>
      <c r="DO420" s="52"/>
      <c r="DP420" s="52"/>
      <c r="DQ420" s="52"/>
      <c r="DR420" s="52"/>
      <c r="DS420" s="52"/>
      <c r="DT420" s="52"/>
      <c r="DU420" s="52"/>
      <c r="DV420" s="52"/>
      <c r="DW420" s="52"/>
      <c r="DX420" s="52"/>
      <c r="DY420" s="52"/>
      <c r="DZ420" s="52"/>
      <c r="EA420" s="52"/>
    </row>
    <row r="421" spans="1:131" x14ac:dyDescent="0.2">
      <c r="A421" s="165" t="s">
        <v>925</v>
      </c>
      <c r="B421" s="165" t="s">
        <v>926</v>
      </c>
      <c r="C421" s="49" t="s">
        <v>1406</v>
      </c>
      <c r="D421" s="49" t="s">
        <v>830</v>
      </c>
      <c r="E421" s="166">
        <v>12530</v>
      </c>
      <c r="F421" s="167">
        <v>14825</v>
      </c>
      <c r="G421" s="167">
        <v>0</v>
      </c>
      <c r="H421" s="167">
        <v>0</v>
      </c>
      <c r="I421" s="167">
        <v>1200</v>
      </c>
      <c r="J421" s="167">
        <v>0</v>
      </c>
      <c r="K421" s="167">
        <v>3000</v>
      </c>
      <c r="L421" s="167">
        <v>8330</v>
      </c>
      <c r="M421" s="167">
        <v>0</v>
      </c>
      <c r="N421" s="167">
        <v>12530</v>
      </c>
      <c r="O421" s="167">
        <v>46228</v>
      </c>
      <c r="P421" s="167">
        <v>0</v>
      </c>
      <c r="Q421" s="167">
        <v>1367</v>
      </c>
      <c r="R421" s="167">
        <v>-1367</v>
      </c>
      <c r="S421" s="167">
        <v>44861</v>
      </c>
      <c r="T421" s="167">
        <v>0</v>
      </c>
      <c r="U421" s="167">
        <v>0</v>
      </c>
      <c r="V421" s="167">
        <v>73463</v>
      </c>
      <c r="W421" s="167">
        <v>0</v>
      </c>
      <c r="X421" s="167">
        <v>0</v>
      </c>
      <c r="Y421" s="167">
        <v>68398</v>
      </c>
      <c r="Z421" s="167">
        <v>0</v>
      </c>
      <c r="AA421" s="167">
        <v>0</v>
      </c>
      <c r="AB421" s="167">
        <v>0</v>
      </c>
      <c r="AC421" s="167">
        <v>0</v>
      </c>
      <c r="AD421" s="166">
        <v>0</v>
      </c>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52"/>
      <c r="CD421" s="52"/>
      <c r="CE421" s="52"/>
      <c r="CF421" s="52"/>
      <c r="CG421" s="52"/>
      <c r="CH421" s="52"/>
      <c r="CI421" s="52"/>
      <c r="CJ421" s="52"/>
      <c r="CK421" s="52"/>
      <c r="CL421" s="52"/>
      <c r="CM421" s="52"/>
      <c r="CN421" s="52"/>
      <c r="CO421" s="52"/>
      <c r="CP421" s="52"/>
      <c r="CQ421" s="52"/>
      <c r="CR421" s="52"/>
      <c r="CS421" s="52"/>
      <c r="CT421" s="52"/>
      <c r="CU421" s="52"/>
      <c r="CV421" s="52"/>
      <c r="CW421" s="52"/>
      <c r="CX421" s="52"/>
      <c r="CY421" s="52"/>
      <c r="CZ421" s="52"/>
      <c r="DA421" s="52"/>
      <c r="DB421" s="52"/>
      <c r="DC421" s="52"/>
      <c r="DD421" s="52"/>
      <c r="DE421" s="52"/>
      <c r="DF421" s="52"/>
      <c r="DG421" s="52"/>
      <c r="DH421" s="52"/>
      <c r="DI421" s="52"/>
      <c r="DJ421" s="52"/>
      <c r="DK421" s="52"/>
      <c r="DL421" s="52"/>
      <c r="DM421" s="52"/>
      <c r="DN421" s="52"/>
      <c r="DO421" s="52"/>
      <c r="DP421" s="52"/>
      <c r="DQ421" s="52"/>
      <c r="DR421" s="52"/>
      <c r="DS421" s="52"/>
      <c r="DT421" s="52"/>
      <c r="DU421" s="52"/>
      <c r="DV421" s="52"/>
      <c r="DW421" s="52"/>
      <c r="DX421" s="52"/>
      <c r="DY421" s="52"/>
      <c r="DZ421" s="52"/>
      <c r="EA421" s="52"/>
    </row>
    <row r="422" spans="1:131" x14ac:dyDescent="0.2">
      <c r="A422" s="165" t="s">
        <v>927</v>
      </c>
      <c r="B422" s="165" t="s">
        <v>928</v>
      </c>
      <c r="C422" s="49" t="s">
        <v>1407</v>
      </c>
      <c r="D422" s="49" t="s">
        <v>830</v>
      </c>
      <c r="E422" s="166">
        <v>30962</v>
      </c>
      <c r="F422" s="167">
        <v>430</v>
      </c>
      <c r="G422" s="167">
        <v>0</v>
      </c>
      <c r="H422" s="167">
        <v>0</v>
      </c>
      <c r="I422" s="167">
        <v>1499</v>
      </c>
      <c r="J422" s="167">
        <v>0</v>
      </c>
      <c r="K422" s="167">
        <v>6323</v>
      </c>
      <c r="L422" s="167">
        <v>10764</v>
      </c>
      <c r="M422" s="167">
        <v>12376</v>
      </c>
      <c r="N422" s="167">
        <v>30962</v>
      </c>
      <c r="O422" s="167">
        <v>35590</v>
      </c>
      <c r="P422" s="167">
        <v>12376</v>
      </c>
      <c r="Q422" s="167">
        <v>1241</v>
      </c>
      <c r="R422" s="167">
        <v>11135</v>
      </c>
      <c r="S422" s="167">
        <v>46725</v>
      </c>
      <c r="T422" s="167">
        <v>19154</v>
      </c>
      <c r="U422" s="167">
        <v>0</v>
      </c>
      <c r="V422" s="167">
        <v>40562</v>
      </c>
      <c r="W422" s="167">
        <v>18654</v>
      </c>
      <c r="X422" s="167">
        <v>0</v>
      </c>
      <c r="Y422" s="167">
        <v>42000</v>
      </c>
      <c r="Z422" s="167">
        <v>50000</v>
      </c>
      <c r="AA422" s="167">
        <v>53000</v>
      </c>
      <c r="AB422" s="167">
        <v>0</v>
      </c>
      <c r="AC422" s="167">
        <v>0</v>
      </c>
      <c r="AD422" s="166">
        <v>0</v>
      </c>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52"/>
      <c r="CD422" s="52"/>
      <c r="CE422" s="52"/>
      <c r="CF422" s="52"/>
      <c r="CG422" s="52"/>
      <c r="CH422" s="52"/>
      <c r="CI422" s="52"/>
      <c r="CJ422" s="52"/>
      <c r="CK422" s="52"/>
      <c r="CL422" s="52"/>
      <c r="CM422" s="52"/>
      <c r="CN422" s="52"/>
      <c r="CO422" s="52"/>
      <c r="CP422" s="52"/>
      <c r="CQ422" s="52"/>
      <c r="CR422" s="52"/>
      <c r="CS422" s="52"/>
      <c r="CT422" s="52"/>
      <c r="CU422" s="52"/>
      <c r="CV422" s="52"/>
      <c r="CW422" s="52"/>
      <c r="CX422" s="52"/>
      <c r="CY422" s="52"/>
      <c r="CZ422" s="52"/>
      <c r="DA422" s="52"/>
      <c r="DB422" s="52"/>
      <c r="DC422" s="52"/>
      <c r="DD422" s="52"/>
      <c r="DE422" s="52"/>
      <c r="DF422" s="52"/>
      <c r="DG422" s="52"/>
      <c r="DH422" s="52"/>
      <c r="DI422" s="52"/>
      <c r="DJ422" s="52"/>
      <c r="DK422" s="52"/>
      <c r="DL422" s="52"/>
      <c r="DM422" s="52"/>
      <c r="DN422" s="52"/>
      <c r="DO422" s="52"/>
      <c r="DP422" s="52"/>
      <c r="DQ422" s="52"/>
      <c r="DR422" s="52"/>
      <c r="DS422" s="52"/>
      <c r="DT422" s="52"/>
      <c r="DU422" s="52"/>
      <c r="DV422" s="52"/>
      <c r="DW422" s="52"/>
      <c r="DX422" s="52"/>
      <c r="DY422" s="52"/>
      <c r="DZ422" s="52"/>
      <c r="EA422" s="52"/>
    </row>
    <row r="423" spans="1:131" x14ac:dyDescent="0.2">
      <c r="A423" s="165" t="s">
        <v>929</v>
      </c>
      <c r="B423" s="165" t="s">
        <v>930</v>
      </c>
      <c r="C423" s="49" t="s">
        <v>1408</v>
      </c>
      <c r="D423" s="49" t="s">
        <v>830</v>
      </c>
      <c r="E423" s="166">
        <v>8381</v>
      </c>
      <c r="F423" s="167">
        <v>560</v>
      </c>
      <c r="G423" s="167">
        <v>0</v>
      </c>
      <c r="H423" s="167">
        <v>0</v>
      </c>
      <c r="I423" s="167">
        <v>1137</v>
      </c>
      <c r="J423" s="167">
        <v>0</v>
      </c>
      <c r="K423" s="167">
        <v>560</v>
      </c>
      <c r="L423" s="167">
        <v>945</v>
      </c>
      <c r="M423" s="167">
        <v>5739</v>
      </c>
      <c r="N423" s="167">
        <v>8381</v>
      </c>
      <c r="O423" s="167">
        <v>23374</v>
      </c>
      <c r="P423" s="167">
        <v>5739</v>
      </c>
      <c r="Q423" s="167">
        <v>1748</v>
      </c>
      <c r="R423" s="167">
        <v>3991</v>
      </c>
      <c r="S423" s="167">
        <v>27365</v>
      </c>
      <c r="T423" s="167">
        <v>12400</v>
      </c>
      <c r="U423" s="167">
        <v>1357</v>
      </c>
      <c r="V423" s="167">
        <v>15200</v>
      </c>
      <c r="W423" s="167">
        <v>18139</v>
      </c>
      <c r="X423" s="167">
        <v>918</v>
      </c>
      <c r="Y423" s="167">
        <v>15200</v>
      </c>
      <c r="Z423" s="167">
        <v>20780</v>
      </c>
      <c r="AA423" s="167">
        <v>22280</v>
      </c>
      <c r="AB423" s="167">
        <v>0</v>
      </c>
      <c r="AC423" s="167">
        <v>0</v>
      </c>
      <c r="AD423" s="166">
        <v>0</v>
      </c>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52"/>
      <c r="CD423" s="52"/>
      <c r="CE423" s="52"/>
      <c r="CF423" s="52"/>
      <c r="CG423" s="52"/>
      <c r="CH423" s="52"/>
      <c r="CI423" s="52"/>
      <c r="CJ423" s="52"/>
      <c r="CK423" s="52"/>
      <c r="CL423" s="52"/>
      <c r="CM423" s="52"/>
      <c r="CN423" s="52"/>
      <c r="CO423" s="52"/>
      <c r="CP423" s="52"/>
      <c r="CQ423" s="52"/>
      <c r="CR423" s="52"/>
      <c r="CS423" s="52"/>
      <c r="CT423" s="52"/>
      <c r="CU423" s="52"/>
      <c r="CV423" s="52"/>
      <c r="CW423" s="52"/>
      <c r="CX423" s="52"/>
      <c r="CY423" s="52"/>
      <c r="CZ423" s="52"/>
      <c r="DA423" s="52"/>
      <c r="DB423" s="52"/>
      <c r="DC423" s="52"/>
      <c r="DD423" s="52"/>
      <c r="DE423" s="52"/>
      <c r="DF423" s="52"/>
      <c r="DG423" s="52"/>
      <c r="DH423" s="52"/>
      <c r="DI423" s="52"/>
      <c r="DJ423" s="52"/>
      <c r="DK423" s="52"/>
      <c r="DL423" s="52"/>
      <c r="DM423" s="52"/>
      <c r="DN423" s="52"/>
      <c r="DO423" s="52"/>
      <c r="DP423" s="52"/>
      <c r="DQ423" s="52"/>
      <c r="DR423" s="52"/>
      <c r="DS423" s="52"/>
      <c r="DT423" s="52"/>
      <c r="DU423" s="52"/>
      <c r="DV423" s="52"/>
      <c r="DW423" s="52"/>
      <c r="DX423" s="52"/>
      <c r="DY423" s="52"/>
      <c r="DZ423" s="52"/>
      <c r="EA423" s="52"/>
    </row>
    <row r="424" spans="1:131" x14ac:dyDescent="0.2">
      <c r="A424" s="165" t="s">
        <v>931</v>
      </c>
      <c r="B424" s="165" t="s">
        <v>932</v>
      </c>
      <c r="C424" s="49" t="s">
        <v>1409</v>
      </c>
      <c r="D424" s="49" t="s">
        <v>830</v>
      </c>
      <c r="E424" s="166">
        <v>7156</v>
      </c>
      <c r="F424" s="167">
        <v>0</v>
      </c>
      <c r="G424" s="167">
        <v>0</v>
      </c>
      <c r="H424" s="167">
        <v>0</v>
      </c>
      <c r="I424" s="167">
        <v>2535</v>
      </c>
      <c r="J424" s="167">
        <v>0</v>
      </c>
      <c r="K424" s="167">
        <v>0</v>
      </c>
      <c r="L424" s="167">
        <v>0</v>
      </c>
      <c r="M424" s="167">
        <v>4621</v>
      </c>
      <c r="N424" s="167">
        <v>7156</v>
      </c>
      <c r="O424" s="167">
        <v>32211</v>
      </c>
      <c r="P424" s="167">
        <v>4621</v>
      </c>
      <c r="Q424" s="167">
        <v>1702</v>
      </c>
      <c r="R424" s="167">
        <v>2919</v>
      </c>
      <c r="S424" s="167">
        <v>35130</v>
      </c>
      <c r="T424" s="167">
        <v>13254</v>
      </c>
      <c r="U424" s="167">
        <v>6317</v>
      </c>
      <c r="V424" s="167">
        <v>7700</v>
      </c>
      <c r="W424" s="167">
        <v>16815</v>
      </c>
      <c r="X424" s="167">
        <v>5967</v>
      </c>
      <c r="Y424" s="167">
        <v>5000</v>
      </c>
      <c r="Z424" s="167">
        <v>23000</v>
      </c>
      <c r="AA424" s="167">
        <v>25000</v>
      </c>
      <c r="AB424" s="167">
        <v>0</v>
      </c>
      <c r="AC424" s="167">
        <v>0</v>
      </c>
      <c r="AD424" s="166">
        <v>0</v>
      </c>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52"/>
      <c r="CD424" s="52"/>
      <c r="CE424" s="52"/>
      <c r="CF424" s="52"/>
      <c r="CG424" s="52"/>
      <c r="CH424" s="52"/>
      <c r="CI424" s="52"/>
      <c r="CJ424" s="52"/>
      <c r="CK424" s="52"/>
      <c r="CL424" s="52"/>
      <c r="CM424" s="52"/>
      <c r="CN424" s="52"/>
      <c r="CO424" s="52"/>
      <c r="CP424" s="52"/>
      <c r="CQ424" s="52"/>
      <c r="CR424" s="52"/>
      <c r="CS424" s="52"/>
      <c r="CT424" s="52"/>
      <c r="CU424" s="52"/>
      <c r="CV424" s="52"/>
      <c r="CW424" s="52"/>
      <c r="CX424" s="52"/>
      <c r="CY424" s="52"/>
      <c r="CZ424" s="52"/>
      <c r="DA424" s="52"/>
      <c r="DB424" s="52"/>
      <c r="DC424" s="52"/>
      <c r="DD424" s="52"/>
      <c r="DE424" s="52"/>
      <c r="DF424" s="52"/>
      <c r="DG424" s="52"/>
      <c r="DH424" s="52"/>
      <c r="DI424" s="52"/>
      <c r="DJ424" s="52"/>
      <c r="DK424" s="52"/>
      <c r="DL424" s="52"/>
      <c r="DM424" s="52"/>
      <c r="DN424" s="52"/>
      <c r="DO424" s="52"/>
      <c r="DP424" s="52"/>
      <c r="DQ424" s="52"/>
      <c r="DR424" s="52"/>
      <c r="DS424" s="52"/>
      <c r="DT424" s="52"/>
      <c r="DU424" s="52"/>
      <c r="DV424" s="52"/>
      <c r="DW424" s="52"/>
      <c r="DX424" s="52"/>
      <c r="DY424" s="52"/>
      <c r="DZ424" s="52"/>
      <c r="EA424" s="52"/>
    </row>
    <row r="425" spans="1:131" x14ac:dyDescent="0.2">
      <c r="A425" s="165" t="s">
        <v>933</v>
      </c>
      <c r="B425" s="165" t="s">
        <v>934</v>
      </c>
      <c r="C425" s="49" t="s">
        <v>1410</v>
      </c>
      <c r="D425" s="49" t="s">
        <v>830</v>
      </c>
      <c r="E425" s="166">
        <v>15943</v>
      </c>
      <c r="F425" s="167">
        <v>760</v>
      </c>
      <c r="G425" s="167">
        <v>0</v>
      </c>
      <c r="H425" s="167">
        <v>0</v>
      </c>
      <c r="I425" s="167">
        <v>600</v>
      </c>
      <c r="J425" s="167">
        <v>0</v>
      </c>
      <c r="K425" s="167">
        <v>760</v>
      </c>
      <c r="L425" s="167">
        <v>9344</v>
      </c>
      <c r="M425" s="167">
        <v>5239</v>
      </c>
      <c r="N425" s="167">
        <v>15943</v>
      </c>
      <c r="O425" s="167">
        <v>88919</v>
      </c>
      <c r="P425" s="167">
        <v>5239</v>
      </c>
      <c r="Q425" s="167">
        <v>1925</v>
      </c>
      <c r="R425" s="167">
        <v>3314</v>
      </c>
      <c r="S425" s="167">
        <v>92233</v>
      </c>
      <c r="T425" s="167">
        <v>12671</v>
      </c>
      <c r="U425" s="167">
        <v>63563</v>
      </c>
      <c r="V425" s="167">
        <v>26750</v>
      </c>
      <c r="W425" s="167">
        <v>12671</v>
      </c>
      <c r="X425" s="167">
        <v>62700</v>
      </c>
      <c r="Y425" s="167">
        <v>13000</v>
      </c>
      <c r="Z425" s="167">
        <v>76948</v>
      </c>
      <c r="AA425" s="167">
        <v>84334</v>
      </c>
      <c r="AB425" s="167">
        <v>0</v>
      </c>
      <c r="AC425" s="167">
        <v>0</v>
      </c>
      <c r="AD425" s="166">
        <v>0</v>
      </c>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52"/>
      <c r="CD425" s="52"/>
      <c r="CE425" s="52"/>
      <c r="CF425" s="52"/>
      <c r="CG425" s="52"/>
      <c r="CH425" s="52"/>
      <c r="CI425" s="52"/>
      <c r="CJ425" s="52"/>
      <c r="CK425" s="52"/>
      <c r="CL425" s="52"/>
      <c r="CM425" s="52"/>
      <c r="CN425" s="52"/>
      <c r="CO425" s="52"/>
      <c r="CP425" s="52"/>
      <c r="CQ425" s="52"/>
      <c r="CR425" s="52"/>
      <c r="CS425" s="52"/>
      <c r="CT425" s="52"/>
      <c r="CU425" s="52"/>
      <c r="CV425" s="52"/>
      <c r="CW425" s="52"/>
      <c r="CX425" s="52"/>
      <c r="CY425" s="52"/>
      <c r="CZ425" s="52"/>
      <c r="DA425" s="52"/>
      <c r="DB425" s="52"/>
      <c r="DC425" s="52"/>
      <c r="DD425" s="52"/>
      <c r="DE425" s="52"/>
      <c r="DF425" s="52"/>
      <c r="DG425" s="52"/>
      <c r="DH425" s="52"/>
      <c r="DI425" s="52"/>
      <c r="DJ425" s="52"/>
      <c r="DK425" s="52"/>
      <c r="DL425" s="52"/>
      <c r="DM425" s="52"/>
      <c r="DN425" s="52"/>
      <c r="DO425" s="52"/>
      <c r="DP425" s="52"/>
      <c r="DQ425" s="52"/>
      <c r="DR425" s="52"/>
      <c r="DS425" s="52"/>
      <c r="DT425" s="52"/>
      <c r="DU425" s="52"/>
      <c r="DV425" s="52"/>
      <c r="DW425" s="52"/>
      <c r="DX425" s="52"/>
      <c r="DY425" s="52"/>
      <c r="DZ425" s="52"/>
      <c r="EA425" s="52"/>
    </row>
    <row r="426" spans="1:131" x14ac:dyDescent="0.2">
      <c r="A426" s="165" t="s">
        <v>935</v>
      </c>
      <c r="B426" s="165" t="s">
        <v>936</v>
      </c>
      <c r="C426" s="49" t="s">
        <v>1411</v>
      </c>
      <c r="D426" s="49" t="s">
        <v>830</v>
      </c>
      <c r="E426" s="166">
        <v>22963</v>
      </c>
      <c r="F426" s="167">
        <v>4425</v>
      </c>
      <c r="G426" s="167">
        <v>0</v>
      </c>
      <c r="H426" s="167">
        <v>0</v>
      </c>
      <c r="I426" s="167">
        <v>508</v>
      </c>
      <c r="J426" s="167">
        <v>0</v>
      </c>
      <c r="K426" s="167">
        <v>4425</v>
      </c>
      <c r="L426" s="167">
        <v>9985</v>
      </c>
      <c r="M426" s="167">
        <v>8045</v>
      </c>
      <c r="N426" s="167">
        <v>22963</v>
      </c>
      <c r="O426" s="167">
        <v>3002</v>
      </c>
      <c r="P426" s="167">
        <v>8045</v>
      </c>
      <c r="Q426" s="167">
        <v>278</v>
      </c>
      <c r="R426" s="167">
        <v>7767</v>
      </c>
      <c r="S426" s="167">
        <v>10769</v>
      </c>
      <c r="T426" s="167">
        <v>352</v>
      </c>
      <c r="U426" s="167">
        <v>0</v>
      </c>
      <c r="V426" s="167">
        <v>24578</v>
      </c>
      <c r="W426" s="167">
        <v>10325</v>
      </c>
      <c r="X426" s="167">
        <v>0</v>
      </c>
      <c r="Y426" s="167">
        <v>16651</v>
      </c>
      <c r="Z426" s="167">
        <v>10325</v>
      </c>
      <c r="AA426" s="167">
        <v>13325</v>
      </c>
      <c r="AB426" s="167">
        <v>0</v>
      </c>
      <c r="AC426" s="167">
        <v>0</v>
      </c>
      <c r="AD426" s="166">
        <v>0</v>
      </c>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52"/>
      <c r="CD426" s="52"/>
      <c r="CE426" s="52"/>
      <c r="CF426" s="52"/>
      <c r="CG426" s="52"/>
      <c r="CH426" s="52"/>
      <c r="CI426" s="52"/>
      <c r="CJ426" s="52"/>
      <c r="CK426" s="52"/>
      <c r="CL426" s="52"/>
      <c r="CM426" s="52"/>
      <c r="CN426" s="52"/>
      <c r="CO426" s="52"/>
      <c r="CP426" s="52"/>
      <c r="CQ426" s="52"/>
      <c r="CR426" s="52"/>
      <c r="CS426" s="52"/>
      <c r="CT426" s="52"/>
      <c r="CU426" s="52"/>
      <c r="CV426" s="52"/>
      <c r="CW426" s="52"/>
      <c r="CX426" s="52"/>
      <c r="CY426" s="52"/>
      <c r="CZ426" s="52"/>
      <c r="DA426" s="52"/>
      <c r="DB426" s="52"/>
      <c r="DC426" s="52"/>
      <c r="DD426" s="52"/>
      <c r="DE426" s="52"/>
      <c r="DF426" s="52"/>
      <c r="DG426" s="52"/>
      <c r="DH426" s="52"/>
      <c r="DI426" s="52"/>
      <c r="DJ426" s="52"/>
      <c r="DK426" s="52"/>
      <c r="DL426" s="52"/>
      <c r="DM426" s="52"/>
      <c r="DN426" s="52"/>
      <c r="DO426" s="52"/>
      <c r="DP426" s="52"/>
      <c r="DQ426" s="52"/>
      <c r="DR426" s="52"/>
      <c r="DS426" s="52"/>
      <c r="DT426" s="52"/>
      <c r="DU426" s="52"/>
      <c r="DV426" s="52"/>
      <c r="DW426" s="52"/>
      <c r="DX426" s="52"/>
      <c r="DY426" s="52"/>
      <c r="DZ426" s="52"/>
      <c r="EA426" s="52"/>
    </row>
    <row r="427" spans="1:131" x14ac:dyDescent="0.2">
      <c r="A427" s="165" t="s">
        <v>937</v>
      </c>
      <c r="B427" s="165" t="s">
        <v>938</v>
      </c>
      <c r="C427" s="49" t="s">
        <v>1412</v>
      </c>
      <c r="D427" s="49" t="s">
        <v>830</v>
      </c>
      <c r="E427" s="166">
        <v>25033</v>
      </c>
      <c r="F427" s="167">
        <v>0</v>
      </c>
      <c r="G427" s="167">
        <v>0</v>
      </c>
      <c r="H427" s="167">
        <v>0</v>
      </c>
      <c r="I427" s="167">
        <v>500</v>
      </c>
      <c r="J427" s="167">
        <v>0</v>
      </c>
      <c r="K427" s="167">
        <v>5122</v>
      </c>
      <c r="L427" s="167">
        <v>0</v>
      </c>
      <c r="M427" s="167">
        <v>19411</v>
      </c>
      <c r="N427" s="167">
        <v>25033</v>
      </c>
      <c r="O427" s="167">
        <v>0</v>
      </c>
      <c r="P427" s="167">
        <v>19411</v>
      </c>
      <c r="Q427" s="167">
        <v>0</v>
      </c>
      <c r="R427" s="167">
        <v>19411</v>
      </c>
      <c r="S427" s="167">
        <v>19411</v>
      </c>
      <c r="T427" s="167">
        <v>1300</v>
      </c>
      <c r="U427" s="167">
        <v>0</v>
      </c>
      <c r="V427" s="167">
        <v>13583.545237437484</v>
      </c>
      <c r="W427" s="167">
        <v>20711</v>
      </c>
      <c r="X427" s="167">
        <v>0</v>
      </c>
      <c r="Y427" s="167">
        <v>8591.0414671999988</v>
      </c>
      <c r="Z427" s="167">
        <v>25000</v>
      </c>
      <c r="AA427" s="167">
        <v>27000</v>
      </c>
      <c r="AB427" s="167">
        <v>0</v>
      </c>
      <c r="AC427" s="167">
        <v>0</v>
      </c>
      <c r="AD427" s="166">
        <v>0</v>
      </c>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52"/>
      <c r="CD427" s="52"/>
      <c r="CE427" s="52"/>
      <c r="CF427" s="52"/>
      <c r="CG427" s="52"/>
      <c r="CH427" s="52"/>
      <c r="CI427" s="52"/>
      <c r="CJ427" s="52"/>
      <c r="CK427" s="52"/>
      <c r="CL427" s="52"/>
      <c r="CM427" s="52"/>
      <c r="CN427" s="52"/>
      <c r="CO427" s="52"/>
      <c r="CP427" s="52"/>
      <c r="CQ427" s="52"/>
      <c r="CR427" s="52"/>
      <c r="CS427" s="52"/>
      <c r="CT427" s="52"/>
      <c r="CU427" s="52"/>
      <c r="CV427" s="52"/>
      <c r="CW427" s="52"/>
      <c r="CX427" s="52"/>
      <c r="CY427" s="52"/>
      <c r="CZ427" s="52"/>
      <c r="DA427" s="52"/>
      <c r="DB427" s="52"/>
      <c r="DC427" s="52"/>
      <c r="DD427" s="52"/>
      <c r="DE427" s="52"/>
      <c r="DF427" s="52"/>
      <c r="DG427" s="52"/>
      <c r="DH427" s="52"/>
      <c r="DI427" s="52"/>
      <c r="DJ427" s="52"/>
      <c r="DK427" s="52"/>
      <c r="DL427" s="52"/>
      <c r="DM427" s="52"/>
      <c r="DN427" s="52"/>
      <c r="DO427" s="52"/>
      <c r="DP427" s="52"/>
      <c r="DQ427" s="52"/>
      <c r="DR427" s="52"/>
      <c r="DS427" s="52"/>
      <c r="DT427" s="52"/>
      <c r="DU427" s="52"/>
      <c r="DV427" s="52"/>
      <c r="DW427" s="52"/>
      <c r="DX427" s="52"/>
      <c r="DY427" s="52"/>
      <c r="DZ427" s="52"/>
      <c r="EA427" s="52"/>
    </row>
    <row r="428" spans="1:131" x14ac:dyDescent="0.2">
      <c r="A428" s="165" t="s">
        <v>939</v>
      </c>
      <c r="B428" s="165" t="s">
        <v>940</v>
      </c>
      <c r="C428" s="49" t="s">
        <v>1413</v>
      </c>
      <c r="D428" s="49" t="s">
        <v>830</v>
      </c>
      <c r="E428" s="166">
        <v>12018</v>
      </c>
      <c r="F428" s="167">
        <v>2149</v>
      </c>
      <c r="G428" s="167">
        <v>0</v>
      </c>
      <c r="H428" s="167">
        <v>0</v>
      </c>
      <c r="I428" s="167">
        <v>869</v>
      </c>
      <c r="J428" s="167">
        <v>0</v>
      </c>
      <c r="K428" s="167">
        <v>2149</v>
      </c>
      <c r="L428" s="167">
        <v>0</v>
      </c>
      <c r="M428" s="167">
        <v>9000</v>
      </c>
      <c r="N428" s="167">
        <v>12018</v>
      </c>
      <c r="O428" s="167">
        <v>58095</v>
      </c>
      <c r="P428" s="167">
        <v>9000</v>
      </c>
      <c r="Q428" s="167">
        <v>2834</v>
      </c>
      <c r="R428" s="167">
        <v>6166</v>
      </c>
      <c r="S428" s="167">
        <v>64261</v>
      </c>
      <c r="T428" s="167">
        <v>48231</v>
      </c>
      <c r="U428" s="167">
        <v>0</v>
      </c>
      <c r="V428" s="167">
        <v>0</v>
      </c>
      <c r="W428" s="167">
        <v>58119</v>
      </c>
      <c r="X428" s="167">
        <v>0</v>
      </c>
      <c r="Y428" s="167">
        <v>0</v>
      </c>
      <c r="Z428" s="167">
        <v>70000</v>
      </c>
      <c r="AA428" s="167">
        <v>80000</v>
      </c>
      <c r="AB428" s="167">
        <v>0</v>
      </c>
      <c r="AC428" s="167">
        <v>0</v>
      </c>
      <c r="AD428" s="166">
        <v>0</v>
      </c>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52"/>
      <c r="CD428" s="52"/>
      <c r="CE428" s="52"/>
      <c r="CF428" s="52"/>
      <c r="CG428" s="52"/>
      <c r="CH428" s="52"/>
      <c r="CI428" s="52"/>
      <c r="CJ428" s="52"/>
      <c r="CK428" s="52"/>
      <c r="CL428" s="52"/>
      <c r="CM428" s="52"/>
      <c r="CN428" s="52"/>
      <c r="CO428" s="52"/>
      <c r="CP428" s="52"/>
      <c r="CQ428" s="52"/>
      <c r="CR428" s="52"/>
      <c r="CS428" s="52"/>
      <c r="CT428" s="52"/>
      <c r="CU428" s="52"/>
      <c r="CV428" s="52"/>
      <c r="CW428" s="52"/>
      <c r="CX428" s="52"/>
      <c r="CY428" s="52"/>
      <c r="CZ428" s="52"/>
      <c r="DA428" s="52"/>
      <c r="DB428" s="52"/>
      <c r="DC428" s="52"/>
      <c r="DD428" s="52"/>
      <c r="DE428" s="52"/>
      <c r="DF428" s="52"/>
      <c r="DG428" s="52"/>
      <c r="DH428" s="52"/>
      <c r="DI428" s="52"/>
      <c r="DJ428" s="52"/>
      <c r="DK428" s="52"/>
      <c r="DL428" s="52"/>
      <c r="DM428" s="52"/>
      <c r="DN428" s="52"/>
      <c r="DO428" s="52"/>
      <c r="DP428" s="52"/>
      <c r="DQ428" s="52"/>
      <c r="DR428" s="52"/>
      <c r="DS428" s="52"/>
      <c r="DT428" s="52"/>
      <c r="DU428" s="52"/>
      <c r="DV428" s="52"/>
      <c r="DW428" s="52"/>
      <c r="DX428" s="52"/>
      <c r="DY428" s="52"/>
      <c r="DZ428" s="52"/>
      <c r="EA428" s="52"/>
    </row>
    <row r="429" spans="1:131" x14ac:dyDescent="0.2">
      <c r="A429" s="165" t="s">
        <v>941</v>
      </c>
      <c r="B429" s="165" t="s">
        <v>942</v>
      </c>
      <c r="C429" s="49" t="s">
        <v>1414</v>
      </c>
      <c r="D429" s="49" t="s">
        <v>830</v>
      </c>
      <c r="E429" s="166">
        <v>23843</v>
      </c>
      <c r="F429" s="167">
        <v>8350</v>
      </c>
      <c r="G429" s="167">
        <v>0</v>
      </c>
      <c r="H429" s="167">
        <v>0</v>
      </c>
      <c r="I429" s="167">
        <v>804</v>
      </c>
      <c r="J429" s="167">
        <v>0</v>
      </c>
      <c r="K429" s="167">
        <v>8350</v>
      </c>
      <c r="L429" s="167">
        <v>0</v>
      </c>
      <c r="M429" s="167">
        <v>14689</v>
      </c>
      <c r="N429" s="167">
        <v>23843</v>
      </c>
      <c r="O429" s="167">
        <v>53696</v>
      </c>
      <c r="P429" s="167">
        <v>14689</v>
      </c>
      <c r="Q429" s="167">
        <v>2533</v>
      </c>
      <c r="R429" s="167">
        <v>12156</v>
      </c>
      <c r="S429" s="167">
        <v>65852</v>
      </c>
      <c r="T429" s="167">
        <v>38300</v>
      </c>
      <c r="U429" s="167">
        <v>0</v>
      </c>
      <c r="V429" s="167">
        <v>5081</v>
      </c>
      <c r="W429" s="167">
        <v>41300</v>
      </c>
      <c r="X429" s="167">
        <v>0</v>
      </c>
      <c r="Y429" s="167">
        <v>5000</v>
      </c>
      <c r="Z429" s="167">
        <v>72200</v>
      </c>
      <c r="AA429" s="167">
        <v>73600</v>
      </c>
      <c r="AB429" s="167">
        <v>0</v>
      </c>
      <c r="AC429" s="167">
        <v>0</v>
      </c>
      <c r="AD429" s="166">
        <v>0</v>
      </c>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52"/>
      <c r="CD429" s="52"/>
      <c r="CE429" s="52"/>
      <c r="CF429" s="52"/>
      <c r="CG429" s="52"/>
      <c r="CH429" s="52"/>
      <c r="CI429" s="52"/>
      <c r="CJ429" s="52"/>
      <c r="CK429" s="52"/>
      <c r="CL429" s="52"/>
      <c r="CM429" s="52"/>
      <c r="CN429" s="52"/>
      <c r="CO429" s="52"/>
      <c r="CP429" s="52"/>
      <c r="CQ429" s="52"/>
      <c r="CR429" s="52"/>
      <c r="CS429" s="52"/>
      <c r="CT429" s="52"/>
      <c r="CU429" s="52"/>
      <c r="CV429" s="52"/>
      <c r="CW429" s="52"/>
      <c r="CX429" s="52"/>
      <c r="CY429" s="52"/>
      <c r="CZ429" s="52"/>
      <c r="DA429" s="52"/>
      <c r="DB429" s="52"/>
      <c r="DC429" s="52"/>
      <c r="DD429" s="52"/>
      <c r="DE429" s="52"/>
      <c r="DF429" s="52"/>
      <c r="DG429" s="52"/>
      <c r="DH429" s="52"/>
      <c r="DI429" s="52"/>
      <c r="DJ429" s="52"/>
      <c r="DK429" s="52"/>
      <c r="DL429" s="52"/>
      <c r="DM429" s="52"/>
      <c r="DN429" s="52"/>
      <c r="DO429" s="52"/>
      <c r="DP429" s="52"/>
      <c r="DQ429" s="52"/>
      <c r="DR429" s="52"/>
      <c r="DS429" s="52"/>
      <c r="DT429" s="52"/>
      <c r="DU429" s="52"/>
      <c r="DV429" s="52"/>
      <c r="DW429" s="52"/>
      <c r="DX429" s="52"/>
      <c r="DY429" s="52"/>
      <c r="DZ429" s="52"/>
      <c r="EA429" s="52"/>
    </row>
    <row r="430" spans="1:131" x14ac:dyDescent="0.2">
      <c r="A430" s="165" t="s">
        <v>943</v>
      </c>
      <c r="B430" s="165" t="s">
        <v>944</v>
      </c>
      <c r="C430" s="49" t="s">
        <v>1415</v>
      </c>
      <c r="D430" s="49" t="s">
        <v>830</v>
      </c>
      <c r="E430" s="166">
        <v>5480</v>
      </c>
      <c r="F430" s="167">
        <v>410</v>
      </c>
      <c r="G430" s="167">
        <v>0</v>
      </c>
      <c r="H430" s="167">
        <v>0</v>
      </c>
      <c r="I430" s="167">
        <v>600</v>
      </c>
      <c r="J430" s="167">
        <v>0</v>
      </c>
      <c r="K430" s="167">
        <v>410</v>
      </c>
      <c r="L430" s="167">
        <v>2969</v>
      </c>
      <c r="M430" s="167">
        <v>1501</v>
      </c>
      <c r="N430" s="167">
        <v>5480</v>
      </c>
      <c r="O430" s="167">
        <v>35893</v>
      </c>
      <c r="P430" s="167">
        <v>1501</v>
      </c>
      <c r="Q430" s="167">
        <v>798</v>
      </c>
      <c r="R430" s="167">
        <v>703</v>
      </c>
      <c r="S430" s="167">
        <v>36596</v>
      </c>
      <c r="T430" s="167">
        <v>8643</v>
      </c>
      <c r="U430" s="167">
        <v>24100</v>
      </c>
      <c r="V430" s="167">
        <v>10500</v>
      </c>
      <c r="W430" s="167">
        <v>8359</v>
      </c>
      <c r="X430" s="167">
        <v>23790</v>
      </c>
      <c r="Y430" s="167">
        <v>0</v>
      </c>
      <c r="Z430" s="167">
        <v>32743</v>
      </c>
      <c r="AA430" s="167">
        <v>41000</v>
      </c>
      <c r="AB430" s="167">
        <v>0</v>
      </c>
      <c r="AC430" s="167">
        <v>0</v>
      </c>
      <c r="AD430" s="166">
        <v>0</v>
      </c>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52"/>
      <c r="CD430" s="52"/>
      <c r="CE430" s="52"/>
      <c r="CF430" s="52"/>
      <c r="CG430" s="52"/>
      <c r="CH430" s="52"/>
      <c r="CI430" s="52"/>
      <c r="CJ430" s="52"/>
      <c r="CK430" s="52"/>
      <c r="CL430" s="52"/>
      <c r="CM430" s="52"/>
      <c r="CN430" s="52"/>
      <c r="CO430" s="52"/>
      <c r="CP430" s="52"/>
      <c r="CQ430" s="52"/>
      <c r="CR430" s="52"/>
      <c r="CS430" s="52"/>
      <c r="CT430" s="52"/>
      <c r="CU430" s="52"/>
      <c r="CV430" s="52"/>
      <c r="CW430" s="52"/>
      <c r="CX430" s="52"/>
      <c r="CY430" s="52"/>
      <c r="CZ430" s="52"/>
      <c r="DA430" s="52"/>
      <c r="DB430" s="52"/>
      <c r="DC430" s="52"/>
      <c r="DD430" s="52"/>
      <c r="DE430" s="52"/>
      <c r="DF430" s="52"/>
      <c r="DG430" s="52"/>
      <c r="DH430" s="52"/>
      <c r="DI430" s="52"/>
      <c r="DJ430" s="52"/>
      <c r="DK430" s="52"/>
      <c r="DL430" s="52"/>
      <c r="DM430" s="52"/>
      <c r="DN430" s="52"/>
      <c r="DO430" s="52"/>
      <c r="DP430" s="52"/>
      <c r="DQ430" s="52"/>
      <c r="DR430" s="52"/>
      <c r="DS430" s="52"/>
      <c r="DT430" s="52"/>
      <c r="DU430" s="52"/>
      <c r="DV430" s="52"/>
      <c r="DW430" s="52"/>
      <c r="DX430" s="52"/>
      <c r="DY430" s="52"/>
      <c r="DZ430" s="52"/>
      <c r="EA430" s="52"/>
    </row>
    <row r="431" spans="1:131" x14ac:dyDescent="0.2">
      <c r="A431" s="165" t="s">
        <v>945</v>
      </c>
      <c r="B431" s="165" t="s">
        <v>946</v>
      </c>
      <c r="C431" s="49" t="s">
        <v>1416</v>
      </c>
      <c r="D431" s="49" t="s">
        <v>830</v>
      </c>
      <c r="E431" s="166">
        <v>10215</v>
      </c>
      <c r="F431" s="167">
        <v>7565</v>
      </c>
      <c r="G431" s="167">
        <v>0</v>
      </c>
      <c r="H431" s="167">
        <v>0</v>
      </c>
      <c r="I431" s="167">
        <v>1000</v>
      </c>
      <c r="J431" s="167">
        <v>0</v>
      </c>
      <c r="K431" s="167">
        <v>8715</v>
      </c>
      <c r="L431" s="167">
        <v>500</v>
      </c>
      <c r="M431" s="167">
        <v>0</v>
      </c>
      <c r="N431" s="167">
        <v>10215</v>
      </c>
      <c r="O431" s="167">
        <v>8629</v>
      </c>
      <c r="P431" s="167">
        <v>0</v>
      </c>
      <c r="Q431" s="167">
        <v>542</v>
      </c>
      <c r="R431" s="167">
        <v>-542</v>
      </c>
      <c r="S431" s="167">
        <v>8087</v>
      </c>
      <c r="T431" s="167">
        <v>0</v>
      </c>
      <c r="U431" s="167">
        <v>0</v>
      </c>
      <c r="V431" s="167">
        <v>32876</v>
      </c>
      <c r="W431" s="167">
        <v>0</v>
      </c>
      <c r="X431" s="167">
        <v>0</v>
      </c>
      <c r="Y431" s="167">
        <v>28985</v>
      </c>
      <c r="Z431" s="167">
        <v>10492</v>
      </c>
      <c r="AA431" s="167">
        <v>11541</v>
      </c>
      <c r="AB431" s="167">
        <v>0</v>
      </c>
      <c r="AC431" s="167">
        <v>0</v>
      </c>
      <c r="AD431" s="166">
        <v>0</v>
      </c>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52"/>
      <c r="CD431" s="52"/>
      <c r="CE431" s="52"/>
      <c r="CF431" s="52"/>
      <c r="CG431" s="52"/>
      <c r="CH431" s="52"/>
      <c r="CI431" s="52"/>
      <c r="CJ431" s="52"/>
      <c r="CK431" s="52"/>
      <c r="CL431" s="52"/>
      <c r="CM431" s="52"/>
      <c r="CN431" s="52"/>
      <c r="CO431" s="52"/>
      <c r="CP431" s="52"/>
      <c r="CQ431" s="52"/>
      <c r="CR431" s="52"/>
      <c r="CS431" s="52"/>
      <c r="CT431" s="52"/>
      <c r="CU431" s="52"/>
      <c r="CV431" s="52"/>
      <c r="CW431" s="52"/>
      <c r="CX431" s="52"/>
      <c r="CY431" s="52"/>
      <c r="CZ431" s="52"/>
      <c r="DA431" s="52"/>
      <c r="DB431" s="52"/>
      <c r="DC431" s="52"/>
      <c r="DD431" s="52"/>
      <c r="DE431" s="52"/>
      <c r="DF431" s="52"/>
      <c r="DG431" s="52"/>
      <c r="DH431" s="52"/>
      <c r="DI431" s="52"/>
      <c r="DJ431" s="52"/>
      <c r="DK431" s="52"/>
      <c r="DL431" s="52"/>
      <c r="DM431" s="52"/>
      <c r="DN431" s="52"/>
      <c r="DO431" s="52"/>
      <c r="DP431" s="52"/>
      <c r="DQ431" s="52"/>
      <c r="DR431" s="52"/>
      <c r="DS431" s="52"/>
      <c r="DT431" s="52"/>
      <c r="DU431" s="52"/>
      <c r="DV431" s="52"/>
      <c r="DW431" s="52"/>
      <c r="DX431" s="52"/>
      <c r="DY431" s="52"/>
      <c r="DZ431" s="52"/>
      <c r="EA431" s="52"/>
    </row>
    <row r="432" spans="1:131" x14ac:dyDescent="0.2">
      <c r="A432" s="165" t="s">
        <v>947</v>
      </c>
      <c r="B432" s="165" t="s">
        <v>948</v>
      </c>
      <c r="C432" s="49" t="s">
        <v>1417</v>
      </c>
      <c r="D432" s="49" t="s">
        <v>830</v>
      </c>
      <c r="E432" s="166">
        <v>8253</v>
      </c>
      <c r="F432" s="167">
        <v>550</v>
      </c>
      <c r="G432" s="167">
        <v>0</v>
      </c>
      <c r="H432" s="167">
        <v>0</v>
      </c>
      <c r="I432" s="167">
        <v>1487</v>
      </c>
      <c r="J432" s="167">
        <v>0</v>
      </c>
      <c r="K432" s="167">
        <v>909</v>
      </c>
      <c r="L432" s="167">
        <v>0</v>
      </c>
      <c r="M432" s="167">
        <v>5857</v>
      </c>
      <c r="N432" s="167">
        <v>8253</v>
      </c>
      <c r="O432" s="167">
        <v>21843</v>
      </c>
      <c r="P432" s="167">
        <v>5857</v>
      </c>
      <c r="Q432" s="167">
        <v>1328</v>
      </c>
      <c r="R432" s="167">
        <v>4529</v>
      </c>
      <c r="S432" s="167">
        <v>26372</v>
      </c>
      <c r="T432" s="167">
        <v>15838</v>
      </c>
      <c r="U432" s="167">
        <v>0</v>
      </c>
      <c r="V432" s="167">
        <v>17122</v>
      </c>
      <c r="W432" s="167">
        <v>14944</v>
      </c>
      <c r="X432" s="167">
        <v>0</v>
      </c>
      <c r="Y432" s="167">
        <v>5814</v>
      </c>
      <c r="Z432" s="167">
        <v>30000</v>
      </c>
      <c r="AA432" s="167">
        <v>40000</v>
      </c>
      <c r="AB432" s="167">
        <v>0</v>
      </c>
      <c r="AC432" s="167">
        <v>0</v>
      </c>
      <c r="AD432" s="166">
        <v>0</v>
      </c>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52"/>
      <c r="CD432" s="52"/>
      <c r="CE432" s="52"/>
      <c r="CF432" s="52"/>
      <c r="CG432" s="52"/>
      <c r="CH432" s="52"/>
      <c r="CI432" s="52"/>
      <c r="CJ432" s="52"/>
      <c r="CK432" s="52"/>
      <c r="CL432" s="52"/>
      <c r="CM432" s="52"/>
      <c r="CN432" s="52"/>
      <c r="CO432" s="52"/>
      <c r="CP432" s="52"/>
      <c r="CQ432" s="52"/>
      <c r="CR432" s="52"/>
      <c r="CS432" s="52"/>
      <c r="CT432" s="52"/>
      <c r="CU432" s="52"/>
      <c r="CV432" s="52"/>
      <c r="CW432" s="52"/>
      <c r="CX432" s="52"/>
      <c r="CY432" s="52"/>
      <c r="CZ432" s="52"/>
      <c r="DA432" s="52"/>
      <c r="DB432" s="52"/>
      <c r="DC432" s="52"/>
      <c r="DD432" s="52"/>
      <c r="DE432" s="52"/>
      <c r="DF432" s="52"/>
      <c r="DG432" s="52"/>
      <c r="DH432" s="52"/>
      <c r="DI432" s="52"/>
      <c r="DJ432" s="52"/>
      <c r="DK432" s="52"/>
      <c r="DL432" s="52"/>
      <c r="DM432" s="52"/>
      <c r="DN432" s="52"/>
      <c r="DO432" s="52"/>
      <c r="DP432" s="52"/>
      <c r="DQ432" s="52"/>
      <c r="DR432" s="52"/>
      <c r="DS432" s="52"/>
      <c r="DT432" s="52"/>
      <c r="DU432" s="52"/>
      <c r="DV432" s="52"/>
      <c r="DW432" s="52"/>
      <c r="DX432" s="52"/>
      <c r="DY432" s="52"/>
      <c r="DZ432" s="52"/>
      <c r="EA432" s="52"/>
    </row>
    <row r="433" spans="1:131" x14ac:dyDescent="0.2">
      <c r="A433" s="165" t="s">
        <v>949</v>
      </c>
      <c r="B433" s="165" t="s">
        <v>950</v>
      </c>
      <c r="C433" s="49" t="s">
        <v>1418</v>
      </c>
      <c r="D433" s="49" t="s">
        <v>830</v>
      </c>
      <c r="E433" s="166">
        <v>4015</v>
      </c>
      <c r="F433" s="167">
        <v>315</v>
      </c>
      <c r="G433" s="167">
        <v>0</v>
      </c>
      <c r="H433" s="167">
        <v>0</v>
      </c>
      <c r="I433" s="167">
        <v>479</v>
      </c>
      <c r="J433" s="167">
        <v>0</v>
      </c>
      <c r="K433" s="167">
        <v>315</v>
      </c>
      <c r="L433" s="167">
        <v>3221</v>
      </c>
      <c r="M433" s="167">
        <v>0</v>
      </c>
      <c r="N433" s="167">
        <v>4015</v>
      </c>
      <c r="O433" s="167">
        <v>0</v>
      </c>
      <c r="P433" s="167">
        <v>0</v>
      </c>
      <c r="Q433" s="167">
        <v>0</v>
      </c>
      <c r="R433" s="167">
        <v>0</v>
      </c>
      <c r="S433" s="167">
        <v>0</v>
      </c>
      <c r="T433" s="167">
        <v>0</v>
      </c>
      <c r="U433" s="167">
        <v>0</v>
      </c>
      <c r="V433" s="167">
        <v>21000</v>
      </c>
      <c r="W433" s="167">
        <v>0</v>
      </c>
      <c r="X433" s="167">
        <v>0</v>
      </c>
      <c r="Y433" s="167">
        <v>16000</v>
      </c>
      <c r="Z433" s="167">
        <v>5500</v>
      </c>
      <c r="AA433" s="167">
        <v>6300</v>
      </c>
      <c r="AB433" s="167">
        <v>0</v>
      </c>
      <c r="AC433" s="167">
        <v>0</v>
      </c>
      <c r="AD433" s="166">
        <v>0</v>
      </c>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52"/>
      <c r="CD433" s="52"/>
      <c r="CE433" s="52"/>
      <c r="CF433" s="52"/>
      <c r="CG433" s="52"/>
      <c r="CH433" s="52"/>
      <c r="CI433" s="52"/>
      <c r="CJ433" s="52"/>
      <c r="CK433" s="52"/>
      <c r="CL433" s="52"/>
      <c r="CM433" s="52"/>
      <c r="CN433" s="52"/>
      <c r="CO433" s="52"/>
      <c r="CP433" s="52"/>
      <c r="CQ433" s="52"/>
      <c r="CR433" s="52"/>
      <c r="CS433" s="52"/>
      <c r="CT433" s="52"/>
      <c r="CU433" s="52"/>
      <c r="CV433" s="52"/>
      <c r="CW433" s="52"/>
      <c r="CX433" s="52"/>
      <c r="CY433" s="52"/>
      <c r="CZ433" s="52"/>
      <c r="DA433" s="52"/>
      <c r="DB433" s="52"/>
      <c r="DC433" s="52"/>
      <c r="DD433" s="52"/>
      <c r="DE433" s="52"/>
      <c r="DF433" s="52"/>
      <c r="DG433" s="52"/>
      <c r="DH433" s="52"/>
      <c r="DI433" s="52"/>
      <c r="DJ433" s="52"/>
      <c r="DK433" s="52"/>
      <c r="DL433" s="52"/>
      <c r="DM433" s="52"/>
      <c r="DN433" s="52"/>
      <c r="DO433" s="52"/>
      <c r="DP433" s="52"/>
      <c r="DQ433" s="52"/>
      <c r="DR433" s="52"/>
      <c r="DS433" s="52"/>
      <c r="DT433" s="52"/>
      <c r="DU433" s="52"/>
      <c r="DV433" s="52"/>
      <c r="DW433" s="52"/>
      <c r="DX433" s="52"/>
      <c r="DY433" s="52"/>
      <c r="DZ433" s="52"/>
      <c r="EA433" s="52"/>
    </row>
    <row r="434" spans="1:131" x14ac:dyDescent="0.2">
      <c r="A434" s="165" t="s">
        <v>951</v>
      </c>
      <c r="B434" s="165" t="s">
        <v>952</v>
      </c>
      <c r="C434" s="49" t="s">
        <v>1419</v>
      </c>
      <c r="D434" s="49" t="s">
        <v>830</v>
      </c>
      <c r="E434" s="166">
        <v>44599</v>
      </c>
      <c r="F434" s="167">
        <v>2320</v>
      </c>
      <c r="G434" s="167">
        <v>0</v>
      </c>
      <c r="H434" s="167">
        <v>0</v>
      </c>
      <c r="I434" s="167">
        <v>2715</v>
      </c>
      <c r="J434" s="167">
        <v>0</v>
      </c>
      <c r="K434" s="167">
        <v>2320</v>
      </c>
      <c r="L434" s="167">
        <v>4300</v>
      </c>
      <c r="M434" s="167">
        <v>35264</v>
      </c>
      <c r="N434" s="167">
        <v>44599</v>
      </c>
      <c r="O434" s="167">
        <v>228768</v>
      </c>
      <c r="P434" s="167">
        <v>35264</v>
      </c>
      <c r="Q434" s="167">
        <v>4233</v>
      </c>
      <c r="R434" s="167">
        <v>31031</v>
      </c>
      <c r="S434" s="167">
        <v>259799</v>
      </c>
      <c r="T434" s="167">
        <v>95301</v>
      </c>
      <c r="U434" s="167">
        <v>0</v>
      </c>
      <c r="V434" s="167">
        <v>37700</v>
      </c>
      <c r="W434" s="167">
        <v>108948</v>
      </c>
      <c r="X434" s="167">
        <v>0</v>
      </c>
      <c r="Y434" s="167">
        <v>37700</v>
      </c>
      <c r="Z434" s="167">
        <v>127197</v>
      </c>
      <c r="AA434" s="167">
        <v>142197</v>
      </c>
      <c r="AB434" s="167">
        <v>0</v>
      </c>
      <c r="AC434" s="167">
        <v>0</v>
      </c>
      <c r="AD434" s="166">
        <v>0</v>
      </c>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52"/>
      <c r="CD434" s="52"/>
      <c r="CE434" s="52"/>
      <c r="CF434" s="52"/>
      <c r="CG434" s="52"/>
      <c r="CH434" s="52"/>
      <c r="CI434" s="52"/>
      <c r="CJ434" s="52"/>
      <c r="CK434" s="52"/>
      <c r="CL434" s="52"/>
      <c r="CM434" s="52"/>
      <c r="CN434" s="52"/>
      <c r="CO434" s="52"/>
      <c r="CP434" s="52"/>
      <c r="CQ434" s="52"/>
      <c r="CR434" s="52"/>
      <c r="CS434" s="52"/>
      <c r="CT434" s="52"/>
      <c r="CU434" s="52"/>
      <c r="CV434" s="52"/>
      <c r="CW434" s="52"/>
      <c r="CX434" s="52"/>
      <c r="CY434" s="52"/>
      <c r="CZ434" s="52"/>
      <c r="DA434" s="52"/>
      <c r="DB434" s="52"/>
      <c r="DC434" s="52"/>
      <c r="DD434" s="52"/>
      <c r="DE434" s="52"/>
      <c r="DF434" s="52"/>
      <c r="DG434" s="52"/>
      <c r="DH434" s="52"/>
      <c r="DI434" s="52"/>
      <c r="DJ434" s="52"/>
      <c r="DK434" s="52"/>
      <c r="DL434" s="52"/>
      <c r="DM434" s="52"/>
      <c r="DN434" s="52"/>
      <c r="DO434" s="52"/>
      <c r="DP434" s="52"/>
      <c r="DQ434" s="52"/>
      <c r="DR434" s="52"/>
      <c r="DS434" s="52"/>
      <c r="DT434" s="52"/>
      <c r="DU434" s="52"/>
      <c r="DV434" s="52"/>
      <c r="DW434" s="52"/>
      <c r="DX434" s="52"/>
      <c r="DY434" s="52"/>
      <c r="DZ434" s="52"/>
      <c r="EA434" s="52"/>
    </row>
    <row r="435" spans="1:131" x14ac:dyDescent="0.2">
      <c r="A435" s="165" t="s">
        <v>953</v>
      </c>
      <c r="B435" s="165" t="s">
        <v>954</v>
      </c>
      <c r="C435" s="49" t="s">
        <v>1420</v>
      </c>
      <c r="D435" s="49" t="s">
        <v>830</v>
      </c>
      <c r="E435" s="166">
        <v>32176</v>
      </c>
      <c r="F435" s="167">
        <v>3590</v>
      </c>
      <c r="G435" s="167">
        <v>0</v>
      </c>
      <c r="H435" s="167">
        <v>0</v>
      </c>
      <c r="I435" s="167">
        <v>1602</v>
      </c>
      <c r="J435" s="167">
        <v>0</v>
      </c>
      <c r="K435" s="167">
        <v>3590</v>
      </c>
      <c r="L435" s="167">
        <v>757</v>
      </c>
      <c r="M435" s="167">
        <v>26227</v>
      </c>
      <c r="N435" s="167">
        <v>32176</v>
      </c>
      <c r="O435" s="167">
        <v>35481</v>
      </c>
      <c r="P435" s="167">
        <v>26227</v>
      </c>
      <c r="Q435" s="167">
        <v>1370</v>
      </c>
      <c r="R435" s="167">
        <v>24857</v>
      </c>
      <c r="S435" s="167">
        <v>60338</v>
      </c>
      <c r="T435" s="167">
        <v>0</v>
      </c>
      <c r="U435" s="167">
        <v>0</v>
      </c>
      <c r="V435" s="167">
        <v>10000</v>
      </c>
      <c r="W435" s="167">
        <v>23850</v>
      </c>
      <c r="X435" s="167">
        <v>0</v>
      </c>
      <c r="Y435" s="167">
        <v>10000</v>
      </c>
      <c r="Z435" s="167">
        <v>86000</v>
      </c>
      <c r="AA435" s="167">
        <v>94600</v>
      </c>
      <c r="AB435" s="167">
        <v>0</v>
      </c>
      <c r="AC435" s="167">
        <v>0</v>
      </c>
      <c r="AD435" s="166">
        <v>0</v>
      </c>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52"/>
      <c r="CD435" s="52"/>
      <c r="CE435" s="52"/>
      <c r="CF435" s="52"/>
      <c r="CG435" s="52"/>
      <c r="CH435" s="52"/>
      <c r="CI435" s="52"/>
      <c r="CJ435" s="52"/>
      <c r="CK435" s="52"/>
      <c r="CL435" s="52"/>
      <c r="CM435" s="52"/>
      <c r="CN435" s="52"/>
      <c r="CO435" s="52"/>
      <c r="CP435" s="52"/>
      <c r="CQ435" s="52"/>
      <c r="CR435" s="52"/>
      <c r="CS435" s="52"/>
      <c r="CT435" s="52"/>
      <c r="CU435" s="52"/>
      <c r="CV435" s="52"/>
      <c r="CW435" s="52"/>
      <c r="CX435" s="52"/>
      <c r="CY435" s="52"/>
      <c r="CZ435" s="52"/>
      <c r="DA435" s="52"/>
      <c r="DB435" s="52"/>
      <c r="DC435" s="52"/>
      <c r="DD435" s="52"/>
      <c r="DE435" s="52"/>
      <c r="DF435" s="52"/>
      <c r="DG435" s="52"/>
      <c r="DH435" s="52"/>
      <c r="DI435" s="52"/>
      <c r="DJ435" s="52"/>
      <c r="DK435" s="52"/>
      <c r="DL435" s="52"/>
      <c r="DM435" s="52"/>
      <c r="DN435" s="52"/>
      <c r="DO435" s="52"/>
      <c r="DP435" s="52"/>
      <c r="DQ435" s="52"/>
      <c r="DR435" s="52"/>
      <c r="DS435" s="52"/>
      <c r="DT435" s="52"/>
      <c r="DU435" s="52"/>
      <c r="DV435" s="52"/>
      <c r="DW435" s="52"/>
      <c r="DX435" s="52"/>
      <c r="DY435" s="52"/>
      <c r="DZ435" s="52"/>
      <c r="EA435" s="52"/>
    </row>
    <row r="436" spans="1:131" x14ac:dyDescent="0.2">
      <c r="A436" s="165" t="s">
        <v>955</v>
      </c>
      <c r="B436" s="165" t="s">
        <v>956</v>
      </c>
      <c r="C436" s="49" t="s">
        <v>1421</v>
      </c>
      <c r="D436" s="49" t="s">
        <v>830</v>
      </c>
      <c r="E436" s="166">
        <v>15278</v>
      </c>
      <c r="F436" s="167">
        <v>1030</v>
      </c>
      <c r="G436" s="167">
        <v>0</v>
      </c>
      <c r="H436" s="167">
        <v>0</v>
      </c>
      <c r="I436" s="167">
        <v>1300</v>
      </c>
      <c r="J436" s="167">
        <v>0</v>
      </c>
      <c r="K436" s="167">
        <v>1030</v>
      </c>
      <c r="L436" s="167">
        <v>3742</v>
      </c>
      <c r="M436" s="167">
        <v>9206</v>
      </c>
      <c r="N436" s="167">
        <v>15278</v>
      </c>
      <c r="O436" s="167">
        <v>44987</v>
      </c>
      <c r="P436" s="167">
        <v>9206</v>
      </c>
      <c r="Q436" s="167">
        <v>1566</v>
      </c>
      <c r="R436" s="167">
        <v>7640</v>
      </c>
      <c r="S436" s="167">
        <v>52627</v>
      </c>
      <c r="T436" s="167">
        <v>33720</v>
      </c>
      <c r="U436" s="167">
        <v>0</v>
      </c>
      <c r="V436" s="167">
        <v>50000</v>
      </c>
      <c r="W436" s="167">
        <v>42970</v>
      </c>
      <c r="X436" s="167">
        <v>0</v>
      </c>
      <c r="Y436" s="167">
        <v>28620</v>
      </c>
      <c r="Z436" s="167">
        <v>52000</v>
      </c>
      <c r="AA436" s="167">
        <v>60000</v>
      </c>
      <c r="AB436" s="167">
        <v>0</v>
      </c>
      <c r="AC436" s="167">
        <v>0</v>
      </c>
      <c r="AD436" s="166">
        <v>0</v>
      </c>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52"/>
      <c r="CD436" s="52"/>
      <c r="CE436" s="52"/>
      <c r="CF436" s="52"/>
      <c r="CG436" s="52"/>
      <c r="CH436" s="52"/>
      <c r="CI436" s="52"/>
      <c r="CJ436" s="52"/>
      <c r="CK436" s="52"/>
      <c r="CL436" s="52"/>
      <c r="CM436" s="52"/>
      <c r="CN436" s="52"/>
      <c r="CO436" s="52"/>
      <c r="CP436" s="52"/>
      <c r="CQ436" s="52"/>
      <c r="CR436" s="52"/>
      <c r="CS436" s="52"/>
      <c r="CT436" s="52"/>
      <c r="CU436" s="52"/>
      <c r="CV436" s="52"/>
      <c r="CW436" s="52"/>
      <c r="CX436" s="52"/>
      <c r="CY436" s="52"/>
      <c r="CZ436" s="52"/>
      <c r="DA436" s="52"/>
      <c r="DB436" s="52"/>
      <c r="DC436" s="52"/>
      <c r="DD436" s="52"/>
      <c r="DE436" s="52"/>
      <c r="DF436" s="52"/>
      <c r="DG436" s="52"/>
      <c r="DH436" s="52"/>
      <c r="DI436" s="52"/>
      <c r="DJ436" s="52"/>
      <c r="DK436" s="52"/>
      <c r="DL436" s="52"/>
      <c r="DM436" s="52"/>
      <c r="DN436" s="52"/>
      <c r="DO436" s="52"/>
      <c r="DP436" s="52"/>
      <c r="DQ436" s="52"/>
      <c r="DR436" s="52"/>
      <c r="DS436" s="52"/>
      <c r="DT436" s="52"/>
      <c r="DU436" s="52"/>
      <c r="DV436" s="52"/>
      <c r="DW436" s="52"/>
      <c r="DX436" s="52"/>
      <c r="DY436" s="52"/>
      <c r="DZ436" s="52"/>
      <c r="EA436" s="52"/>
    </row>
    <row r="437" spans="1:131" x14ac:dyDescent="0.2">
      <c r="A437" s="165" t="s">
        <v>957</v>
      </c>
      <c r="B437" s="165" t="s">
        <v>958</v>
      </c>
      <c r="C437" s="49" t="s">
        <v>1422</v>
      </c>
      <c r="D437" s="49" t="s">
        <v>830</v>
      </c>
      <c r="E437" s="166">
        <v>11318</v>
      </c>
      <c r="F437" s="167">
        <v>16649</v>
      </c>
      <c r="G437" s="167">
        <v>0</v>
      </c>
      <c r="H437" s="167">
        <v>0</v>
      </c>
      <c r="I437" s="167">
        <v>3889</v>
      </c>
      <c r="J437" s="167">
        <v>0</v>
      </c>
      <c r="K437" s="167">
        <v>5862</v>
      </c>
      <c r="L437" s="167">
        <v>0</v>
      </c>
      <c r="M437" s="167">
        <v>1567</v>
      </c>
      <c r="N437" s="167">
        <v>11318</v>
      </c>
      <c r="O437" s="167">
        <v>107981</v>
      </c>
      <c r="P437" s="167">
        <v>1567</v>
      </c>
      <c r="Q437" s="167">
        <v>4526</v>
      </c>
      <c r="R437" s="167">
        <v>-2959</v>
      </c>
      <c r="S437" s="167">
        <v>105022</v>
      </c>
      <c r="T437" s="167">
        <v>104465</v>
      </c>
      <c r="U437" s="167">
        <v>0</v>
      </c>
      <c r="V437" s="167">
        <v>6965</v>
      </c>
      <c r="W437" s="167">
        <v>102956</v>
      </c>
      <c r="X437" s="167">
        <v>0</v>
      </c>
      <c r="Y437" s="167">
        <v>6965</v>
      </c>
      <c r="Z437" s="167">
        <v>160000</v>
      </c>
      <c r="AA437" s="167">
        <v>185000</v>
      </c>
      <c r="AB437" s="167">
        <v>0</v>
      </c>
      <c r="AC437" s="167">
        <v>0</v>
      </c>
      <c r="AD437" s="166">
        <v>0</v>
      </c>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52"/>
      <c r="CD437" s="52"/>
      <c r="CE437" s="52"/>
      <c r="CF437" s="52"/>
      <c r="CG437" s="52"/>
      <c r="CH437" s="52"/>
      <c r="CI437" s="52"/>
      <c r="CJ437" s="52"/>
      <c r="CK437" s="52"/>
      <c r="CL437" s="52"/>
      <c r="CM437" s="52"/>
      <c r="CN437" s="52"/>
      <c r="CO437" s="52"/>
      <c r="CP437" s="52"/>
      <c r="CQ437" s="52"/>
      <c r="CR437" s="52"/>
      <c r="CS437" s="52"/>
      <c r="CT437" s="52"/>
      <c r="CU437" s="52"/>
      <c r="CV437" s="52"/>
      <c r="CW437" s="52"/>
      <c r="CX437" s="52"/>
      <c r="CY437" s="52"/>
      <c r="CZ437" s="52"/>
      <c r="DA437" s="52"/>
      <c r="DB437" s="52"/>
      <c r="DC437" s="52"/>
      <c r="DD437" s="52"/>
      <c r="DE437" s="52"/>
      <c r="DF437" s="52"/>
      <c r="DG437" s="52"/>
      <c r="DH437" s="52"/>
      <c r="DI437" s="52"/>
      <c r="DJ437" s="52"/>
      <c r="DK437" s="52"/>
      <c r="DL437" s="52"/>
      <c r="DM437" s="52"/>
      <c r="DN437" s="52"/>
      <c r="DO437" s="52"/>
      <c r="DP437" s="52"/>
      <c r="DQ437" s="52"/>
      <c r="DR437" s="52"/>
      <c r="DS437" s="52"/>
      <c r="DT437" s="52"/>
      <c r="DU437" s="52"/>
      <c r="DV437" s="52"/>
      <c r="DW437" s="52"/>
      <c r="DX437" s="52"/>
      <c r="DY437" s="52"/>
      <c r="DZ437" s="52"/>
      <c r="EA437" s="52"/>
    </row>
    <row r="438" spans="1:131" x14ac:dyDescent="0.2">
      <c r="A438" s="165" t="s">
        <v>959</v>
      </c>
      <c r="B438" s="165" t="s">
        <v>960</v>
      </c>
      <c r="C438" s="49" t="s">
        <v>1423</v>
      </c>
      <c r="D438" s="49" t="s">
        <v>830</v>
      </c>
      <c r="E438" s="166">
        <v>43935</v>
      </c>
      <c r="F438" s="167">
        <v>500</v>
      </c>
      <c r="G438" s="167">
        <v>0</v>
      </c>
      <c r="H438" s="167">
        <v>0</v>
      </c>
      <c r="I438" s="167">
        <v>2900</v>
      </c>
      <c r="J438" s="167">
        <v>0</v>
      </c>
      <c r="K438" s="167">
        <v>8510</v>
      </c>
      <c r="L438" s="167">
        <v>17525</v>
      </c>
      <c r="M438" s="167">
        <v>15000</v>
      </c>
      <c r="N438" s="167">
        <v>43935</v>
      </c>
      <c r="O438" s="167">
        <v>36798</v>
      </c>
      <c r="P438" s="167">
        <v>15000</v>
      </c>
      <c r="Q438" s="167">
        <v>1418</v>
      </c>
      <c r="R438" s="167">
        <v>13582</v>
      </c>
      <c r="S438" s="167">
        <v>50380</v>
      </c>
      <c r="T438" s="167">
        <v>47167</v>
      </c>
      <c r="U438" s="167">
        <v>0</v>
      </c>
      <c r="V438" s="167">
        <v>146500</v>
      </c>
      <c r="W438" s="167">
        <v>62167</v>
      </c>
      <c r="X438" s="167">
        <v>0</v>
      </c>
      <c r="Y438" s="167">
        <v>117965</v>
      </c>
      <c r="Z438" s="167">
        <v>90000</v>
      </c>
      <c r="AA438" s="167">
        <v>100000</v>
      </c>
      <c r="AB438" s="167">
        <v>0</v>
      </c>
      <c r="AC438" s="167">
        <v>0</v>
      </c>
      <c r="AD438" s="166">
        <v>0</v>
      </c>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52"/>
      <c r="CD438" s="52"/>
      <c r="CE438" s="52"/>
      <c r="CF438" s="52"/>
      <c r="CG438" s="52"/>
      <c r="CH438" s="52"/>
      <c r="CI438" s="52"/>
      <c r="CJ438" s="52"/>
      <c r="CK438" s="52"/>
      <c r="CL438" s="52"/>
      <c r="CM438" s="52"/>
      <c r="CN438" s="52"/>
      <c r="CO438" s="52"/>
      <c r="CP438" s="52"/>
      <c r="CQ438" s="52"/>
      <c r="CR438" s="52"/>
      <c r="CS438" s="52"/>
      <c r="CT438" s="52"/>
      <c r="CU438" s="52"/>
      <c r="CV438" s="52"/>
      <c r="CW438" s="52"/>
      <c r="CX438" s="52"/>
      <c r="CY438" s="52"/>
      <c r="CZ438" s="52"/>
      <c r="DA438" s="52"/>
      <c r="DB438" s="52"/>
      <c r="DC438" s="52"/>
      <c r="DD438" s="52"/>
      <c r="DE438" s="52"/>
      <c r="DF438" s="52"/>
      <c r="DG438" s="52"/>
      <c r="DH438" s="52"/>
      <c r="DI438" s="52"/>
      <c r="DJ438" s="52"/>
      <c r="DK438" s="52"/>
      <c r="DL438" s="52"/>
      <c r="DM438" s="52"/>
      <c r="DN438" s="52"/>
      <c r="DO438" s="52"/>
      <c r="DP438" s="52"/>
      <c r="DQ438" s="52"/>
      <c r="DR438" s="52"/>
      <c r="DS438" s="52"/>
      <c r="DT438" s="52"/>
      <c r="DU438" s="52"/>
      <c r="DV438" s="52"/>
      <c r="DW438" s="52"/>
      <c r="DX438" s="52"/>
      <c r="DY438" s="52"/>
      <c r="DZ438" s="52"/>
      <c r="EA438" s="52"/>
    </row>
    <row r="439" spans="1:131" x14ac:dyDescent="0.2">
      <c r="A439" s="165" t="s">
        <v>961</v>
      </c>
      <c r="B439" s="165" t="s">
        <v>962</v>
      </c>
      <c r="C439" s="49" t="s">
        <v>1424</v>
      </c>
      <c r="D439" s="49" t="s">
        <v>830</v>
      </c>
      <c r="E439" s="166">
        <v>40637</v>
      </c>
      <c r="F439" s="167">
        <v>5260</v>
      </c>
      <c r="G439" s="167">
        <v>0</v>
      </c>
      <c r="H439" s="167">
        <v>0</v>
      </c>
      <c r="I439" s="167">
        <v>16968</v>
      </c>
      <c r="J439" s="167">
        <v>0</v>
      </c>
      <c r="K439" s="167">
        <v>7039</v>
      </c>
      <c r="L439" s="167">
        <v>16630</v>
      </c>
      <c r="M439" s="167">
        <v>0</v>
      </c>
      <c r="N439" s="167">
        <v>40637</v>
      </c>
      <c r="O439" s="167">
        <v>201033</v>
      </c>
      <c r="P439" s="167">
        <v>0</v>
      </c>
      <c r="Q439" s="167">
        <v>5950</v>
      </c>
      <c r="R439" s="167">
        <v>-5950</v>
      </c>
      <c r="S439" s="167">
        <v>195083</v>
      </c>
      <c r="T439" s="167">
        <v>87200</v>
      </c>
      <c r="U439" s="167">
        <v>99049</v>
      </c>
      <c r="V439" s="167">
        <v>86800</v>
      </c>
      <c r="W439" s="167">
        <v>97462</v>
      </c>
      <c r="X439" s="167">
        <v>96973</v>
      </c>
      <c r="Y439" s="167">
        <v>71590</v>
      </c>
      <c r="Z439" s="167">
        <v>199000</v>
      </c>
      <c r="AA439" s="167">
        <v>234700</v>
      </c>
      <c r="AB439" s="167">
        <v>0</v>
      </c>
      <c r="AC439" s="167">
        <v>0</v>
      </c>
      <c r="AD439" s="166">
        <v>0</v>
      </c>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52"/>
      <c r="CD439" s="52"/>
      <c r="CE439" s="52"/>
      <c r="CF439" s="52"/>
      <c r="CG439" s="52"/>
      <c r="CH439" s="52"/>
      <c r="CI439" s="52"/>
      <c r="CJ439" s="52"/>
      <c r="CK439" s="52"/>
      <c r="CL439" s="52"/>
      <c r="CM439" s="52"/>
      <c r="CN439" s="52"/>
      <c r="CO439" s="52"/>
      <c r="CP439" s="52"/>
      <c r="CQ439" s="52"/>
      <c r="CR439" s="52"/>
      <c r="CS439" s="52"/>
      <c r="CT439" s="52"/>
      <c r="CU439" s="52"/>
      <c r="CV439" s="52"/>
      <c r="CW439" s="52"/>
      <c r="CX439" s="52"/>
      <c r="CY439" s="52"/>
      <c r="CZ439" s="52"/>
      <c r="DA439" s="52"/>
      <c r="DB439" s="52"/>
      <c r="DC439" s="52"/>
      <c r="DD439" s="52"/>
      <c r="DE439" s="52"/>
      <c r="DF439" s="52"/>
      <c r="DG439" s="52"/>
      <c r="DH439" s="52"/>
      <c r="DI439" s="52"/>
      <c r="DJ439" s="52"/>
      <c r="DK439" s="52"/>
      <c r="DL439" s="52"/>
      <c r="DM439" s="52"/>
      <c r="DN439" s="52"/>
      <c r="DO439" s="52"/>
      <c r="DP439" s="52"/>
      <c r="DQ439" s="52"/>
      <c r="DR439" s="52"/>
      <c r="DS439" s="52"/>
      <c r="DT439" s="52"/>
      <c r="DU439" s="52"/>
      <c r="DV439" s="52"/>
      <c r="DW439" s="52"/>
      <c r="DX439" s="52"/>
      <c r="DY439" s="52"/>
      <c r="DZ439" s="52"/>
      <c r="EA439" s="52"/>
    </row>
    <row r="440" spans="1:131" x14ac:dyDescent="0.2">
      <c r="A440" s="165" t="s">
        <v>963</v>
      </c>
      <c r="B440" s="165" t="s">
        <v>964</v>
      </c>
      <c r="C440" s="49" t="s">
        <v>1425</v>
      </c>
      <c r="D440" s="49" t="s">
        <v>830</v>
      </c>
      <c r="E440" s="166">
        <v>30277</v>
      </c>
      <c r="F440" s="167">
        <v>10454</v>
      </c>
      <c r="G440" s="167">
        <v>0</v>
      </c>
      <c r="H440" s="167">
        <v>0</v>
      </c>
      <c r="I440" s="167">
        <v>1175</v>
      </c>
      <c r="J440" s="167">
        <v>970</v>
      </c>
      <c r="K440" s="167">
        <v>15629</v>
      </c>
      <c r="L440" s="167">
        <v>2503</v>
      </c>
      <c r="M440" s="167">
        <v>10000</v>
      </c>
      <c r="N440" s="167">
        <v>30277</v>
      </c>
      <c r="O440" s="167">
        <v>111153</v>
      </c>
      <c r="P440" s="167">
        <v>10000</v>
      </c>
      <c r="Q440" s="167">
        <v>3587</v>
      </c>
      <c r="R440" s="167">
        <v>6413</v>
      </c>
      <c r="S440" s="167">
        <v>117566</v>
      </c>
      <c r="T440" s="167">
        <v>37007</v>
      </c>
      <c r="U440" s="167">
        <v>0</v>
      </c>
      <c r="V440" s="167">
        <v>53000</v>
      </c>
      <c r="W440" s="167">
        <v>46016</v>
      </c>
      <c r="X440" s="167">
        <v>0</v>
      </c>
      <c r="Y440" s="167">
        <v>48000</v>
      </c>
      <c r="Z440" s="167">
        <v>55000</v>
      </c>
      <c r="AA440" s="167">
        <v>58000</v>
      </c>
      <c r="AB440" s="167">
        <v>0</v>
      </c>
      <c r="AC440" s="167">
        <v>0</v>
      </c>
      <c r="AD440" s="166">
        <v>0</v>
      </c>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52"/>
      <c r="CD440" s="52"/>
      <c r="CE440" s="52"/>
      <c r="CF440" s="52"/>
      <c r="CG440" s="52"/>
      <c r="CH440" s="52"/>
      <c r="CI440" s="52"/>
      <c r="CJ440" s="52"/>
      <c r="CK440" s="52"/>
      <c r="CL440" s="52"/>
      <c r="CM440" s="52"/>
      <c r="CN440" s="52"/>
      <c r="CO440" s="52"/>
      <c r="CP440" s="52"/>
      <c r="CQ440" s="52"/>
      <c r="CR440" s="52"/>
      <c r="CS440" s="52"/>
      <c r="CT440" s="52"/>
      <c r="CU440" s="52"/>
      <c r="CV440" s="52"/>
      <c r="CW440" s="52"/>
      <c r="CX440" s="52"/>
      <c r="CY440" s="52"/>
      <c r="CZ440" s="52"/>
      <c r="DA440" s="52"/>
      <c r="DB440" s="52"/>
      <c r="DC440" s="52"/>
      <c r="DD440" s="52"/>
      <c r="DE440" s="52"/>
      <c r="DF440" s="52"/>
      <c r="DG440" s="52"/>
      <c r="DH440" s="52"/>
      <c r="DI440" s="52"/>
      <c r="DJ440" s="52"/>
      <c r="DK440" s="52"/>
      <c r="DL440" s="52"/>
      <c r="DM440" s="52"/>
      <c r="DN440" s="52"/>
      <c r="DO440" s="52"/>
      <c r="DP440" s="52"/>
      <c r="DQ440" s="52"/>
      <c r="DR440" s="52"/>
      <c r="DS440" s="52"/>
      <c r="DT440" s="52"/>
      <c r="DU440" s="52"/>
      <c r="DV440" s="52"/>
      <c r="DW440" s="52"/>
      <c r="DX440" s="52"/>
      <c r="DY440" s="52"/>
      <c r="DZ440" s="52"/>
      <c r="EA440" s="52"/>
    </row>
    <row r="441" spans="1:131" x14ac:dyDescent="0.2">
      <c r="A441" s="165" t="s">
        <v>965</v>
      </c>
      <c r="B441" s="165" t="s">
        <v>966</v>
      </c>
      <c r="C441" s="49" t="s">
        <v>1426</v>
      </c>
      <c r="D441" s="49" t="s">
        <v>830</v>
      </c>
      <c r="E441" s="166">
        <v>15335</v>
      </c>
      <c r="F441" s="167">
        <v>4960</v>
      </c>
      <c r="G441" s="167">
        <v>0</v>
      </c>
      <c r="H441" s="167">
        <v>0</v>
      </c>
      <c r="I441" s="167">
        <v>1925</v>
      </c>
      <c r="J441" s="167">
        <v>0</v>
      </c>
      <c r="K441" s="167">
        <v>2038</v>
      </c>
      <c r="L441" s="167">
        <v>7444</v>
      </c>
      <c r="M441" s="167">
        <v>3928</v>
      </c>
      <c r="N441" s="167">
        <v>15335</v>
      </c>
      <c r="O441" s="167">
        <v>40570</v>
      </c>
      <c r="P441" s="167">
        <v>3928</v>
      </c>
      <c r="Q441" s="167">
        <v>1577</v>
      </c>
      <c r="R441" s="167">
        <v>2351</v>
      </c>
      <c r="S441" s="167">
        <v>42921</v>
      </c>
      <c r="T441" s="167">
        <v>34778</v>
      </c>
      <c r="U441" s="167">
        <v>0</v>
      </c>
      <c r="V441" s="167">
        <v>58378</v>
      </c>
      <c r="W441" s="167">
        <v>35778</v>
      </c>
      <c r="X441" s="167">
        <v>0</v>
      </c>
      <c r="Y441" s="167">
        <v>49946</v>
      </c>
      <c r="Z441" s="167">
        <v>52984</v>
      </c>
      <c r="AA441" s="167">
        <v>55984</v>
      </c>
      <c r="AB441" s="167">
        <v>0</v>
      </c>
      <c r="AC441" s="167">
        <v>0</v>
      </c>
      <c r="AD441" s="166">
        <v>0</v>
      </c>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52"/>
      <c r="CD441" s="52"/>
      <c r="CE441" s="52"/>
      <c r="CF441" s="52"/>
      <c r="CG441" s="52"/>
      <c r="CH441" s="52"/>
      <c r="CI441" s="52"/>
      <c r="CJ441" s="52"/>
      <c r="CK441" s="52"/>
      <c r="CL441" s="52"/>
      <c r="CM441" s="52"/>
      <c r="CN441" s="52"/>
      <c r="CO441" s="52"/>
      <c r="CP441" s="52"/>
      <c r="CQ441" s="52"/>
      <c r="CR441" s="52"/>
      <c r="CS441" s="52"/>
      <c r="CT441" s="52"/>
      <c r="CU441" s="52"/>
      <c r="CV441" s="52"/>
      <c r="CW441" s="52"/>
      <c r="CX441" s="52"/>
      <c r="CY441" s="52"/>
      <c r="CZ441" s="52"/>
      <c r="DA441" s="52"/>
      <c r="DB441" s="52"/>
      <c r="DC441" s="52"/>
      <c r="DD441" s="52"/>
      <c r="DE441" s="52"/>
      <c r="DF441" s="52"/>
      <c r="DG441" s="52"/>
      <c r="DH441" s="52"/>
      <c r="DI441" s="52"/>
      <c r="DJ441" s="52"/>
      <c r="DK441" s="52"/>
      <c r="DL441" s="52"/>
      <c r="DM441" s="52"/>
      <c r="DN441" s="52"/>
      <c r="DO441" s="52"/>
      <c r="DP441" s="52"/>
      <c r="DQ441" s="52"/>
      <c r="DR441" s="52"/>
      <c r="DS441" s="52"/>
      <c r="DT441" s="52"/>
      <c r="DU441" s="52"/>
      <c r="DV441" s="52"/>
      <c r="DW441" s="52"/>
      <c r="DX441" s="52"/>
      <c r="DY441" s="52"/>
      <c r="DZ441" s="52"/>
      <c r="EA441" s="52"/>
    </row>
    <row r="442" spans="1:131" x14ac:dyDescent="0.2">
      <c r="A442" s="165" t="s">
        <v>967</v>
      </c>
      <c r="B442" s="165" t="s">
        <v>968</v>
      </c>
      <c r="C442" s="49" t="s">
        <v>1427</v>
      </c>
      <c r="D442" s="49" t="s">
        <v>830</v>
      </c>
      <c r="E442" s="166">
        <v>43175</v>
      </c>
      <c r="F442" s="167">
        <v>37802</v>
      </c>
      <c r="G442" s="167">
        <v>0</v>
      </c>
      <c r="H442" s="167">
        <v>0</v>
      </c>
      <c r="I442" s="167">
        <v>3520</v>
      </c>
      <c r="J442" s="167">
        <v>0</v>
      </c>
      <c r="K442" s="167">
        <v>37802</v>
      </c>
      <c r="L442" s="167">
        <v>1853</v>
      </c>
      <c r="M442" s="167">
        <v>0</v>
      </c>
      <c r="N442" s="167">
        <v>43175</v>
      </c>
      <c r="O442" s="167">
        <v>58984</v>
      </c>
      <c r="P442" s="167">
        <v>0</v>
      </c>
      <c r="Q442" s="167">
        <v>17927</v>
      </c>
      <c r="R442" s="167">
        <v>-17927</v>
      </c>
      <c r="S442" s="167">
        <v>41057</v>
      </c>
      <c r="T442" s="167">
        <v>34200</v>
      </c>
      <c r="U442" s="167">
        <v>0</v>
      </c>
      <c r="V442" s="167">
        <v>50500</v>
      </c>
      <c r="W442" s="167">
        <v>33000</v>
      </c>
      <c r="X442" s="167">
        <v>0</v>
      </c>
      <c r="Y442" s="167">
        <v>45800</v>
      </c>
      <c r="Z442" s="167">
        <v>65000</v>
      </c>
      <c r="AA442" s="167">
        <v>78000</v>
      </c>
      <c r="AB442" s="167">
        <v>0</v>
      </c>
      <c r="AC442" s="167">
        <v>0</v>
      </c>
      <c r="AD442" s="166">
        <v>0</v>
      </c>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52"/>
      <c r="CD442" s="52"/>
      <c r="CE442" s="52"/>
      <c r="CF442" s="52"/>
      <c r="CG442" s="52"/>
      <c r="CH442" s="52"/>
      <c r="CI442" s="52"/>
      <c r="CJ442" s="52"/>
      <c r="CK442" s="52"/>
      <c r="CL442" s="52"/>
      <c r="CM442" s="52"/>
      <c r="CN442" s="52"/>
      <c r="CO442" s="52"/>
      <c r="CP442" s="52"/>
      <c r="CQ442" s="52"/>
      <c r="CR442" s="52"/>
      <c r="CS442" s="52"/>
      <c r="CT442" s="52"/>
      <c r="CU442" s="52"/>
      <c r="CV442" s="52"/>
      <c r="CW442" s="52"/>
      <c r="CX442" s="52"/>
      <c r="CY442" s="52"/>
      <c r="CZ442" s="52"/>
      <c r="DA442" s="52"/>
      <c r="DB442" s="52"/>
      <c r="DC442" s="52"/>
      <c r="DD442" s="52"/>
      <c r="DE442" s="52"/>
      <c r="DF442" s="52"/>
      <c r="DG442" s="52"/>
      <c r="DH442" s="52"/>
      <c r="DI442" s="52"/>
      <c r="DJ442" s="52"/>
      <c r="DK442" s="52"/>
      <c r="DL442" s="52"/>
      <c r="DM442" s="52"/>
      <c r="DN442" s="52"/>
      <c r="DO442" s="52"/>
      <c r="DP442" s="52"/>
      <c r="DQ442" s="52"/>
      <c r="DR442" s="52"/>
      <c r="DS442" s="52"/>
      <c r="DT442" s="52"/>
      <c r="DU442" s="52"/>
      <c r="DV442" s="52"/>
      <c r="DW442" s="52"/>
      <c r="DX442" s="52"/>
      <c r="DY442" s="52"/>
      <c r="DZ442" s="52"/>
      <c r="EA442" s="52"/>
    </row>
    <row r="443" spans="1:131" x14ac:dyDescent="0.2">
      <c r="A443" s="165" t="s">
        <v>969</v>
      </c>
      <c r="B443" s="165" t="s">
        <v>970</v>
      </c>
      <c r="C443" s="49" t="s">
        <v>1428</v>
      </c>
      <c r="D443" s="49" t="s">
        <v>830</v>
      </c>
      <c r="E443" s="166">
        <v>42951</v>
      </c>
      <c r="F443" s="167">
        <v>4800</v>
      </c>
      <c r="G443" s="167">
        <v>0</v>
      </c>
      <c r="H443" s="167">
        <v>0</v>
      </c>
      <c r="I443" s="167">
        <v>1067</v>
      </c>
      <c r="J443" s="167">
        <v>0</v>
      </c>
      <c r="K443" s="167">
        <v>4800</v>
      </c>
      <c r="L443" s="167">
        <v>20947</v>
      </c>
      <c r="M443" s="167">
        <v>16137</v>
      </c>
      <c r="N443" s="167">
        <v>42951</v>
      </c>
      <c r="O443" s="167">
        <v>3612</v>
      </c>
      <c r="P443" s="167">
        <v>16137</v>
      </c>
      <c r="Q443" s="167">
        <v>467</v>
      </c>
      <c r="R443" s="167">
        <v>15670</v>
      </c>
      <c r="S443" s="167">
        <v>19282</v>
      </c>
      <c r="T443" s="167">
        <v>4500</v>
      </c>
      <c r="U443" s="167">
        <v>16831</v>
      </c>
      <c r="V443" s="167">
        <v>45000</v>
      </c>
      <c r="W443" s="167">
        <v>4500</v>
      </c>
      <c r="X443" s="167">
        <v>16495</v>
      </c>
      <c r="Y443" s="167">
        <v>40000</v>
      </c>
      <c r="Z443" s="167">
        <v>24144</v>
      </c>
      <c r="AA443" s="167">
        <v>39144</v>
      </c>
      <c r="AB443" s="167">
        <v>0</v>
      </c>
      <c r="AC443" s="167">
        <v>0</v>
      </c>
      <c r="AD443" s="166">
        <v>0</v>
      </c>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52"/>
      <c r="CD443" s="52"/>
      <c r="CE443" s="52"/>
      <c r="CF443" s="52"/>
      <c r="CG443" s="52"/>
      <c r="CH443" s="52"/>
      <c r="CI443" s="52"/>
      <c r="CJ443" s="52"/>
      <c r="CK443" s="52"/>
      <c r="CL443" s="52"/>
      <c r="CM443" s="52"/>
      <c r="CN443" s="52"/>
      <c r="CO443" s="52"/>
      <c r="CP443" s="52"/>
      <c r="CQ443" s="52"/>
      <c r="CR443" s="52"/>
      <c r="CS443" s="52"/>
      <c r="CT443" s="52"/>
      <c r="CU443" s="52"/>
      <c r="CV443" s="52"/>
      <c r="CW443" s="52"/>
      <c r="CX443" s="52"/>
      <c r="CY443" s="52"/>
      <c r="CZ443" s="52"/>
      <c r="DA443" s="52"/>
      <c r="DB443" s="52"/>
      <c r="DC443" s="52"/>
      <c r="DD443" s="52"/>
      <c r="DE443" s="52"/>
      <c r="DF443" s="52"/>
      <c r="DG443" s="52"/>
      <c r="DH443" s="52"/>
      <c r="DI443" s="52"/>
      <c r="DJ443" s="52"/>
      <c r="DK443" s="52"/>
      <c r="DL443" s="52"/>
      <c r="DM443" s="52"/>
      <c r="DN443" s="52"/>
      <c r="DO443" s="52"/>
      <c r="DP443" s="52"/>
      <c r="DQ443" s="52"/>
      <c r="DR443" s="52"/>
      <c r="DS443" s="52"/>
      <c r="DT443" s="52"/>
      <c r="DU443" s="52"/>
      <c r="DV443" s="52"/>
      <c r="DW443" s="52"/>
      <c r="DX443" s="52"/>
      <c r="DY443" s="52"/>
      <c r="DZ443" s="52"/>
      <c r="EA443" s="52"/>
    </row>
    <row r="444" spans="1:131" x14ac:dyDescent="0.2">
      <c r="A444" s="165" t="s">
        <v>971</v>
      </c>
      <c r="B444" s="165" t="s">
        <v>972</v>
      </c>
      <c r="C444" s="49" t="s">
        <v>1429</v>
      </c>
      <c r="D444" s="49" t="s">
        <v>830</v>
      </c>
      <c r="E444" s="166">
        <v>28405</v>
      </c>
      <c r="F444" s="167">
        <v>15415</v>
      </c>
      <c r="G444" s="167">
        <v>0</v>
      </c>
      <c r="H444" s="167">
        <v>0</v>
      </c>
      <c r="I444" s="167">
        <v>10724</v>
      </c>
      <c r="J444" s="167">
        <v>708</v>
      </c>
      <c r="K444" s="167">
        <v>15415</v>
      </c>
      <c r="L444" s="167">
        <v>1558</v>
      </c>
      <c r="M444" s="167">
        <v>0</v>
      </c>
      <c r="N444" s="167">
        <v>28405</v>
      </c>
      <c r="O444" s="167">
        <v>39655</v>
      </c>
      <c r="P444" s="167">
        <v>0</v>
      </c>
      <c r="Q444" s="167">
        <v>962</v>
      </c>
      <c r="R444" s="167">
        <v>-962</v>
      </c>
      <c r="S444" s="167">
        <v>38693</v>
      </c>
      <c r="T444" s="167">
        <v>14843</v>
      </c>
      <c r="U444" s="167">
        <v>5912</v>
      </c>
      <c r="V444" s="167">
        <v>79885</v>
      </c>
      <c r="W444" s="167">
        <v>17343</v>
      </c>
      <c r="X444" s="167">
        <v>5660</v>
      </c>
      <c r="Y444" s="167">
        <v>68572</v>
      </c>
      <c r="Z444" s="167">
        <v>25755</v>
      </c>
      <c r="AA444" s="167">
        <v>45755</v>
      </c>
      <c r="AB444" s="167">
        <v>0</v>
      </c>
      <c r="AC444" s="167">
        <v>0</v>
      </c>
      <c r="AD444" s="166">
        <v>0</v>
      </c>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52"/>
      <c r="CD444" s="52"/>
      <c r="CE444" s="52"/>
      <c r="CF444" s="52"/>
      <c r="CG444" s="52"/>
      <c r="CH444" s="52"/>
      <c r="CI444" s="52"/>
      <c r="CJ444" s="52"/>
      <c r="CK444" s="52"/>
      <c r="CL444" s="52"/>
      <c r="CM444" s="52"/>
      <c r="CN444" s="52"/>
      <c r="CO444" s="52"/>
      <c r="CP444" s="52"/>
      <c r="CQ444" s="52"/>
      <c r="CR444" s="52"/>
      <c r="CS444" s="52"/>
      <c r="CT444" s="52"/>
      <c r="CU444" s="52"/>
      <c r="CV444" s="52"/>
      <c r="CW444" s="52"/>
      <c r="CX444" s="52"/>
      <c r="CY444" s="52"/>
      <c r="CZ444" s="52"/>
      <c r="DA444" s="52"/>
      <c r="DB444" s="52"/>
      <c r="DC444" s="52"/>
      <c r="DD444" s="52"/>
      <c r="DE444" s="52"/>
      <c r="DF444" s="52"/>
      <c r="DG444" s="52"/>
      <c r="DH444" s="52"/>
      <c r="DI444" s="52"/>
      <c r="DJ444" s="52"/>
      <c r="DK444" s="52"/>
      <c r="DL444" s="52"/>
      <c r="DM444" s="52"/>
      <c r="DN444" s="52"/>
      <c r="DO444" s="52"/>
      <c r="DP444" s="52"/>
      <c r="DQ444" s="52"/>
      <c r="DR444" s="52"/>
      <c r="DS444" s="52"/>
      <c r="DT444" s="52"/>
      <c r="DU444" s="52"/>
      <c r="DV444" s="52"/>
      <c r="DW444" s="52"/>
      <c r="DX444" s="52"/>
      <c r="DY444" s="52"/>
      <c r="DZ444" s="52"/>
      <c r="EA444" s="52"/>
    </row>
    <row r="445" spans="1:131" x14ac:dyDescent="0.2">
      <c r="A445" s="165" t="s">
        <v>973</v>
      </c>
      <c r="B445" s="165" t="s">
        <v>974</v>
      </c>
      <c r="C445" s="49" t="s">
        <v>1430</v>
      </c>
      <c r="D445" s="49" t="s">
        <v>830</v>
      </c>
      <c r="E445" s="166">
        <v>24855</v>
      </c>
      <c r="F445" s="167">
        <v>1850</v>
      </c>
      <c r="G445" s="167">
        <v>0</v>
      </c>
      <c r="H445" s="167">
        <v>0</v>
      </c>
      <c r="I445" s="167">
        <v>10749</v>
      </c>
      <c r="J445" s="167">
        <v>0</v>
      </c>
      <c r="K445" s="167">
        <v>2442</v>
      </c>
      <c r="L445" s="167">
        <v>0</v>
      </c>
      <c r="M445" s="167">
        <v>11664</v>
      </c>
      <c r="N445" s="167">
        <v>24855</v>
      </c>
      <c r="O445" s="167">
        <v>32209</v>
      </c>
      <c r="P445" s="167">
        <v>11664</v>
      </c>
      <c r="Q445" s="167">
        <v>1504</v>
      </c>
      <c r="R445" s="167">
        <v>10160</v>
      </c>
      <c r="S445" s="167">
        <v>42369</v>
      </c>
      <c r="T445" s="167">
        <v>10000</v>
      </c>
      <c r="U445" s="167">
        <v>0</v>
      </c>
      <c r="V445" s="167">
        <v>34786</v>
      </c>
      <c r="W445" s="167">
        <v>16164</v>
      </c>
      <c r="X445" s="167">
        <v>0</v>
      </c>
      <c r="Y445" s="167">
        <v>14160</v>
      </c>
      <c r="Z445" s="167">
        <v>35000</v>
      </c>
      <c r="AA445" s="167">
        <v>40000</v>
      </c>
      <c r="AB445" s="167">
        <v>0</v>
      </c>
      <c r="AC445" s="167">
        <v>0</v>
      </c>
      <c r="AD445" s="166">
        <v>0</v>
      </c>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52"/>
      <c r="CD445" s="52"/>
      <c r="CE445" s="52"/>
      <c r="CF445" s="52"/>
      <c r="CG445" s="52"/>
      <c r="CH445" s="52"/>
      <c r="CI445" s="52"/>
      <c r="CJ445" s="52"/>
      <c r="CK445" s="52"/>
      <c r="CL445" s="52"/>
      <c r="CM445" s="52"/>
      <c r="CN445" s="52"/>
      <c r="CO445" s="52"/>
      <c r="CP445" s="52"/>
      <c r="CQ445" s="52"/>
      <c r="CR445" s="52"/>
      <c r="CS445" s="52"/>
      <c r="CT445" s="52"/>
      <c r="CU445" s="52"/>
      <c r="CV445" s="52"/>
      <c r="CW445" s="52"/>
      <c r="CX445" s="52"/>
      <c r="CY445" s="52"/>
      <c r="CZ445" s="52"/>
      <c r="DA445" s="52"/>
      <c r="DB445" s="52"/>
      <c r="DC445" s="52"/>
      <c r="DD445" s="52"/>
      <c r="DE445" s="52"/>
      <c r="DF445" s="52"/>
      <c r="DG445" s="52"/>
      <c r="DH445" s="52"/>
      <c r="DI445" s="52"/>
      <c r="DJ445" s="52"/>
      <c r="DK445" s="52"/>
      <c r="DL445" s="52"/>
      <c r="DM445" s="52"/>
      <c r="DN445" s="52"/>
      <c r="DO445" s="52"/>
      <c r="DP445" s="52"/>
      <c r="DQ445" s="52"/>
      <c r="DR445" s="52"/>
      <c r="DS445" s="52"/>
      <c r="DT445" s="52"/>
      <c r="DU445" s="52"/>
      <c r="DV445" s="52"/>
      <c r="DW445" s="52"/>
      <c r="DX445" s="52"/>
      <c r="DY445" s="52"/>
      <c r="DZ445" s="52"/>
      <c r="EA445" s="52"/>
    </row>
    <row r="446" spans="1:131" x14ac:dyDescent="0.2">
      <c r="A446" s="55"/>
      <c r="B446" s="55"/>
      <c r="C446" s="49"/>
      <c r="E446" s="44"/>
      <c r="F446" s="44"/>
      <c r="G446" s="44"/>
      <c r="H446" s="44"/>
      <c r="I446" s="44"/>
      <c r="J446" s="44"/>
      <c r="K446" s="44"/>
      <c r="L446" s="44"/>
      <c r="M446" s="44"/>
      <c r="N446" s="44"/>
      <c r="O446" s="44"/>
      <c r="P446" s="44"/>
      <c r="Q446" s="44"/>
      <c r="R446" s="44"/>
      <c r="S446" s="44"/>
      <c r="T446" s="116"/>
      <c r="U446" s="116"/>
      <c r="V446" s="44"/>
      <c r="W446" s="44"/>
      <c r="X446" s="44"/>
      <c r="Y446" s="44"/>
      <c r="Z446" s="116"/>
      <c r="AA446" s="44"/>
      <c r="AB446" s="44"/>
      <c r="AC446" s="44"/>
      <c r="AD446" s="44"/>
      <c r="AE446" s="44"/>
    </row>
    <row r="447" spans="1:131" x14ac:dyDescent="0.2">
      <c r="A447" s="44"/>
      <c r="B447" s="44" t="s">
        <v>1431</v>
      </c>
      <c r="C447" s="46"/>
      <c r="D447" s="44"/>
      <c r="E447" s="44">
        <v>29920811</v>
      </c>
      <c r="F447" s="44">
        <v>2740601</v>
      </c>
      <c r="G447" s="44">
        <v>112462</v>
      </c>
      <c r="H447" s="44">
        <v>57737</v>
      </c>
      <c r="I447" s="44">
        <v>8835660</v>
      </c>
      <c r="J447" s="44">
        <v>2455321.1896700002</v>
      </c>
      <c r="K447" s="44">
        <v>3349529.5</v>
      </c>
      <c r="L447" s="44">
        <v>5069855</v>
      </c>
      <c r="M447" s="44">
        <v>10209577.5</v>
      </c>
      <c r="N447" s="44">
        <v>29919943.18967</v>
      </c>
      <c r="O447" s="44">
        <v>100115750.74057207</v>
      </c>
      <c r="P447" s="44">
        <v>10204049.5</v>
      </c>
      <c r="Q447" s="44">
        <v>2303546</v>
      </c>
      <c r="R447" s="44">
        <v>7900503.5</v>
      </c>
      <c r="S447" s="44">
        <v>108016254.24057207</v>
      </c>
      <c r="T447" s="116">
        <v>72919110</v>
      </c>
      <c r="U447" s="116">
        <v>11343403.480108785</v>
      </c>
      <c r="V447" s="44">
        <v>30875055.545237437</v>
      </c>
      <c r="W447" s="44">
        <v>78624346.081718355</v>
      </c>
      <c r="X447" s="44">
        <v>11120935.238406528</v>
      </c>
      <c r="Y447" s="44">
        <v>25277277.041467201</v>
      </c>
      <c r="Z447" s="116">
        <v>106373967</v>
      </c>
      <c r="AA447" s="44">
        <v>119782401.38485287</v>
      </c>
      <c r="AB447" s="44">
        <v>1279081</v>
      </c>
      <c r="AC447" s="44">
        <v>1273709</v>
      </c>
      <c r="AD447" s="44">
        <v>84794</v>
      </c>
      <c r="AE447" s="44"/>
      <c r="AF447" s="44"/>
      <c r="AG447" s="44"/>
      <c r="AH447" s="44"/>
      <c r="AI447" s="44"/>
      <c r="AJ447" s="44"/>
      <c r="AK447" s="44"/>
      <c r="AL447" s="44"/>
      <c r="AM447" s="44"/>
      <c r="AN447" s="44"/>
      <c r="AO447" s="44"/>
      <c r="AP447" s="44"/>
      <c r="AQ447" s="44"/>
      <c r="AR447" s="44"/>
      <c r="AS447" s="44"/>
      <c r="AT447" s="44"/>
      <c r="AU447" s="44"/>
      <c r="AV447" s="44"/>
      <c r="AW447" s="44"/>
      <c r="AX447" s="44"/>
      <c r="AY447" s="44"/>
      <c r="AZ447" s="44"/>
      <c r="BA447" s="44"/>
      <c r="BB447" s="44"/>
      <c r="BC447" s="44"/>
      <c r="BD447" s="44"/>
      <c r="BE447" s="44"/>
      <c r="BF447" s="44"/>
      <c r="BG447" s="44"/>
      <c r="BH447" s="44"/>
      <c r="BI447" s="44"/>
      <c r="BJ447" s="44"/>
      <c r="BK447" s="44"/>
      <c r="BL447" s="44"/>
      <c r="BM447" s="44"/>
      <c r="BN447" s="44"/>
      <c r="BO447" s="44"/>
      <c r="BP447" s="44"/>
      <c r="BQ447" s="44"/>
      <c r="BR447" s="44"/>
      <c r="BS447" s="44"/>
      <c r="BT447" s="44"/>
      <c r="BU447" s="44"/>
      <c r="BV447" s="44"/>
      <c r="BW447" s="44"/>
      <c r="BX447" s="44"/>
      <c r="BY447" s="44"/>
      <c r="BZ447" s="44"/>
      <c r="CA447" s="44"/>
      <c r="CB447" s="44"/>
      <c r="CC447" s="44"/>
      <c r="CD447" s="44"/>
      <c r="CE447" s="44"/>
      <c r="CF447" s="44"/>
      <c r="CG447" s="44"/>
      <c r="CH447" s="44"/>
      <c r="CI447" s="44"/>
      <c r="CJ447" s="44"/>
      <c r="CK447" s="44"/>
      <c r="CL447" s="44"/>
      <c r="CM447" s="44"/>
      <c r="CN447" s="44"/>
      <c r="CO447" s="44"/>
      <c r="CP447" s="44"/>
      <c r="CQ447" s="44"/>
      <c r="CR447" s="44"/>
      <c r="CS447" s="44"/>
      <c r="CT447" s="44"/>
      <c r="CU447" s="44"/>
      <c r="CV447" s="44"/>
      <c r="CW447" s="44"/>
      <c r="CX447" s="44"/>
      <c r="CY447" s="44"/>
      <c r="CZ447" s="44"/>
      <c r="DA447" s="44"/>
      <c r="DB447" s="44"/>
      <c r="DC447" s="44"/>
      <c r="DD447" s="44"/>
      <c r="DE447" s="44"/>
      <c r="DF447" s="44"/>
      <c r="DG447" s="44"/>
      <c r="DH447" s="44"/>
      <c r="DI447" s="44"/>
      <c r="DJ447" s="44"/>
      <c r="DK447" s="44"/>
      <c r="DL447" s="44"/>
      <c r="DM447" s="44"/>
      <c r="DN447" s="44"/>
      <c r="DO447" s="44"/>
      <c r="DP447" s="44"/>
      <c r="DQ447" s="44"/>
      <c r="DR447" s="44"/>
      <c r="DS447" s="44"/>
      <c r="DT447" s="44"/>
      <c r="DU447" s="44"/>
      <c r="DV447" s="44"/>
      <c r="DW447" s="44"/>
      <c r="DX447" s="44"/>
      <c r="DY447" s="44"/>
      <c r="DZ447" s="44"/>
      <c r="EA447" s="44"/>
    </row>
    <row r="448" spans="1:131" x14ac:dyDescent="0.2">
      <c r="A448" s="46"/>
      <c r="B448" s="46"/>
      <c r="C448" s="46"/>
      <c r="D448" s="44"/>
      <c r="E448" s="44"/>
      <c r="F448" s="44"/>
      <c r="G448" s="44"/>
      <c r="H448" s="44"/>
      <c r="I448" s="44"/>
      <c r="J448" s="44"/>
      <c r="K448" s="44"/>
      <c r="L448" s="44"/>
      <c r="M448" s="44"/>
      <c r="N448" s="44"/>
      <c r="O448" s="44"/>
      <c r="P448" s="44"/>
      <c r="Q448" s="44"/>
      <c r="R448" s="44"/>
      <c r="S448" s="44"/>
      <c r="T448" s="116"/>
      <c r="U448" s="116"/>
      <c r="V448" s="44"/>
      <c r="W448" s="44"/>
      <c r="X448" s="44"/>
      <c r="Y448" s="44"/>
      <c r="Z448" s="116"/>
      <c r="AA448" s="44"/>
      <c r="AB448" s="44"/>
      <c r="AC448" s="44"/>
      <c r="AD448" s="44"/>
      <c r="AE448" s="44"/>
    </row>
    <row r="449" spans="1:131" x14ac:dyDescent="0.2">
      <c r="A449" s="46"/>
      <c r="B449" s="46"/>
      <c r="C449" s="46"/>
      <c r="D449" s="44"/>
      <c r="E449" s="44"/>
      <c r="F449" s="44"/>
      <c r="G449" s="44"/>
      <c r="H449" s="44"/>
      <c r="I449" s="44"/>
      <c r="J449" s="44"/>
      <c r="K449" s="44"/>
      <c r="L449" s="44"/>
      <c r="M449" s="44"/>
      <c r="N449" s="44"/>
      <c r="O449" s="44"/>
      <c r="P449" s="44"/>
      <c r="Q449" s="44"/>
      <c r="R449" s="44"/>
      <c r="S449" s="44"/>
      <c r="T449" s="116"/>
      <c r="U449" s="116"/>
      <c r="V449" s="44"/>
      <c r="W449" s="44"/>
      <c r="X449" s="44"/>
      <c r="Y449" s="44"/>
      <c r="Z449" s="116"/>
      <c r="AA449" s="44"/>
      <c r="AB449" s="44"/>
      <c r="AC449" s="44"/>
      <c r="AD449" s="44"/>
      <c r="AE449" s="44"/>
    </row>
    <row r="450" spans="1:131" hidden="1" x14ac:dyDescent="0.2">
      <c r="A450" s="47"/>
      <c r="B450" s="47" t="s">
        <v>831</v>
      </c>
      <c r="C450" s="46"/>
      <c r="D450" s="44"/>
      <c r="E450" s="44"/>
      <c r="F450" s="44"/>
      <c r="G450" s="44"/>
      <c r="H450" s="44"/>
      <c r="I450" s="44"/>
      <c r="J450" s="44"/>
      <c r="K450" s="44"/>
      <c r="L450" s="44"/>
      <c r="M450" s="44"/>
      <c r="N450" s="44"/>
      <c r="O450" s="44"/>
      <c r="P450" s="44"/>
      <c r="Q450" s="44"/>
      <c r="R450" s="44"/>
      <c r="S450" s="44"/>
      <c r="T450" s="116"/>
      <c r="U450" s="116"/>
      <c r="V450" s="44"/>
      <c r="W450" s="44"/>
      <c r="X450" s="44"/>
      <c r="Y450" s="44"/>
      <c r="Z450" s="116"/>
      <c r="AA450" s="44"/>
      <c r="AB450" s="44"/>
      <c r="AC450" s="44"/>
      <c r="AD450" s="44"/>
      <c r="AE450" s="44"/>
    </row>
    <row r="451" spans="1:131" hidden="1" x14ac:dyDescent="0.2">
      <c r="A451" s="47"/>
      <c r="B451" s="47" t="s">
        <v>808</v>
      </c>
      <c r="D451" s="47" t="s">
        <v>826</v>
      </c>
      <c r="E451" s="44">
        <v>0</v>
      </c>
      <c r="F451" s="44">
        <v>0</v>
      </c>
      <c r="G451" s="44">
        <v>0</v>
      </c>
      <c r="H451" s="44" t="e">
        <v>#REF!</v>
      </c>
      <c r="I451" s="44">
        <v>0</v>
      </c>
      <c r="J451" s="44">
        <v>0</v>
      </c>
      <c r="K451" s="44">
        <v>0</v>
      </c>
      <c r="L451" s="44">
        <v>0</v>
      </c>
      <c r="M451" s="44">
        <v>0</v>
      </c>
      <c r="N451" s="44">
        <v>0</v>
      </c>
      <c r="O451" s="44">
        <v>0</v>
      </c>
      <c r="P451" s="44">
        <v>0</v>
      </c>
      <c r="Q451" s="44">
        <v>0</v>
      </c>
      <c r="R451" s="44">
        <v>0</v>
      </c>
      <c r="S451" s="44">
        <v>0</v>
      </c>
      <c r="T451" s="116">
        <v>0</v>
      </c>
      <c r="U451" s="116">
        <v>0</v>
      </c>
      <c r="V451" s="44">
        <v>0</v>
      </c>
      <c r="W451" s="44">
        <v>0</v>
      </c>
      <c r="X451" s="44">
        <v>0</v>
      </c>
      <c r="Y451" s="44">
        <v>0</v>
      </c>
      <c r="Z451" s="116">
        <v>0</v>
      </c>
      <c r="AA451" s="44">
        <v>0</v>
      </c>
      <c r="AB451" s="44">
        <v>0</v>
      </c>
      <c r="AC451" s="44">
        <v>0</v>
      </c>
      <c r="AD451" s="44">
        <v>0</v>
      </c>
      <c r="AE451" s="44"/>
      <c r="AF451" s="44"/>
      <c r="AG451" s="44"/>
      <c r="AH451" s="44"/>
      <c r="AI451" s="44"/>
      <c r="AJ451" s="44"/>
      <c r="AK451" s="44"/>
      <c r="AL451" s="44"/>
      <c r="AM451" s="44"/>
      <c r="AN451" s="44"/>
      <c r="AO451" s="44"/>
      <c r="AP451" s="44"/>
      <c r="AQ451" s="44"/>
      <c r="AR451" s="44"/>
      <c r="AS451" s="44"/>
      <c r="AT451" s="44"/>
      <c r="AU451" s="44"/>
      <c r="AV451" s="44"/>
      <c r="AW451" s="44"/>
      <c r="AX451" s="44"/>
      <c r="AY451" s="44"/>
      <c r="AZ451" s="44"/>
      <c r="BA451" s="44"/>
      <c r="BB451" s="44"/>
      <c r="BC451" s="44"/>
      <c r="BD451" s="44"/>
      <c r="BE451" s="44"/>
      <c r="BF451" s="44"/>
      <c r="BG451" s="44"/>
      <c r="BH451" s="44"/>
      <c r="BI451" s="44"/>
      <c r="BJ451" s="44"/>
      <c r="BK451" s="44"/>
      <c r="BL451" s="44"/>
      <c r="BM451" s="44"/>
      <c r="BN451" s="44"/>
      <c r="BO451" s="44"/>
      <c r="BP451" s="44"/>
      <c r="BQ451" s="44"/>
      <c r="BR451" s="44"/>
      <c r="BS451" s="44"/>
      <c r="BT451" s="44"/>
      <c r="BU451" s="44"/>
      <c r="BV451" s="44"/>
      <c r="BW451" s="44"/>
      <c r="BX451" s="44"/>
      <c r="BY451" s="44"/>
      <c r="BZ451" s="44"/>
      <c r="CA451" s="44"/>
      <c r="CB451" s="44"/>
      <c r="CC451" s="44"/>
      <c r="CD451" s="44"/>
      <c r="CE451" s="44"/>
      <c r="CF451" s="44"/>
      <c r="CG451" s="44"/>
      <c r="CH451" s="44"/>
      <c r="CI451" s="44"/>
      <c r="CJ451" s="44"/>
      <c r="CK451" s="44"/>
      <c r="CL451" s="44"/>
      <c r="CM451" s="44"/>
      <c r="CN451" s="44"/>
      <c r="CO451" s="44"/>
      <c r="CP451" s="44"/>
      <c r="CQ451" s="44"/>
      <c r="CR451" s="44"/>
      <c r="CS451" s="44"/>
      <c r="CT451" s="44"/>
      <c r="CU451" s="44"/>
      <c r="CV451" s="44"/>
      <c r="CW451" s="44"/>
      <c r="CX451" s="44"/>
      <c r="CY451" s="44"/>
      <c r="CZ451" s="44"/>
      <c r="DA451" s="44"/>
      <c r="DB451" s="44"/>
      <c r="DC451" s="44"/>
      <c r="DD451" s="44"/>
      <c r="DE451" s="44"/>
      <c r="DF451" s="44"/>
      <c r="DG451" s="44"/>
      <c r="DH451" s="44"/>
      <c r="DI451" s="44"/>
      <c r="DJ451" s="44"/>
      <c r="DK451" s="44"/>
      <c r="DL451" s="44"/>
      <c r="DM451" s="44"/>
      <c r="DN451" s="44"/>
      <c r="DO451" s="44"/>
      <c r="DP451" s="44"/>
      <c r="DQ451" s="44"/>
      <c r="DR451" s="44"/>
      <c r="DS451" s="44"/>
      <c r="DT451" s="44"/>
      <c r="DU451" s="44"/>
      <c r="DV451" s="44"/>
      <c r="DW451" s="44"/>
      <c r="DX451" s="44"/>
      <c r="DY451" s="44"/>
      <c r="DZ451" s="44"/>
      <c r="EA451" s="44"/>
    </row>
    <row r="452" spans="1:131" hidden="1" x14ac:dyDescent="0.2">
      <c r="A452" s="47"/>
      <c r="B452" s="47" t="s">
        <v>809</v>
      </c>
      <c r="D452" s="47" t="s">
        <v>825</v>
      </c>
      <c r="E452" s="44">
        <v>0</v>
      </c>
      <c r="F452" s="44">
        <v>0</v>
      </c>
      <c r="G452" s="44">
        <v>0</v>
      </c>
      <c r="H452" s="44" t="e">
        <v>#REF!</v>
      </c>
      <c r="I452" s="44">
        <v>0</v>
      </c>
      <c r="J452" s="44">
        <v>0</v>
      </c>
      <c r="K452" s="44">
        <v>0</v>
      </c>
      <c r="L452" s="44">
        <v>0</v>
      </c>
      <c r="M452" s="44">
        <v>0</v>
      </c>
      <c r="N452" s="44">
        <v>0</v>
      </c>
      <c r="O452" s="44">
        <v>0</v>
      </c>
      <c r="P452" s="44">
        <v>0</v>
      </c>
      <c r="Q452" s="44">
        <v>0</v>
      </c>
      <c r="R452" s="44">
        <v>0</v>
      </c>
      <c r="S452" s="44">
        <v>0</v>
      </c>
      <c r="T452" s="116">
        <v>0</v>
      </c>
      <c r="U452" s="116">
        <v>0</v>
      </c>
      <c r="V452" s="44">
        <v>0</v>
      </c>
      <c r="W452" s="44">
        <v>0</v>
      </c>
      <c r="X452" s="44">
        <v>0</v>
      </c>
      <c r="Y452" s="44">
        <v>0</v>
      </c>
      <c r="Z452" s="116">
        <v>0</v>
      </c>
      <c r="AA452" s="44">
        <v>0</v>
      </c>
      <c r="AB452" s="44">
        <v>0</v>
      </c>
      <c r="AC452" s="44">
        <v>0</v>
      </c>
      <c r="AD452" s="44">
        <v>0</v>
      </c>
      <c r="AE452" s="44"/>
      <c r="AF452" s="44"/>
      <c r="AG452" s="44"/>
      <c r="AH452" s="44"/>
      <c r="AI452" s="44"/>
      <c r="AJ452" s="44"/>
      <c r="AK452" s="44"/>
      <c r="AL452" s="44"/>
      <c r="AM452" s="44"/>
      <c r="AN452" s="44"/>
      <c r="AO452" s="44"/>
      <c r="AP452" s="44"/>
      <c r="AQ452" s="44"/>
      <c r="AR452" s="44"/>
      <c r="AS452" s="44"/>
      <c r="AT452" s="44"/>
      <c r="AU452" s="44"/>
      <c r="AV452" s="44"/>
      <c r="AW452" s="44"/>
      <c r="AX452" s="44"/>
      <c r="AY452" s="44"/>
      <c r="AZ452" s="44"/>
      <c r="BA452" s="44"/>
      <c r="BB452" s="44"/>
      <c r="BC452" s="44"/>
      <c r="BD452" s="44"/>
      <c r="BE452" s="44"/>
      <c r="BF452" s="44"/>
      <c r="BG452" s="44"/>
      <c r="BH452" s="44"/>
      <c r="BI452" s="44"/>
      <c r="BJ452" s="44"/>
      <c r="BK452" s="44"/>
      <c r="BL452" s="44"/>
      <c r="BM452" s="44"/>
      <c r="BN452" s="44"/>
      <c r="BO452" s="44"/>
      <c r="BP452" s="44"/>
      <c r="BQ452" s="44"/>
      <c r="BR452" s="44"/>
      <c r="BS452" s="44"/>
      <c r="BT452" s="44"/>
      <c r="BU452" s="44"/>
      <c r="BV452" s="44"/>
      <c r="BW452" s="44"/>
      <c r="BX452" s="44"/>
      <c r="BY452" s="44"/>
      <c r="BZ452" s="44"/>
      <c r="CA452" s="44"/>
      <c r="CB452" s="44"/>
      <c r="CC452" s="44"/>
      <c r="CD452" s="44"/>
      <c r="CE452" s="44"/>
      <c r="CF452" s="44"/>
      <c r="CG452" s="44"/>
      <c r="CH452" s="44"/>
      <c r="CI452" s="44"/>
      <c r="CJ452" s="44"/>
      <c r="CK452" s="44"/>
      <c r="CL452" s="44"/>
      <c r="CM452" s="44"/>
      <c r="CN452" s="44"/>
      <c r="CO452" s="44"/>
      <c r="CP452" s="44"/>
      <c r="CQ452" s="44"/>
      <c r="CR452" s="44"/>
      <c r="CS452" s="44"/>
      <c r="CT452" s="44"/>
      <c r="CU452" s="44"/>
      <c r="CV452" s="44"/>
      <c r="CW452" s="44"/>
      <c r="CX452" s="44"/>
      <c r="CY452" s="44"/>
      <c r="CZ452" s="44"/>
      <c r="DA452" s="44"/>
      <c r="DB452" s="44"/>
      <c r="DC452" s="44"/>
      <c r="DD452" s="44"/>
      <c r="DE452" s="44"/>
      <c r="DF452" s="44"/>
      <c r="DG452" s="44"/>
      <c r="DH452" s="44"/>
      <c r="DI452" s="44"/>
      <c r="DJ452" s="44"/>
      <c r="DK452" s="44"/>
      <c r="DL452" s="44"/>
      <c r="DM452" s="44"/>
      <c r="DN452" s="44"/>
      <c r="DO452" s="44"/>
      <c r="DP452" s="44"/>
      <c r="DQ452" s="44"/>
      <c r="DR452" s="44"/>
      <c r="DS452" s="44"/>
      <c r="DT452" s="44"/>
      <c r="DU452" s="44"/>
      <c r="DV452" s="44"/>
      <c r="DW452" s="44"/>
      <c r="DX452" s="44"/>
      <c r="DY452" s="44"/>
      <c r="DZ452" s="44"/>
      <c r="EA452" s="44"/>
    </row>
    <row r="453" spans="1:131" hidden="1" x14ac:dyDescent="0.2">
      <c r="A453" s="47"/>
      <c r="B453" s="47" t="s">
        <v>807</v>
      </c>
      <c r="D453" s="47" t="s">
        <v>829</v>
      </c>
      <c r="E453" s="44">
        <v>0</v>
      </c>
      <c r="F453" s="44">
        <v>0</v>
      </c>
      <c r="G453" s="44">
        <v>0</v>
      </c>
      <c r="H453" s="44" t="e">
        <v>#REF!</v>
      </c>
      <c r="I453" s="44">
        <v>0</v>
      </c>
      <c r="J453" s="44">
        <v>0</v>
      </c>
      <c r="K453" s="44">
        <v>0</v>
      </c>
      <c r="L453" s="44">
        <v>0</v>
      </c>
      <c r="M453" s="44">
        <v>0</v>
      </c>
      <c r="N453" s="44">
        <v>0</v>
      </c>
      <c r="O453" s="44">
        <v>0</v>
      </c>
      <c r="P453" s="44">
        <v>0</v>
      </c>
      <c r="Q453" s="44">
        <v>0</v>
      </c>
      <c r="R453" s="44">
        <v>0</v>
      </c>
      <c r="S453" s="44">
        <v>0</v>
      </c>
      <c r="T453" s="116">
        <v>0</v>
      </c>
      <c r="U453" s="116">
        <v>0</v>
      </c>
      <c r="V453" s="44">
        <v>0</v>
      </c>
      <c r="W453" s="44">
        <v>0</v>
      </c>
      <c r="X453" s="44">
        <v>0</v>
      </c>
      <c r="Y453" s="44">
        <v>0</v>
      </c>
      <c r="Z453" s="116">
        <v>0</v>
      </c>
      <c r="AA453" s="44">
        <v>0</v>
      </c>
      <c r="AB453" s="44">
        <v>0</v>
      </c>
      <c r="AC453" s="44">
        <v>0</v>
      </c>
      <c r="AD453" s="44">
        <v>0</v>
      </c>
      <c r="AE453" s="44"/>
      <c r="AF453" s="44"/>
      <c r="AG453" s="44"/>
      <c r="AH453" s="44"/>
      <c r="AI453" s="44"/>
      <c r="AJ453" s="44"/>
      <c r="AK453" s="44"/>
      <c r="AL453" s="44"/>
      <c r="AM453" s="44"/>
      <c r="AN453" s="44"/>
      <c r="AO453" s="44"/>
      <c r="AP453" s="44"/>
      <c r="AQ453" s="44"/>
      <c r="AR453" s="44"/>
      <c r="AS453" s="44"/>
      <c r="AT453" s="44"/>
      <c r="AU453" s="44"/>
      <c r="AV453" s="44"/>
      <c r="AW453" s="44"/>
      <c r="AX453" s="44"/>
      <c r="AY453" s="44"/>
      <c r="AZ453" s="44"/>
      <c r="BA453" s="44"/>
      <c r="BB453" s="44"/>
      <c r="BC453" s="44"/>
      <c r="BD453" s="44"/>
      <c r="BE453" s="44"/>
      <c r="BF453" s="44"/>
      <c r="BG453" s="44"/>
      <c r="BH453" s="44"/>
      <c r="BI453" s="44"/>
      <c r="BJ453" s="44"/>
      <c r="BK453" s="44"/>
      <c r="BL453" s="44"/>
      <c r="BM453" s="44"/>
      <c r="BN453" s="44"/>
      <c r="BO453" s="44"/>
      <c r="BP453" s="44"/>
      <c r="BQ453" s="44"/>
      <c r="BR453" s="44"/>
      <c r="BS453" s="44"/>
      <c r="BT453" s="44"/>
      <c r="BU453" s="44"/>
      <c r="BV453" s="44"/>
      <c r="BW453" s="44"/>
      <c r="BX453" s="44"/>
      <c r="BY453" s="44"/>
      <c r="BZ453" s="44"/>
      <c r="CA453" s="44"/>
      <c r="CB453" s="44"/>
      <c r="CC453" s="44"/>
      <c r="CD453" s="44"/>
      <c r="CE453" s="44"/>
      <c r="CF453" s="44"/>
      <c r="CG453" s="44"/>
      <c r="CH453" s="44"/>
      <c r="CI453" s="44"/>
      <c r="CJ453" s="44"/>
      <c r="CK453" s="44"/>
      <c r="CL453" s="44"/>
      <c r="CM453" s="44"/>
      <c r="CN453" s="44"/>
      <c r="CO453" s="44"/>
      <c r="CP453" s="44"/>
      <c r="CQ453" s="44"/>
      <c r="CR453" s="44"/>
      <c r="CS453" s="44"/>
      <c r="CT453" s="44"/>
      <c r="CU453" s="44"/>
      <c r="CV453" s="44"/>
      <c r="CW453" s="44"/>
      <c r="CX453" s="44"/>
      <c r="CY453" s="44"/>
      <c r="CZ453" s="44"/>
      <c r="DA453" s="44"/>
      <c r="DB453" s="44"/>
      <c r="DC453" s="44"/>
      <c r="DD453" s="44"/>
      <c r="DE453" s="44"/>
      <c r="DF453" s="44"/>
      <c r="DG453" s="44"/>
      <c r="DH453" s="44"/>
      <c r="DI453" s="44"/>
      <c r="DJ453" s="44"/>
      <c r="DK453" s="44"/>
      <c r="DL453" s="44"/>
      <c r="DM453" s="44"/>
      <c r="DN453" s="44"/>
      <c r="DO453" s="44"/>
      <c r="DP453" s="44"/>
      <c r="DQ453" s="44"/>
      <c r="DR453" s="44"/>
      <c r="DS453" s="44"/>
      <c r="DT453" s="44"/>
      <c r="DU453" s="44"/>
      <c r="DV453" s="44"/>
      <c r="DW453" s="44"/>
      <c r="DX453" s="44"/>
      <c r="DY453" s="44"/>
      <c r="DZ453" s="44"/>
      <c r="EA453" s="44"/>
    </row>
    <row r="454" spans="1:131" hidden="1" x14ac:dyDescent="0.2">
      <c r="A454" s="47"/>
      <c r="B454" s="47" t="s">
        <v>810</v>
      </c>
      <c r="D454" s="47" t="s">
        <v>827</v>
      </c>
      <c r="E454" s="44">
        <v>0</v>
      </c>
      <c r="F454" s="44">
        <v>0</v>
      </c>
      <c r="G454" s="44">
        <v>0</v>
      </c>
      <c r="H454" s="44" t="e">
        <v>#REF!</v>
      </c>
      <c r="I454" s="44">
        <v>0</v>
      </c>
      <c r="J454" s="44">
        <v>0</v>
      </c>
      <c r="K454" s="44">
        <v>0</v>
      </c>
      <c r="L454" s="44">
        <v>0</v>
      </c>
      <c r="M454" s="44">
        <v>0</v>
      </c>
      <c r="N454" s="44">
        <v>0</v>
      </c>
      <c r="O454" s="44">
        <v>0</v>
      </c>
      <c r="P454" s="44">
        <v>0</v>
      </c>
      <c r="Q454" s="44">
        <v>0</v>
      </c>
      <c r="R454" s="44">
        <v>0</v>
      </c>
      <c r="S454" s="44">
        <v>0</v>
      </c>
      <c r="T454" s="116">
        <v>0</v>
      </c>
      <c r="U454" s="116">
        <v>0</v>
      </c>
      <c r="V454" s="44">
        <v>0</v>
      </c>
      <c r="W454" s="44">
        <v>0</v>
      </c>
      <c r="X454" s="44">
        <v>0</v>
      </c>
      <c r="Y454" s="44">
        <v>0</v>
      </c>
      <c r="Z454" s="116">
        <v>0</v>
      </c>
      <c r="AA454" s="44">
        <v>0</v>
      </c>
      <c r="AB454" s="44">
        <v>0</v>
      </c>
      <c r="AC454" s="44">
        <v>0</v>
      </c>
      <c r="AD454" s="44">
        <v>0</v>
      </c>
      <c r="AE454" s="44"/>
      <c r="AF454" s="44"/>
      <c r="AG454" s="44"/>
      <c r="AH454" s="44"/>
      <c r="AI454" s="44"/>
      <c r="AJ454" s="44"/>
      <c r="AK454" s="44"/>
      <c r="AL454" s="44"/>
      <c r="AM454" s="44"/>
      <c r="AN454" s="44"/>
      <c r="AO454" s="44"/>
      <c r="AP454" s="44"/>
      <c r="AQ454" s="44"/>
      <c r="AR454" s="44"/>
      <c r="AS454" s="44"/>
      <c r="AT454" s="44"/>
      <c r="AU454" s="44"/>
      <c r="AV454" s="44"/>
      <c r="AW454" s="44"/>
      <c r="AX454" s="44"/>
      <c r="AY454" s="44"/>
      <c r="AZ454" s="44"/>
      <c r="BA454" s="44"/>
      <c r="BB454" s="44"/>
      <c r="BC454" s="44"/>
      <c r="BD454" s="44"/>
      <c r="BE454" s="44"/>
      <c r="BF454" s="44"/>
      <c r="BG454" s="44"/>
      <c r="BH454" s="44"/>
      <c r="BI454" s="44"/>
      <c r="BJ454" s="44"/>
      <c r="BK454" s="44"/>
      <c r="BL454" s="44"/>
      <c r="BM454" s="44"/>
      <c r="BN454" s="44"/>
      <c r="BO454" s="44"/>
      <c r="BP454" s="44"/>
      <c r="BQ454" s="44"/>
      <c r="BR454" s="44"/>
      <c r="BS454" s="44"/>
      <c r="BT454" s="44"/>
      <c r="BU454" s="44"/>
      <c r="BV454" s="44"/>
      <c r="BW454" s="44"/>
      <c r="BX454" s="44"/>
      <c r="BY454" s="44"/>
      <c r="BZ454" s="44"/>
      <c r="CA454" s="44"/>
      <c r="CB454" s="44"/>
      <c r="CC454" s="44"/>
      <c r="CD454" s="44"/>
      <c r="CE454" s="44"/>
      <c r="CF454" s="44"/>
      <c r="CG454" s="44"/>
      <c r="CH454" s="44"/>
      <c r="CI454" s="44"/>
      <c r="CJ454" s="44"/>
      <c r="CK454" s="44"/>
      <c r="CL454" s="44"/>
      <c r="CM454" s="44"/>
      <c r="CN454" s="44"/>
      <c r="CO454" s="44"/>
      <c r="CP454" s="44"/>
      <c r="CQ454" s="44"/>
      <c r="CR454" s="44"/>
      <c r="CS454" s="44"/>
      <c r="CT454" s="44"/>
      <c r="CU454" s="44"/>
      <c r="CV454" s="44"/>
      <c r="CW454" s="44"/>
      <c r="CX454" s="44"/>
      <c r="CY454" s="44"/>
      <c r="CZ454" s="44"/>
      <c r="DA454" s="44"/>
      <c r="DB454" s="44"/>
      <c r="DC454" s="44"/>
      <c r="DD454" s="44"/>
      <c r="DE454" s="44"/>
      <c r="DF454" s="44"/>
      <c r="DG454" s="44"/>
      <c r="DH454" s="44"/>
      <c r="DI454" s="44"/>
      <c r="DJ454" s="44"/>
      <c r="DK454" s="44"/>
      <c r="DL454" s="44"/>
      <c r="DM454" s="44"/>
      <c r="DN454" s="44"/>
      <c r="DO454" s="44"/>
      <c r="DP454" s="44"/>
      <c r="DQ454" s="44"/>
      <c r="DR454" s="44"/>
      <c r="DS454" s="44"/>
      <c r="DT454" s="44"/>
      <c r="DU454" s="44"/>
      <c r="DV454" s="44"/>
      <c r="DW454" s="44"/>
      <c r="DX454" s="44"/>
      <c r="DY454" s="44"/>
      <c r="DZ454" s="44"/>
      <c r="EA454" s="44"/>
    </row>
    <row r="455" spans="1:131" hidden="1" x14ac:dyDescent="0.2">
      <c r="A455" s="47"/>
      <c r="B455" s="47" t="s">
        <v>811</v>
      </c>
      <c r="D455" s="47" t="s">
        <v>828</v>
      </c>
      <c r="E455" s="44">
        <v>0</v>
      </c>
      <c r="F455" s="44">
        <v>0</v>
      </c>
      <c r="G455" s="44">
        <v>0</v>
      </c>
      <c r="H455" s="44" t="e">
        <v>#REF!</v>
      </c>
      <c r="I455" s="44">
        <v>0</v>
      </c>
      <c r="J455" s="44">
        <v>0</v>
      </c>
      <c r="K455" s="44">
        <v>0</v>
      </c>
      <c r="L455" s="44">
        <v>0</v>
      </c>
      <c r="M455" s="44">
        <v>0</v>
      </c>
      <c r="N455" s="44">
        <v>0</v>
      </c>
      <c r="O455" s="44">
        <v>0</v>
      </c>
      <c r="P455" s="44">
        <v>0</v>
      </c>
      <c r="Q455" s="44">
        <v>0</v>
      </c>
      <c r="R455" s="44">
        <v>0</v>
      </c>
      <c r="S455" s="44">
        <v>0</v>
      </c>
      <c r="T455" s="116">
        <v>0</v>
      </c>
      <c r="U455" s="116">
        <v>0</v>
      </c>
      <c r="V455" s="44">
        <v>0</v>
      </c>
      <c r="W455" s="44">
        <v>0</v>
      </c>
      <c r="X455" s="44">
        <v>0</v>
      </c>
      <c r="Y455" s="44">
        <v>0</v>
      </c>
      <c r="Z455" s="116">
        <v>0</v>
      </c>
      <c r="AA455" s="44">
        <v>0</v>
      </c>
      <c r="AB455" s="44">
        <v>0</v>
      </c>
      <c r="AC455" s="44">
        <v>0</v>
      </c>
      <c r="AD455" s="44">
        <v>0</v>
      </c>
      <c r="AE455" s="44"/>
      <c r="AF455" s="44"/>
      <c r="AG455" s="44"/>
      <c r="AH455" s="44"/>
      <c r="AI455" s="44"/>
      <c r="AJ455" s="44"/>
      <c r="AK455" s="44"/>
      <c r="AL455" s="44"/>
      <c r="AM455" s="44"/>
      <c r="AN455" s="44"/>
      <c r="AO455" s="44"/>
      <c r="AP455" s="44"/>
      <c r="AQ455" s="44"/>
      <c r="AR455" s="44"/>
      <c r="AS455" s="44"/>
      <c r="AT455" s="44"/>
      <c r="AU455" s="44"/>
      <c r="AV455" s="44"/>
      <c r="AW455" s="44"/>
      <c r="AX455" s="44"/>
      <c r="AY455" s="44"/>
      <c r="AZ455" s="44"/>
      <c r="BA455" s="44"/>
      <c r="BB455" s="44"/>
      <c r="BC455" s="44"/>
      <c r="BD455" s="44"/>
      <c r="BE455" s="44"/>
      <c r="BF455" s="44"/>
      <c r="BG455" s="44"/>
      <c r="BH455" s="44"/>
      <c r="BI455" s="44"/>
      <c r="BJ455" s="44"/>
      <c r="BK455" s="44"/>
      <c r="BL455" s="44"/>
      <c r="BM455" s="44"/>
      <c r="BN455" s="44"/>
      <c r="BO455" s="44"/>
      <c r="BP455" s="44"/>
      <c r="BQ455" s="44"/>
      <c r="BR455" s="44"/>
      <c r="BS455" s="44"/>
      <c r="BT455" s="44"/>
      <c r="BU455" s="44"/>
      <c r="BV455" s="44"/>
      <c r="BW455" s="44"/>
      <c r="BX455" s="44"/>
      <c r="BY455" s="44"/>
      <c r="BZ455" s="44"/>
      <c r="CA455" s="44"/>
      <c r="CB455" s="44"/>
      <c r="CC455" s="44"/>
      <c r="CD455" s="44"/>
      <c r="CE455" s="44"/>
      <c r="CF455" s="44"/>
      <c r="CG455" s="44"/>
      <c r="CH455" s="44"/>
      <c r="CI455" s="44"/>
      <c r="CJ455" s="44"/>
      <c r="CK455" s="44"/>
      <c r="CL455" s="44"/>
      <c r="CM455" s="44"/>
      <c r="CN455" s="44"/>
      <c r="CO455" s="44"/>
      <c r="CP455" s="44"/>
      <c r="CQ455" s="44"/>
      <c r="CR455" s="44"/>
      <c r="CS455" s="44"/>
      <c r="CT455" s="44"/>
      <c r="CU455" s="44"/>
      <c r="CV455" s="44"/>
      <c r="CW455" s="44"/>
      <c r="CX455" s="44"/>
      <c r="CY455" s="44"/>
      <c r="CZ455" s="44"/>
      <c r="DA455" s="44"/>
      <c r="DB455" s="44"/>
      <c r="DC455" s="44"/>
      <c r="DD455" s="44"/>
      <c r="DE455" s="44"/>
      <c r="DF455" s="44"/>
      <c r="DG455" s="44"/>
      <c r="DH455" s="44"/>
      <c r="DI455" s="44"/>
      <c r="DJ455" s="44"/>
      <c r="DK455" s="44"/>
      <c r="DL455" s="44"/>
      <c r="DM455" s="44"/>
      <c r="DN455" s="44"/>
      <c r="DO455" s="44"/>
      <c r="DP455" s="44"/>
      <c r="DQ455" s="44"/>
      <c r="DR455" s="44"/>
      <c r="DS455" s="44"/>
      <c r="DT455" s="44"/>
      <c r="DU455" s="44"/>
      <c r="DV455" s="44"/>
      <c r="DW455" s="44"/>
      <c r="DX455" s="44"/>
      <c r="DY455" s="44"/>
      <c r="DZ455" s="44"/>
      <c r="EA455" s="44"/>
    </row>
    <row r="456" spans="1:131" hidden="1" x14ac:dyDescent="0.2">
      <c r="A456" s="47"/>
      <c r="B456" s="47" t="s">
        <v>812</v>
      </c>
      <c r="D456" s="47" t="s">
        <v>823</v>
      </c>
      <c r="E456" s="44">
        <v>0</v>
      </c>
      <c r="F456" s="44">
        <v>0</v>
      </c>
      <c r="G456" s="44">
        <v>0</v>
      </c>
      <c r="H456" s="44" t="e">
        <v>#REF!</v>
      </c>
      <c r="I456" s="44">
        <v>0</v>
      </c>
      <c r="J456" s="44">
        <v>0</v>
      </c>
      <c r="K456" s="44">
        <v>0</v>
      </c>
      <c r="L456" s="44">
        <v>0</v>
      </c>
      <c r="M456" s="44">
        <v>0</v>
      </c>
      <c r="N456" s="44">
        <v>0</v>
      </c>
      <c r="O456" s="44">
        <v>0</v>
      </c>
      <c r="P456" s="44">
        <v>0</v>
      </c>
      <c r="Q456" s="44">
        <v>0</v>
      </c>
      <c r="R456" s="44">
        <v>0</v>
      </c>
      <c r="S456" s="44">
        <v>0</v>
      </c>
      <c r="T456" s="116">
        <v>0</v>
      </c>
      <c r="U456" s="116">
        <v>0</v>
      </c>
      <c r="V456" s="44">
        <v>0</v>
      </c>
      <c r="W456" s="44">
        <v>0</v>
      </c>
      <c r="X456" s="44">
        <v>0</v>
      </c>
      <c r="Y456" s="44">
        <v>0</v>
      </c>
      <c r="Z456" s="116">
        <v>0</v>
      </c>
      <c r="AA456" s="44">
        <v>0</v>
      </c>
      <c r="AB456" s="44">
        <v>0</v>
      </c>
      <c r="AC456" s="44">
        <v>0</v>
      </c>
      <c r="AD456" s="44">
        <v>0</v>
      </c>
      <c r="AE456" s="44"/>
      <c r="AF456" s="44"/>
      <c r="AG456" s="44"/>
      <c r="AH456" s="44"/>
      <c r="AI456" s="44"/>
      <c r="AJ456" s="44"/>
      <c r="AK456" s="44"/>
      <c r="AL456" s="44"/>
      <c r="AM456" s="44"/>
      <c r="AN456" s="44"/>
      <c r="AO456" s="44"/>
      <c r="AP456" s="44"/>
      <c r="AQ456" s="44"/>
      <c r="AR456" s="44"/>
      <c r="AS456" s="44"/>
      <c r="AT456" s="44"/>
      <c r="AU456" s="44"/>
      <c r="AV456" s="44"/>
      <c r="AW456" s="44"/>
      <c r="AX456" s="44"/>
      <c r="AY456" s="44"/>
      <c r="AZ456" s="44"/>
      <c r="BA456" s="44"/>
      <c r="BB456" s="44"/>
      <c r="BC456" s="44"/>
      <c r="BD456" s="44"/>
      <c r="BE456" s="44"/>
      <c r="BF456" s="44"/>
      <c r="BG456" s="44"/>
      <c r="BH456" s="44"/>
      <c r="BI456" s="44"/>
      <c r="BJ456" s="44"/>
      <c r="BK456" s="44"/>
      <c r="BL456" s="44"/>
      <c r="BM456" s="44"/>
      <c r="BN456" s="44"/>
      <c r="BO456" s="44"/>
      <c r="BP456" s="44"/>
      <c r="BQ456" s="44"/>
      <c r="BR456" s="44"/>
      <c r="BS456" s="44"/>
      <c r="BT456" s="44"/>
      <c r="BU456" s="44"/>
      <c r="BV456" s="44"/>
      <c r="BW456" s="44"/>
      <c r="BX456" s="44"/>
      <c r="BY456" s="44"/>
      <c r="BZ456" s="44"/>
      <c r="CA456" s="44"/>
      <c r="CB456" s="44"/>
      <c r="CC456" s="44"/>
      <c r="CD456" s="44"/>
      <c r="CE456" s="44"/>
      <c r="CF456" s="44"/>
      <c r="CG456" s="44"/>
      <c r="CH456" s="44"/>
      <c r="CI456" s="44"/>
      <c r="CJ456" s="44"/>
      <c r="CK456" s="44"/>
      <c r="CL456" s="44"/>
      <c r="CM456" s="44"/>
      <c r="CN456" s="44"/>
      <c r="CO456" s="44"/>
      <c r="CP456" s="44"/>
      <c r="CQ456" s="44"/>
      <c r="CR456" s="44"/>
      <c r="CS456" s="44"/>
      <c r="CT456" s="44"/>
      <c r="CU456" s="44"/>
      <c r="CV456" s="44"/>
      <c r="CW456" s="44"/>
      <c r="CX456" s="44"/>
      <c r="CY456" s="44"/>
      <c r="CZ456" s="44"/>
      <c r="DA456" s="44"/>
      <c r="DB456" s="44"/>
      <c r="DC456" s="44"/>
      <c r="DD456" s="44"/>
      <c r="DE456" s="44"/>
      <c r="DF456" s="44"/>
      <c r="DG456" s="44"/>
      <c r="DH456" s="44"/>
      <c r="DI456" s="44"/>
      <c r="DJ456" s="44"/>
      <c r="DK456" s="44"/>
      <c r="DL456" s="44"/>
      <c r="DM456" s="44"/>
      <c r="DN456" s="44"/>
      <c r="DO456" s="44"/>
      <c r="DP456" s="44"/>
      <c r="DQ456" s="44"/>
      <c r="DR456" s="44"/>
      <c r="DS456" s="44"/>
      <c r="DT456" s="44"/>
      <c r="DU456" s="44"/>
      <c r="DV456" s="44"/>
      <c r="DW456" s="44"/>
      <c r="DX456" s="44"/>
      <c r="DY456" s="44"/>
      <c r="DZ456" s="44"/>
      <c r="EA456" s="44"/>
    </row>
    <row r="457" spans="1:131" hidden="1" x14ac:dyDescent="0.2">
      <c r="A457" s="47"/>
      <c r="B457" s="47" t="s">
        <v>813</v>
      </c>
      <c r="D457" s="47" t="s">
        <v>801</v>
      </c>
      <c r="E457" s="44">
        <v>0</v>
      </c>
      <c r="F457" s="44">
        <v>0</v>
      </c>
      <c r="G457" s="44">
        <v>0</v>
      </c>
      <c r="H457" s="44" t="e">
        <v>#REF!</v>
      </c>
      <c r="I457" s="44">
        <v>0</v>
      </c>
      <c r="J457" s="44">
        <v>0</v>
      </c>
      <c r="K457" s="44">
        <v>0</v>
      </c>
      <c r="L457" s="44">
        <v>0</v>
      </c>
      <c r="M457" s="44">
        <v>0</v>
      </c>
      <c r="N457" s="44">
        <v>0</v>
      </c>
      <c r="O457" s="44">
        <v>0</v>
      </c>
      <c r="P457" s="44">
        <v>0</v>
      </c>
      <c r="Q457" s="44">
        <v>0</v>
      </c>
      <c r="R457" s="44">
        <v>0</v>
      </c>
      <c r="S457" s="44">
        <v>0</v>
      </c>
      <c r="T457" s="116">
        <v>0</v>
      </c>
      <c r="U457" s="116">
        <v>0</v>
      </c>
      <c r="V457" s="44">
        <v>0</v>
      </c>
      <c r="W457" s="44">
        <v>0</v>
      </c>
      <c r="X457" s="44">
        <v>0</v>
      </c>
      <c r="Y457" s="44">
        <v>0</v>
      </c>
      <c r="Z457" s="116">
        <v>0</v>
      </c>
      <c r="AA457" s="44">
        <v>0</v>
      </c>
      <c r="AB457" s="44">
        <v>0</v>
      </c>
      <c r="AC457" s="44">
        <v>0</v>
      </c>
      <c r="AD457" s="44">
        <v>0</v>
      </c>
      <c r="AE457" s="44"/>
      <c r="AF457" s="44"/>
      <c r="AG457" s="44"/>
      <c r="AH457" s="44"/>
      <c r="AI457" s="44"/>
      <c r="AJ457" s="44"/>
      <c r="AK457" s="44"/>
      <c r="AL457" s="44"/>
      <c r="AM457" s="44"/>
      <c r="AN457" s="44"/>
      <c r="AO457" s="44"/>
      <c r="AP457" s="44"/>
      <c r="AQ457" s="44"/>
      <c r="AR457" s="44"/>
      <c r="AS457" s="44"/>
      <c r="AT457" s="44"/>
      <c r="AU457" s="44"/>
      <c r="AV457" s="44"/>
      <c r="AW457" s="44"/>
      <c r="AX457" s="44"/>
      <c r="AY457" s="44"/>
      <c r="AZ457" s="44"/>
      <c r="BA457" s="44"/>
      <c r="BB457" s="44"/>
      <c r="BC457" s="44"/>
      <c r="BD457" s="44"/>
      <c r="BE457" s="44"/>
      <c r="BF457" s="44"/>
      <c r="BG457" s="44"/>
      <c r="BH457" s="44"/>
      <c r="BI457" s="44"/>
      <c r="BJ457" s="44"/>
      <c r="BK457" s="44"/>
      <c r="BL457" s="44"/>
      <c r="BM457" s="44"/>
      <c r="BN457" s="44"/>
      <c r="BO457" s="44"/>
      <c r="BP457" s="44"/>
      <c r="BQ457" s="44"/>
      <c r="BR457" s="44"/>
      <c r="BS457" s="44"/>
      <c r="BT457" s="44"/>
      <c r="BU457" s="44"/>
      <c r="BV457" s="44"/>
      <c r="BW457" s="44"/>
      <c r="BX457" s="44"/>
      <c r="BY457" s="44"/>
      <c r="BZ457" s="44"/>
      <c r="CA457" s="44"/>
      <c r="CB457" s="44"/>
      <c r="CC457" s="44"/>
      <c r="CD457" s="44"/>
      <c r="CE457" s="44"/>
      <c r="CF457" s="44"/>
      <c r="CG457" s="44"/>
      <c r="CH457" s="44"/>
      <c r="CI457" s="44"/>
      <c r="CJ457" s="44"/>
      <c r="CK457" s="44"/>
      <c r="CL457" s="44"/>
      <c r="CM457" s="44"/>
      <c r="CN457" s="44"/>
      <c r="CO457" s="44"/>
      <c r="CP457" s="44"/>
      <c r="CQ457" s="44"/>
      <c r="CR457" s="44"/>
      <c r="CS457" s="44"/>
      <c r="CT457" s="44"/>
      <c r="CU457" s="44"/>
      <c r="CV457" s="44"/>
      <c r="CW457" s="44"/>
      <c r="CX457" s="44"/>
      <c r="CY457" s="44"/>
      <c r="CZ457" s="44"/>
      <c r="DA457" s="44"/>
      <c r="DB457" s="44"/>
      <c r="DC457" s="44"/>
      <c r="DD457" s="44"/>
      <c r="DE457" s="44"/>
      <c r="DF457" s="44"/>
      <c r="DG457" s="44"/>
      <c r="DH457" s="44"/>
      <c r="DI457" s="44"/>
      <c r="DJ457" s="44"/>
      <c r="DK457" s="44"/>
      <c r="DL457" s="44"/>
      <c r="DM457" s="44"/>
      <c r="DN457" s="44"/>
      <c r="DO457" s="44"/>
      <c r="DP457" s="44"/>
      <c r="DQ457" s="44"/>
      <c r="DR457" s="44"/>
      <c r="DS457" s="44"/>
      <c r="DT457" s="44"/>
      <c r="DU457" s="44"/>
      <c r="DV457" s="44"/>
      <c r="DW457" s="44"/>
      <c r="DX457" s="44"/>
      <c r="DY457" s="44"/>
      <c r="DZ457" s="44"/>
      <c r="EA457" s="44"/>
    </row>
    <row r="458" spans="1:131" hidden="1" x14ac:dyDescent="0.2">
      <c r="A458" s="47"/>
      <c r="B458" s="47" t="s">
        <v>814</v>
      </c>
      <c r="D458" s="47" t="s">
        <v>824</v>
      </c>
      <c r="E458" s="44">
        <v>0</v>
      </c>
      <c r="F458" s="44">
        <v>0</v>
      </c>
      <c r="G458" s="44">
        <v>0</v>
      </c>
      <c r="H458" s="44" t="e">
        <v>#REF!</v>
      </c>
      <c r="I458" s="44">
        <v>0</v>
      </c>
      <c r="J458" s="44">
        <v>0</v>
      </c>
      <c r="K458" s="44">
        <v>0</v>
      </c>
      <c r="L458" s="44">
        <v>0</v>
      </c>
      <c r="M458" s="44">
        <v>0</v>
      </c>
      <c r="N458" s="44">
        <v>0</v>
      </c>
      <c r="O458" s="44">
        <v>0</v>
      </c>
      <c r="P458" s="44">
        <v>0</v>
      </c>
      <c r="Q458" s="44">
        <v>0</v>
      </c>
      <c r="R458" s="44">
        <v>0</v>
      </c>
      <c r="S458" s="44">
        <v>0</v>
      </c>
      <c r="T458" s="116">
        <v>0</v>
      </c>
      <c r="U458" s="116">
        <v>0</v>
      </c>
      <c r="V458" s="44">
        <v>0</v>
      </c>
      <c r="W458" s="44">
        <v>0</v>
      </c>
      <c r="X458" s="44">
        <v>0</v>
      </c>
      <c r="Y458" s="44">
        <v>0</v>
      </c>
      <c r="Z458" s="116">
        <v>0</v>
      </c>
      <c r="AA458" s="44">
        <v>0</v>
      </c>
      <c r="AB458" s="44">
        <v>0</v>
      </c>
      <c r="AC458" s="44">
        <v>0</v>
      </c>
      <c r="AD458" s="44">
        <v>0</v>
      </c>
      <c r="AE458" s="44"/>
      <c r="AF458" s="44"/>
      <c r="AG458" s="44"/>
      <c r="AH458" s="44"/>
      <c r="AI458" s="44"/>
      <c r="AJ458" s="44"/>
      <c r="AK458" s="44"/>
      <c r="AL458" s="44"/>
      <c r="AM458" s="44"/>
      <c r="AN458" s="44"/>
      <c r="AO458" s="44"/>
      <c r="AP458" s="44"/>
      <c r="AQ458" s="44"/>
      <c r="AR458" s="44"/>
      <c r="AS458" s="44"/>
      <c r="AT458" s="44"/>
      <c r="AU458" s="44"/>
      <c r="AV458" s="44"/>
      <c r="AW458" s="44"/>
      <c r="AX458" s="44"/>
      <c r="AY458" s="44"/>
      <c r="AZ458" s="44"/>
      <c r="BA458" s="44"/>
      <c r="BB458" s="44"/>
      <c r="BC458" s="44"/>
      <c r="BD458" s="44"/>
      <c r="BE458" s="44"/>
      <c r="BF458" s="44"/>
      <c r="BG458" s="44"/>
      <c r="BH458" s="44"/>
      <c r="BI458" s="44"/>
      <c r="BJ458" s="44"/>
      <c r="BK458" s="44"/>
      <c r="BL458" s="44"/>
      <c r="BM458" s="44"/>
      <c r="BN458" s="44"/>
      <c r="BO458" s="44"/>
      <c r="BP458" s="44"/>
      <c r="BQ458" s="44"/>
      <c r="BR458" s="44"/>
      <c r="BS458" s="44"/>
      <c r="BT458" s="44"/>
      <c r="BU458" s="44"/>
      <c r="BV458" s="44"/>
      <c r="BW458" s="44"/>
      <c r="BX458" s="44"/>
      <c r="BY458" s="44"/>
      <c r="BZ458" s="44"/>
      <c r="CA458" s="44"/>
      <c r="CB458" s="44"/>
      <c r="CC458" s="44"/>
      <c r="CD458" s="44"/>
      <c r="CE458" s="44"/>
      <c r="CF458" s="44"/>
      <c r="CG458" s="44"/>
      <c r="CH458" s="44"/>
      <c r="CI458" s="44"/>
      <c r="CJ458" s="44"/>
      <c r="CK458" s="44"/>
      <c r="CL458" s="44"/>
      <c r="CM458" s="44"/>
      <c r="CN458" s="44"/>
      <c r="CO458" s="44"/>
      <c r="CP458" s="44"/>
      <c r="CQ458" s="44"/>
      <c r="CR458" s="44"/>
      <c r="CS458" s="44"/>
      <c r="CT458" s="44"/>
      <c r="CU458" s="44"/>
      <c r="CV458" s="44"/>
      <c r="CW458" s="44"/>
      <c r="CX458" s="44"/>
      <c r="CY458" s="44"/>
      <c r="CZ458" s="44"/>
      <c r="DA458" s="44"/>
      <c r="DB458" s="44"/>
      <c r="DC458" s="44"/>
      <c r="DD458" s="44"/>
      <c r="DE458" s="44"/>
      <c r="DF458" s="44"/>
      <c r="DG458" s="44"/>
      <c r="DH458" s="44"/>
      <c r="DI458" s="44"/>
      <c r="DJ458" s="44"/>
      <c r="DK458" s="44"/>
      <c r="DL458" s="44"/>
      <c r="DM458" s="44"/>
      <c r="DN458" s="44"/>
      <c r="DO458" s="44"/>
      <c r="DP458" s="44"/>
      <c r="DQ458" s="44"/>
      <c r="DR458" s="44"/>
      <c r="DS458" s="44"/>
      <c r="DT458" s="44"/>
      <c r="DU458" s="44"/>
      <c r="DV458" s="44"/>
      <c r="DW458" s="44"/>
      <c r="DX458" s="44"/>
      <c r="DY458" s="44"/>
      <c r="DZ458" s="44"/>
      <c r="EA458" s="44"/>
    </row>
    <row r="459" spans="1:131" hidden="1" x14ac:dyDescent="0.2">
      <c r="A459" s="51"/>
      <c r="B459" s="51" t="s">
        <v>815</v>
      </c>
      <c r="D459" s="47" t="s">
        <v>822</v>
      </c>
      <c r="E459" s="44">
        <v>0</v>
      </c>
      <c r="F459" s="44">
        <v>0</v>
      </c>
      <c r="G459" s="44">
        <v>0</v>
      </c>
      <c r="H459" s="44" t="e">
        <v>#REF!</v>
      </c>
      <c r="I459" s="44">
        <v>0</v>
      </c>
      <c r="J459" s="44">
        <v>0</v>
      </c>
      <c r="K459" s="44">
        <v>0</v>
      </c>
      <c r="L459" s="44">
        <v>0</v>
      </c>
      <c r="M459" s="44">
        <v>0</v>
      </c>
      <c r="N459" s="44">
        <v>0</v>
      </c>
      <c r="O459" s="44">
        <v>0</v>
      </c>
      <c r="P459" s="44">
        <v>0</v>
      </c>
      <c r="Q459" s="44">
        <v>0</v>
      </c>
      <c r="R459" s="44">
        <v>0</v>
      </c>
      <c r="S459" s="44">
        <v>0</v>
      </c>
      <c r="T459" s="116">
        <v>0</v>
      </c>
      <c r="U459" s="116">
        <v>0</v>
      </c>
      <c r="V459" s="44">
        <v>0</v>
      </c>
      <c r="W459" s="44">
        <v>0</v>
      </c>
      <c r="X459" s="44">
        <v>0</v>
      </c>
      <c r="Y459" s="44">
        <v>0</v>
      </c>
      <c r="Z459" s="116">
        <v>0</v>
      </c>
      <c r="AA459" s="44">
        <v>0</v>
      </c>
      <c r="AB459" s="44">
        <v>0</v>
      </c>
      <c r="AC459" s="44">
        <v>0</v>
      </c>
      <c r="AD459" s="44">
        <v>0</v>
      </c>
      <c r="AE459" s="44"/>
      <c r="AF459" s="44"/>
      <c r="AG459" s="44"/>
      <c r="AH459" s="44"/>
      <c r="AI459" s="44"/>
      <c r="AJ459" s="44"/>
      <c r="AK459" s="44"/>
      <c r="AL459" s="44"/>
      <c r="AM459" s="44"/>
      <c r="AN459" s="44"/>
      <c r="AO459" s="44"/>
      <c r="AP459" s="44"/>
      <c r="AQ459" s="44"/>
      <c r="AR459" s="44"/>
      <c r="AS459" s="44"/>
      <c r="AT459" s="44"/>
      <c r="AU459" s="44"/>
      <c r="AV459" s="44"/>
      <c r="AW459" s="44"/>
      <c r="AX459" s="44"/>
      <c r="AY459" s="44"/>
      <c r="AZ459" s="44"/>
      <c r="BA459" s="44"/>
      <c r="BB459" s="44"/>
      <c r="BC459" s="44"/>
      <c r="BD459" s="44"/>
      <c r="BE459" s="44"/>
      <c r="BF459" s="44"/>
      <c r="BG459" s="44"/>
      <c r="BH459" s="44"/>
      <c r="BI459" s="44"/>
      <c r="BJ459" s="44"/>
      <c r="BK459" s="44"/>
      <c r="BL459" s="44"/>
      <c r="BM459" s="44"/>
      <c r="BN459" s="44"/>
      <c r="BO459" s="44"/>
      <c r="BP459" s="44"/>
      <c r="BQ459" s="44"/>
      <c r="BR459" s="44"/>
      <c r="BS459" s="44"/>
      <c r="BT459" s="44"/>
      <c r="BU459" s="44"/>
      <c r="BV459" s="44"/>
      <c r="BW459" s="44"/>
      <c r="BX459" s="44"/>
      <c r="BY459" s="44"/>
      <c r="BZ459" s="44"/>
      <c r="CA459" s="44"/>
      <c r="CB459" s="44"/>
      <c r="CC459" s="44"/>
      <c r="CD459" s="44"/>
      <c r="CE459" s="44"/>
      <c r="CF459" s="44"/>
      <c r="CG459" s="44"/>
      <c r="CH459" s="44"/>
      <c r="CI459" s="44"/>
      <c r="CJ459" s="44"/>
      <c r="CK459" s="44"/>
      <c r="CL459" s="44"/>
      <c r="CM459" s="44"/>
      <c r="CN459" s="44"/>
      <c r="CO459" s="44"/>
      <c r="CP459" s="44"/>
      <c r="CQ459" s="44"/>
      <c r="CR459" s="44"/>
      <c r="CS459" s="44"/>
      <c r="CT459" s="44"/>
      <c r="CU459" s="44"/>
      <c r="CV459" s="44"/>
      <c r="CW459" s="44"/>
      <c r="CX459" s="44"/>
      <c r="CY459" s="44"/>
      <c r="CZ459" s="44"/>
      <c r="DA459" s="44"/>
      <c r="DB459" s="44"/>
      <c r="DC459" s="44"/>
      <c r="DD459" s="44"/>
      <c r="DE459" s="44"/>
      <c r="DF459" s="44"/>
      <c r="DG459" s="44"/>
      <c r="DH459" s="44"/>
      <c r="DI459" s="44"/>
      <c r="DJ459" s="44"/>
      <c r="DK459" s="44"/>
      <c r="DL459" s="44"/>
      <c r="DM459" s="44"/>
      <c r="DN459" s="44"/>
      <c r="DO459" s="44"/>
      <c r="DP459" s="44"/>
      <c r="DQ459" s="44"/>
      <c r="DR459" s="44"/>
      <c r="DS459" s="44"/>
      <c r="DT459" s="44"/>
      <c r="DU459" s="44"/>
      <c r="DV459" s="44"/>
      <c r="DW459" s="44"/>
      <c r="DX459" s="44"/>
      <c r="DY459" s="44"/>
      <c r="DZ459" s="44"/>
      <c r="EA459" s="44"/>
    </row>
    <row r="460" spans="1:131" x14ac:dyDescent="0.2">
      <c r="A460" s="45"/>
      <c r="B460" s="45"/>
      <c r="D460" s="47"/>
      <c r="E460" s="44"/>
      <c r="F460" s="44"/>
      <c r="G460" s="44"/>
      <c r="H460" s="44"/>
      <c r="I460" s="44"/>
      <c r="J460" s="44"/>
      <c r="K460" s="44"/>
      <c r="L460" s="44"/>
      <c r="M460" s="44"/>
      <c r="N460" s="44"/>
      <c r="O460" s="44"/>
      <c r="P460" s="44"/>
      <c r="Q460" s="44"/>
      <c r="R460" s="44"/>
      <c r="S460" s="44"/>
      <c r="T460" s="116"/>
      <c r="U460" s="116"/>
      <c r="V460" s="44"/>
      <c r="W460" s="44"/>
      <c r="X460" s="44"/>
      <c r="Y460" s="44"/>
      <c r="Z460" s="116"/>
      <c r="AA460" s="44"/>
      <c r="AB460" s="44"/>
      <c r="AC460" s="44"/>
      <c r="AD460" s="44"/>
      <c r="AE460" s="44"/>
    </row>
    <row r="461" spans="1:131" x14ac:dyDescent="0.2">
      <c r="A461" s="47"/>
      <c r="B461" s="47" t="s">
        <v>832</v>
      </c>
      <c r="D461" s="47"/>
      <c r="E461" s="44"/>
      <c r="F461" s="44"/>
      <c r="G461" s="44"/>
      <c r="H461" s="44"/>
      <c r="I461" s="44"/>
      <c r="J461" s="44"/>
      <c r="K461" s="44"/>
      <c r="L461" s="44"/>
      <c r="M461" s="44"/>
      <c r="N461" s="44"/>
      <c r="O461" s="44"/>
      <c r="P461" s="44"/>
      <c r="Q461" s="44"/>
      <c r="R461" s="44"/>
      <c r="S461" s="44"/>
      <c r="T461" s="116"/>
      <c r="U461" s="116"/>
      <c r="V461" s="44"/>
      <c r="W461" s="44"/>
      <c r="X461" s="44"/>
      <c r="Y461" s="44"/>
      <c r="Z461" s="116"/>
      <c r="AA461" s="44"/>
      <c r="AB461" s="44"/>
      <c r="AC461" s="44"/>
      <c r="AD461" s="44"/>
      <c r="AE461" s="44"/>
    </row>
    <row r="462" spans="1:131" x14ac:dyDescent="0.2">
      <c r="A462" s="47"/>
      <c r="B462" s="47" t="s">
        <v>816</v>
      </c>
      <c r="D462" s="47" t="s">
        <v>801</v>
      </c>
      <c r="E462" s="44">
        <v>5842686</v>
      </c>
      <c r="F462" s="44">
        <v>868660</v>
      </c>
      <c r="G462" s="44">
        <v>34279</v>
      </c>
      <c r="H462" s="44">
        <v>3874</v>
      </c>
      <c r="I462" s="44">
        <v>925603</v>
      </c>
      <c r="J462" s="44">
        <v>565381.18966999999</v>
      </c>
      <c r="K462" s="44">
        <v>1232295.5</v>
      </c>
      <c r="L462" s="44">
        <v>1473760</v>
      </c>
      <c r="M462" s="44">
        <v>1645646.5</v>
      </c>
      <c r="N462" s="44">
        <v>5842686.1896700002</v>
      </c>
      <c r="O462" s="44">
        <v>13363787.35011797</v>
      </c>
      <c r="P462" s="44">
        <v>1645646.5</v>
      </c>
      <c r="Q462" s="44">
        <v>373977</v>
      </c>
      <c r="R462" s="44">
        <v>1271669.5</v>
      </c>
      <c r="S462" s="44">
        <v>14635456.85011797</v>
      </c>
      <c r="T462" s="116">
        <v>9239478</v>
      </c>
      <c r="U462" s="116">
        <v>1539226</v>
      </c>
      <c r="V462" s="44">
        <v>7977581</v>
      </c>
      <c r="W462" s="44">
        <v>9681704.120000001</v>
      </c>
      <c r="X462" s="44">
        <v>1488847</v>
      </c>
      <c r="Y462" s="44">
        <v>6785136</v>
      </c>
      <c r="Z462" s="116">
        <v>15219289</v>
      </c>
      <c r="AA462" s="44">
        <v>17418284.384852864</v>
      </c>
      <c r="AB462" s="44">
        <v>43431</v>
      </c>
      <c r="AC462" s="44">
        <v>71275</v>
      </c>
      <c r="AD462" s="44">
        <v>0</v>
      </c>
      <c r="AE462" s="44"/>
      <c r="AF462" s="44"/>
      <c r="AG462" s="44"/>
      <c r="AH462" s="44"/>
      <c r="AI462" s="44"/>
      <c r="AJ462" s="44"/>
      <c r="AK462" s="44"/>
      <c r="AL462" s="44"/>
      <c r="AM462" s="44"/>
      <c r="AN462" s="44"/>
      <c r="AO462" s="44"/>
      <c r="AP462" s="44"/>
      <c r="AQ462" s="44"/>
      <c r="AR462" s="44"/>
      <c r="AS462" s="44"/>
      <c r="AT462" s="44"/>
      <c r="AU462" s="44"/>
      <c r="AV462" s="44"/>
      <c r="AW462" s="44"/>
      <c r="AX462" s="44"/>
      <c r="AY462" s="44"/>
      <c r="AZ462" s="44"/>
      <c r="BA462" s="44"/>
      <c r="BB462" s="44"/>
      <c r="BC462" s="44"/>
      <c r="BD462" s="44"/>
      <c r="BE462" s="44"/>
      <c r="BF462" s="44"/>
      <c r="BG462" s="44"/>
      <c r="BH462" s="44"/>
      <c r="BI462" s="44"/>
      <c r="BJ462" s="44"/>
      <c r="BK462" s="44"/>
      <c r="BL462" s="44"/>
      <c r="BM462" s="44"/>
      <c r="BN462" s="44"/>
      <c r="BO462" s="44"/>
      <c r="BP462" s="44"/>
      <c r="BQ462" s="44"/>
      <c r="BR462" s="44"/>
      <c r="BS462" s="44"/>
      <c r="BT462" s="44"/>
      <c r="BU462" s="44"/>
      <c r="BV462" s="44"/>
      <c r="BW462" s="44"/>
      <c r="BX462" s="44"/>
      <c r="BY462" s="44"/>
      <c r="BZ462" s="44"/>
      <c r="CA462" s="44"/>
      <c r="CB462" s="44"/>
      <c r="CC462" s="44"/>
      <c r="CD462" s="44"/>
      <c r="CE462" s="44"/>
      <c r="CF462" s="44"/>
      <c r="CG462" s="44"/>
      <c r="CH462" s="44"/>
      <c r="CI462" s="44"/>
      <c r="CJ462" s="44"/>
      <c r="CK462" s="44"/>
      <c r="CL462" s="44"/>
      <c r="CM462" s="44"/>
      <c r="CN462" s="44"/>
      <c r="CO462" s="44"/>
      <c r="CP462" s="44"/>
      <c r="CQ462" s="44"/>
      <c r="CR462" s="44"/>
      <c r="CS462" s="44"/>
      <c r="CT462" s="44"/>
      <c r="CU462" s="44"/>
      <c r="CV462" s="44"/>
      <c r="CW462" s="44"/>
      <c r="CX462" s="44"/>
      <c r="CY462" s="44"/>
      <c r="CZ462" s="44"/>
      <c r="DA462" s="44"/>
      <c r="DB462" s="44"/>
      <c r="DC462" s="44"/>
      <c r="DD462" s="44"/>
      <c r="DE462" s="44"/>
      <c r="DF462" s="44"/>
      <c r="DG462" s="44"/>
      <c r="DH462" s="44"/>
      <c r="DI462" s="44"/>
      <c r="DJ462" s="44"/>
      <c r="DK462" s="44"/>
      <c r="DL462" s="44"/>
      <c r="DM462" s="44"/>
      <c r="DN462" s="44"/>
      <c r="DO462" s="44"/>
      <c r="DP462" s="44"/>
      <c r="DQ462" s="44"/>
      <c r="DR462" s="44"/>
      <c r="DS462" s="44"/>
      <c r="DT462" s="44"/>
      <c r="DU462" s="44"/>
      <c r="DV462" s="44"/>
      <c r="DW462" s="44"/>
      <c r="DX462" s="44"/>
      <c r="DY462" s="44"/>
      <c r="DZ462" s="44"/>
      <c r="EA462" s="44"/>
    </row>
    <row r="463" spans="1:131" x14ac:dyDescent="0.2">
      <c r="A463" s="47"/>
      <c r="B463" s="47" t="s">
        <v>817</v>
      </c>
      <c r="D463" s="47" t="s">
        <v>802</v>
      </c>
      <c r="E463" s="44">
        <v>4307338</v>
      </c>
      <c r="F463" s="44">
        <v>406990</v>
      </c>
      <c r="G463" s="44">
        <v>23123</v>
      </c>
      <c r="H463" s="44">
        <v>15996</v>
      </c>
      <c r="I463" s="44">
        <v>1108537</v>
      </c>
      <c r="J463" s="44">
        <v>291328</v>
      </c>
      <c r="K463" s="44">
        <v>293462</v>
      </c>
      <c r="L463" s="44">
        <v>821551</v>
      </c>
      <c r="M463" s="44">
        <v>1790973</v>
      </c>
      <c r="N463" s="44">
        <v>4305851</v>
      </c>
      <c r="O463" s="44">
        <v>20995802</v>
      </c>
      <c r="P463" s="44">
        <v>1790973</v>
      </c>
      <c r="Q463" s="44">
        <v>500324</v>
      </c>
      <c r="R463" s="44">
        <v>1290649</v>
      </c>
      <c r="S463" s="44">
        <v>22286451</v>
      </c>
      <c r="T463" s="116">
        <v>13132222</v>
      </c>
      <c r="U463" s="116">
        <v>4008523</v>
      </c>
      <c r="V463" s="44">
        <v>2011688</v>
      </c>
      <c r="W463" s="44">
        <v>14951138</v>
      </c>
      <c r="X463" s="44">
        <v>3956133</v>
      </c>
      <c r="Y463" s="44">
        <v>1766397</v>
      </c>
      <c r="Z463" s="116">
        <v>21209007</v>
      </c>
      <c r="AA463" s="44">
        <v>24002428</v>
      </c>
      <c r="AB463" s="44">
        <v>263498</v>
      </c>
      <c r="AC463" s="44">
        <v>287235</v>
      </c>
      <c r="AD463" s="44">
        <v>0</v>
      </c>
      <c r="AE463" s="44"/>
      <c r="AF463" s="44"/>
      <c r="AG463" s="44"/>
      <c r="AH463" s="44"/>
      <c r="AI463" s="44"/>
      <c r="AJ463" s="44"/>
      <c r="AK463" s="44"/>
      <c r="AL463" s="44"/>
      <c r="AM463" s="44"/>
      <c r="AN463" s="44"/>
      <c r="AO463" s="44"/>
      <c r="AP463" s="44"/>
      <c r="AQ463" s="44"/>
      <c r="AR463" s="44"/>
      <c r="AS463" s="44"/>
      <c r="AT463" s="44"/>
      <c r="AU463" s="44"/>
      <c r="AV463" s="44"/>
      <c r="AW463" s="44"/>
      <c r="AX463" s="44"/>
      <c r="AY463" s="44"/>
      <c r="AZ463" s="44"/>
      <c r="BA463" s="44"/>
      <c r="BB463" s="44"/>
      <c r="BC463" s="44"/>
      <c r="BD463" s="44"/>
      <c r="BE463" s="44"/>
      <c r="BF463" s="44"/>
      <c r="BG463" s="44"/>
      <c r="BH463" s="44"/>
      <c r="BI463" s="44"/>
      <c r="BJ463" s="44"/>
      <c r="BK463" s="44"/>
      <c r="BL463" s="44"/>
      <c r="BM463" s="44"/>
      <c r="BN463" s="44"/>
      <c r="BO463" s="44"/>
      <c r="BP463" s="44"/>
      <c r="BQ463" s="44"/>
      <c r="BR463" s="44"/>
      <c r="BS463" s="44"/>
      <c r="BT463" s="44"/>
      <c r="BU463" s="44"/>
      <c r="BV463" s="44"/>
      <c r="BW463" s="44"/>
      <c r="BX463" s="44"/>
      <c r="BY463" s="44"/>
      <c r="BZ463" s="44"/>
      <c r="CA463" s="44"/>
      <c r="CB463" s="44"/>
      <c r="CC463" s="44"/>
      <c r="CD463" s="44"/>
      <c r="CE463" s="44"/>
      <c r="CF463" s="44"/>
      <c r="CG463" s="44"/>
      <c r="CH463" s="44"/>
      <c r="CI463" s="44"/>
      <c r="CJ463" s="44"/>
      <c r="CK463" s="44"/>
      <c r="CL463" s="44"/>
      <c r="CM463" s="44"/>
      <c r="CN463" s="44"/>
      <c r="CO463" s="44"/>
      <c r="CP463" s="44"/>
      <c r="CQ463" s="44"/>
      <c r="CR463" s="44"/>
      <c r="CS463" s="44"/>
      <c r="CT463" s="44"/>
      <c r="CU463" s="44"/>
      <c r="CV463" s="44"/>
      <c r="CW463" s="44"/>
      <c r="CX463" s="44"/>
      <c r="CY463" s="44"/>
      <c r="CZ463" s="44"/>
      <c r="DA463" s="44"/>
      <c r="DB463" s="44"/>
      <c r="DC463" s="44"/>
      <c r="DD463" s="44"/>
      <c r="DE463" s="44"/>
      <c r="DF463" s="44"/>
      <c r="DG463" s="44"/>
      <c r="DH463" s="44"/>
      <c r="DI463" s="44"/>
      <c r="DJ463" s="44"/>
      <c r="DK463" s="44"/>
      <c r="DL463" s="44"/>
      <c r="DM463" s="44"/>
      <c r="DN463" s="44"/>
      <c r="DO463" s="44"/>
      <c r="DP463" s="44"/>
      <c r="DQ463" s="44"/>
      <c r="DR463" s="44"/>
      <c r="DS463" s="44"/>
      <c r="DT463" s="44"/>
      <c r="DU463" s="44"/>
      <c r="DV463" s="44"/>
      <c r="DW463" s="44"/>
      <c r="DX463" s="44"/>
      <c r="DY463" s="44"/>
      <c r="DZ463" s="44"/>
      <c r="EA463" s="44"/>
    </row>
    <row r="464" spans="1:131" x14ac:dyDescent="0.2">
      <c r="A464" s="47"/>
      <c r="B464" s="47" t="s">
        <v>818</v>
      </c>
      <c r="D464" s="47" t="s">
        <v>803</v>
      </c>
      <c r="E464" s="44">
        <v>5894339</v>
      </c>
      <c r="F464" s="44">
        <v>489778</v>
      </c>
      <c r="G464" s="44">
        <v>24014</v>
      </c>
      <c r="H464" s="44">
        <v>31252</v>
      </c>
      <c r="I464" s="44">
        <v>1564171</v>
      </c>
      <c r="J464" s="44">
        <v>484625</v>
      </c>
      <c r="K464" s="44">
        <v>423185</v>
      </c>
      <c r="L464" s="44">
        <v>736861</v>
      </c>
      <c r="M464" s="44">
        <v>2685496</v>
      </c>
      <c r="N464" s="44">
        <v>5894338</v>
      </c>
      <c r="O464" s="44">
        <v>19215304.280734099</v>
      </c>
      <c r="P464" s="44">
        <v>2685496</v>
      </c>
      <c r="Q464" s="44">
        <v>494411</v>
      </c>
      <c r="R464" s="44">
        <v>2191085</v>
      </c>
      <c r="S464" s="44">
        <v>21406389.280734099</v>
      </c>
      <c r="T464" s="116">
        <v>12937946</v>
      </c>
      <c r="U464" s="116">
        <v>2041541.6715595094</v>
      </c>
      <c r="V464" s="44">
        <v>3809208</v>
      </c>
      <c r="W464" s="44">
        <v>14074900.961718351</v>
      </c>
      <c r="X464" s="44">
        <v>2001967.8616815018</v>
      </c>
      <c r="Y464" s="44">
        <v>2962778</v>
      </c>
      <c r="Z464" s="116">
        <v>20176063</v>
      </c>
      <c r="AA464" s="44">
        <v>22230541</v>
      </c>
      <c r="AB464" s="44">
        <v>72832</v>
      </c>
      <c r="AC464" s="44">
        <v>71493</v>
      </c>
      <c r="AD464" s="44">
        <v>0</v>
      </c>
      <c r="AE464" s="44"/>
      <c r="AF464" s="44"/>
      <c r="AG464" s="44"/>
      <c r="AH464" s="44"/>
      <c r="AI464" s="44"/>
      <c r="AJ464" s="44"/>
      <c r="AK464" s="44"/>
      <c r="AL464" s="44"/>
      <c r="AM464" s="44"/>
      <c r="AN464" s="44"/>
      <c r="AO464" s="44"/>
      <c r="AP464" s="44"/>
      <c r="AQ464" s="44"/>
      <c r="AR464" s="44"/>
      <c r="AS464" s="44"/>
      <c r="AT464" s="44"/>
      <c r="AU464" s="44"/>
      <c r="AV464" s="44"/>
      <c r="AW464" s="44"/>
      <c r="AX464" s="44"/>
      <c r="AY464" s="44"/>
      <c r="AZ464" s="44"/>
      <c r="BA464" s="44"/>
      <c r="BB464" s="44"/>
      <c r="BC464" s="44"/>
      <c r="BD464" s="44"/>
      <c r="BE464" s="44"/>
      <c r="BF464" s="44"/>
      <c r="BG464" s="44"/>
      <c r="BH464" s="44"/>
      <c r="BI464" s="44"/>
      <c r="BJ464" s="44"/>
      <c r="BK464" s="44"/>
      <c r="BL464" s="44"/>
      <c r="BM464" s="44"/>
      <c r="BN464" s="44"/>
      <c r="BO464" s="44"/>
      <c r="BP464" s="44"/>
      <c r="BQ464" s="44"/>
      <c r="BR464" s="44"/>
      <c r="BS464" s="44"/>
      <c r="BT464" s="44"/>
      <c r="BU464" s="44"/>
      <c r="BV464" s="44"/>
      <c r="BW464" s="44"/>
      <c r="BX464" s="44"/>
      <c r="BY464" s="44"/>
      <c r="BZ464" s="44"/>
      <c r="CA464" s="44"/>
      <c r="CB464" s="44"/>
      <c r="CC464" s="44"/>
      <c r="CD464" s="44"/>
      <c r="CE464" s="44"/>
      <c r="CF464" s="44"/>
      <c r="CG464" s="44"/>
      <c r="CH464" s="44"/>
      <c r="CI464" s="44"/>
      <c r="CJ464" s="44"/>
      <c r="CK464" s="44"/>
      <c r="CL464" s="44"/>
      <c r="CM464" s="44"/>
      <c r="CN464" s="44"/>
      <c r="CO464" s="44"/>
      <c r="CP464" s="44"/>
      <c r="CQ464" s="44"/>
      <c r="CR464" s="44"/>
      <c r="CS464" s="44"/>
      <c r="CT464" s="44"/>
      <c r="CU464" s="44"/>
      <c r="CV464" s="44"/>
      <c r="CW464" s="44"/>
      <c r="CX464" s="44"/>
      <c r="CY464" s="44"/>
      <c r="CZ464" s="44"/>
      <c r="DA464" s="44"/>
      <c r="DB464" s="44"/>
      <c r="DC464" s="44"/>
      <c r="DD464" s="44"/>
      <c r="DE464" s="44"/>
      <c r="DF464" s="44"/>
      <c r="DG464" s="44"/>
      <c r="DH464" s="44"/>
      <c r="DI464" s="44"/>
      <c r="DJ464" s="44"/>
      <c r="DK464" s="44"/>
      <c r="DL464" s="44"/>
      <c r="DM464" s="44"/>
      <c r="DN464" s="44"/>
      <c r="DO464" s="44"/>
      <c r="DP464" s="44"/>
      <c r="DQ464" s="44"/>
      <c r="DR464" s="44"/>
      <c r="DS464" s="44"/>
      <c r="DT464" s="44"/>
      <c r="DU464" s="44"/>
      <c r="DV464" s="44"/>
      <c r="DW464" s="44"/>
      <c r="DX464" s="44"/>
      <c r="DY464" s="44"/>
      <c r="DZ464" s="44"/>
      <c r="EA464" s="44"/>
    </row>
    <row r="465" spans="1:131" x14ac:dyDescent="0.2">
      <c r="A465" s="47"/>
      <c r="B465" s="47" t="s">
        <v>833</v>
      </c>
      <c r="D465" s="47" t="s">
        <v>804</v>
      </c>
      <c r="E465" s="44">
        <v>4440678</v>
      </c>
      <c r="F465" s="44">
        <v>287599</v>
      </c>
      <c r="G465" s="44">
        <v>0</v>
      </c>
      <c r="H465" s="44">
        <v>1000</v>
      </c>
      <c r="I465" s="44">
        <v>2045984</v>
      </c>
      <c r="J465" s="44">
        <v>449563</v>
      </c>
      <c r="K465" s="44">
        <v>265102</v>
      </c>
      <c r="L465" s="44">
        <v>243822</v>
      </c>
      <c r="M465" s="44">
        <v>1436837</v>
      </c>
      <c r="N465" s="44">
        <v>4441308</v>
      </c>
      <c r="O465" s="44">
        <v>15739446.109719999</v>
      </c>
      <c r="P465" s="44">
        <v>1436837</v>
      </c>
      <c r="Q465" s="44">
        <v>507048</v>
      </c>
      <c r="R465" s="44">
        <v>929789</v>
      </c>
      <c r="S465" s="44">
        <v>16669235.109719999</v>
      </c>
      <c r="T465" s="116">
        <v>11226453</v>
      </c>
      <c r="U465" s="116">
        <v>2212968</v>
      </c>
      <c r="V465" s="44">
        <v>4955752</v>
      </c>
      <c r="W465" s="44">
        <v>11881517</v>
      </c>
      <c r="X465" s="44">
        <v>2209323</v>
      </c>
      <c r="Y465" s="44">
        <v>4011764</v>
      </c>
      <c r="Z465" s="116">
        <v>15935053</v>
      </c>
      <c r="AA465" s="44">
        <v>17612997</v>
      </c>
      <c r="AB465" s="44">
        <v>20179</v>
      </c>
      <c r="AC465" s="44">
        <v>26105</v>
      </c>
      <c r="AD465" s="44">
        <v>0</v>
      </c>
      <c r="AE465" s="44"/>
      <c r="AF465" s="44"/>
      <c r="AG465" s="44"/>
      <c r="AH465" s="44"/>
      <c r="AI465" s="44"/>
      <c r="AJ465" s="44"/>
      <c r="AK465" s="44"/>
      <c r="AL465" s="44"/>
      <c r="AM465" s="44"/>
      <c r="AN465" s="44"/>
      <c r="AO465" s="44"/>
      <c r="AP465" s="44"/>
      <c r="AQ465" s="44"/>
      <c r="AR465" s="44"/>
      <c r="AS465" s="44"/>
      <c r="AT465" s="44"/>
      <c r="AU465" s="44"/>
      <c r="AV465" s="44"/>
      <c r="AW465" s="44"/>
      <c r="AX465" s="44"/>
      <c r="AY465" s="44"/>
      <c r="AZ465" s="44"/>
      <c r="BA465" s="44"/>
      <c r="BB465" s="44"/>
      <c r="BC465" s="44"/>
      <c r="BD465" s="44"/>
      <c r="BE465" s="44"/>
      <c r="BF465" s="44"/>
      <c r="BG465" s="44"/>
      <c r="BH465" s="44"/>
      <c r="BI465" s="44"/>
      <c r="BJ465" s="44"/>
      <c r="BK465" s="44"/>
      <c r="BL465" s="44"/>
      <c r="BM465" s="44"/>
      <c r="BN465" s="44"/>
      <c r="BO465" s="44"/>
      <c r="BP465" s="44"/>
      <c r="BQ465" s="44"/>
      <c r="BR465" s="44"/>
      <c r="BS465" s="44"/>
      <c r="BT465" s="44"/>
      <c r="BU465" s="44"/>
      <c r="BV465" s="44"/>
      <c r="BW465" s="44"/>
      <c r="BX465" s="44"/>
      <c r="BY465" s="44"/>
      <c r="BZ465" s="44"/>
      <c r="CA465" s="44"/>
      <c r="CB465" s="44"/>
      <c r="CC465" s="44"/>
      <c r="CD465" s="44"/>
      <c r="CE465" s="44"/>
      <c r="CF465" s="44"/>
      <c r="CG465" s="44"/>
      <c r="CH465" s="44"/>
      <c r="CI465" s="44"/>
      <c r="CJ465" s="44"/>
      <c r="CK465" s="44"/>
      <c r="CL465" s="44"/>
      <c r="CM465" s="44"/>
      <c r="CN465" s="44"/>
      <c r="CO465" s="44"/>
      <c r="CP465" s="44"/>
      <c r="CQ465" s="44"/>
      <c r="CR465" s="44"/>
      <c r="CS465" s="44"/>
      <c r="CT465" s="44"/>
      <c r="CU465" s="44"/>
      <c r="CV465" s="44"/>
      <c r="CW465" s="44"/>
      <c r="CX465" s="44"/>
      <c r="CY465" s="44"/>
      <c r="CZ465" s="44"/>
      <c r="DA465" s="44"/>
      <c r="DB465" s="44"/>
      <c r="DC465" s="44"/>
      <c r="DD465" s="44"/>
      <c r="DE465" s="44"/>
      <c r="DF465" s="44"/>
      <c r="DG465" s="44"/>
      <c r="DH465" s="44"/>
      <c r="DI465" s="44"/>
      <c r="DJ465" s="44"/>
      <c r="DK465" s="44"/>
      <c r="DL465" s="44"/>
      <c r="DM465" s="44"/>
      <c r="DN465" s="44"/>
      <c r="DO465" s="44"/>
      <c r="DP465" s="44"/>
      <c r="DQ465" s="44"/>
      <c r="DR465" s="44"/>
      <c r="DS465" s="44"/>
      <c r="DT465" s="44"/>
      <c r="DU465" s="44"/>
      <c r="DV465" s="44"/>
      <c r="DW465" s="44"/>
      <c r="DX465" s="44"/>
      <c r="DY465" s="44"/>
      <c r="DZ465" s="44"/>
      <c r="EA465" s="44"/>
    </row>
    <row r="466" spans="1:131" x14ac:dyDescent="0.2">
      <c r="A466" s="47"/>
      <c r="B466" s="47" t="s">
        <v>834</v>
      </c>
      <c r="D466" s="47" t="s">
        <v>800</v>
      </c>
      <c r="E466" s="44">
        <v>3076636</v>
      </c>
      <c r="F466" s="44">
        <v>418122</v>
      </c>
      <c r="G466" s="44">
        <v>31046</v>
      </c>
      <c r="H466" s="44">
        <v>5615</v>
      </c>
      <c r="I466" s="44">
        <v>211850</v>
      </c>
      <c r="J466" s="44">
        <v>231386</v>
      </c>
      <c r="K466" s="44">
        <v>562780</v>
      </c>
      <c r="L466" s="44">
        <v>1078003</v>
      </c>
      <c r="M466" s="44">
        <v>992607</v>
      </c>
      <c r="N466" s="44">
        <v>3076626</v>
      </c>
      <c r="O466" s="44">
        <v>10590197</v>
      </c>
      <c r="P466" s="44">
        <v>992607</v>
      </c>
      <c r="Q466" s="44">
        <v>191424</v>
      </c>
      <c r="R466" s="44">
        <v>801183</v>
      </c>
      <c r="S466" s="44">
        <v>11391380</v>
      </c>
      <c r="T466" s="116">
        <v>9787276</v>
      </c>
      <c r="U466" s="116">
        <v>165079.80854927542</v>
      </c>
      <c r="V466" s="44">
        <v>5025828</v>
      </c>
      <c r="W466" s="44">
        <v>10312259</v>
      </c>
      <c r="X466" s="44">
        <v>165805.37672502562</v>
      </c>
      <c r="Y466" s="44">
        <v>4275846</v>
      </c>
      <c r="Z466" s="116">
        <v>12913014</v>
      </c>
      <c r="AA466" s="44">
        <v>15273385</v>
      </c>
      <c r="AB466" s="44">
        <v>30663</v>
      </c>
      <c r="AC466" s="44">
        <v>54207</v>
      </c>
      <c r="AD466" s="44">
        <v>0</v>
      </c>
      <c r="AE466" s="44"/>
      <c r="AF466" s="44"/>
      <c r="AG466" s="44"/>
      <c r="AH466" s="44"/>
      <c r="AI466" s="44"/>
      <c r="AJ466" s="44"/>
      <c r="AK466" s="44"/>
      <c r="AL466" s="44"/>
      <c r="AM466" s="44"/>
      <c r="AN466" s="44"/>
      <c r="AO466" s="44"/>
      <c r="AP466" s="44"/>
      <c r="AQ466" s="44"/>
      <c r="AR466" s="44"/>
      <c r="AS466" s="44"/>
      <c r="AT466" s="44"/>
      <c r="AU466" s="44"/>
      <c r="AV466" s="44"/>
      <c r="AW466" s="44"/>
      <c r="AX466" s="44"/>
      <c r="AY466" s="44"/>
      <c r="AZ466" s="44"/>
      <c r="BA466" s="44"/>
      <c r="BB466" s="44"/>
      <c r="BC466" s="44"/>
      <c r="BD466" s="44"/>
      <c r="BE466" s="44"/>
      <c r="BF466" s="44"/>
      <c r="BG466" s="44"/>
      <c r="BH466" s="44"/>
      <c r="BI466" s="44"/>
      <c r="BJ466" s="44"/>
      <c r="BK466" s="44"/>
      <c r="BL466" s="44"/>
      <c r="BM466" s="44"/>
      <c r="BN466" s="44"/>
      <c r="BO466" s="44"/>
      <c r="BP466" s="44"/>
      <c r="BQ466" s="44"/>
      <c r="BR466" s="44"/>
      <c r="BS466" s="44"/>
      <c r="BT466" s="44"/>
      <c r="BU466" s="44"/>
      <c r="BV466" s="44"/>
      <c r="BW466" s="44"/>
      <c r="BX466" s="44"/>
      <c r="BY466" s="44"/>
      <c r="BZ466" s="44"/>
      <c r="CA466" s="44"/>
      <c r="CB466" s="44"/>
      <c r="CC466" s="44"/>
      <c r="CD466" s="44"/>
      <c r="CE466" s="44"/>
      <c r="CF466" s="44"/>
      <c r="CG466" s="44"/>
      <c r="CH466" s="44"/>
      <c r="CI466" s="44"/>
      <c r="CJ466" s="44"/>
      <c r="CK466" s="44"/>
      <c r="CL466" s="44"/>
      <c r="CM466" s="44"/>
      <c r="CN466" s="44"/>
      <c r="CO466" s="44"/>
      <c r="CP466" s="44"/>
      <c r="CQ466" s="44"/>
      <c r="CR466" s="44"/>
      <c r="CS466" s="44"/>
      <c r="CT466" s="44"/>
      <c r="CU466" s="44"/>
      <c r="CV466" s="44"/>
      <c r="CW466" s="44"/>
      <c r="CX466" s="44"/>
      <c r="CY466" s="44"/>
      <c r="CZ466" s="44"/>
      <c r="DA466" s="44"/>
      <c r="DB466" s="44"/>
      <c r="DC466" s="44"/>
      <c r="DD466" s="44"/>
      <c r="DE466" s="44"/>
      <c r="DF466" s="44"/>
      <c r="DG466" s="44"/>
      <c r="DH466" s="44"/>
      <c r="DI466" s="44"/>
      <c r="DJ466" s="44"/>
      <c r="DK466" s="44"/>
      <c r="DL466" s="44"/>
      <c r="DM466" s="44"/>
      <c r="DN466" s="44"/>
      <c r="DO466" s="44"/>
      <c r="DP466" s="44"/>
      <c r="DQ466" s="44"/>
      <c r="DR466" s="44"/>
      <c r="DS466" s="44"/>
      <c r="DT466" s="44"/>
      <c r="DU466" s="44"/>
      <c r="DV466" s="44"/>
      <c r="DW466" s="44"/>
      <c r="DX466" s="44"/>
      <c r="DY466" s="44"/>
      <c r="DZ466" s="44"/>
      <c r="EA466" s="44"/>
    </row>
    <row r="467" spans="1:131" x14ac:dyDescent="0.2">
      <c r="A467" s="47"/>
      <c r="B467" s="47" t="s">
        <v>1433</v>
      </c>
      <c r="D467" s="47" t="s">
        <v>830</v>
      </c>
      <c r="E467" s="44">
        <v>6359134</v>
      </c>
      <c r="F467" s="44">
        <v>269452</v>
      </c>
      <c r="G467" s="44">
        <v>0</v>
      </c>
      <c r="H467" s="44">
        <v>0</v>
      </c>
      <c r="I467" s="44">
        <v>2979515</v>
      </c>
      <c r="J467" s="44">
        <v>433038</v>
      </c>
      <c r="K467" s="44">
        <v>572705</v>
      </c>
      <c r="L467" s="44">
        <v>715858</v>
      </c>
      <c r="M467" s="44">
        <v>1658018</v>
      </c>
      <c r="N467" s="44">
        <v>6359134</v>
      </c>
      <c r="O467" s="44">
        <v>20211214</v>
      </c>
      <c r="P467" s="44">
        <v>1652490</v>
      </c>
      <c r="Q467" s="44">
        <v>236362</v>
      </c>
      <c r="R467" s="44">
        <v>1416128</v>
      </c>
      <c r="S467" s="44">
        <v>21627342</v>
      </c>
      <c r="T467" s="116">
        <v>16595735</v>
      </c>
      <c r="U467" s="116">
        <v>1376065</v>
      </c>
      <c r="V467" s="44">
        <v>7094998.5452374378</v>
      </c>
      <c r="W467" s="44">
        <v>17722827</v>
      </c>
      <c r="X467" s="44">
        <v>1298859</v>
      </c>
      <c r="Y467" s="44">
        <v>5475356.0414672</v>
      </c>
      <c r="Z467" s="116">
        <v>20921541</v>
      </c>
      <c r="AA467" s="44">
        <v>23244766</v>
      </c>
      <c r="AB467" s="44">
        <v>848478</v>
      </c>
      <c r="AC467" s="44">
        <v>763394</v>
      </c>
      <c r="AD467" s="44">
        <v>84794</v>
      </c>
      <c r="AE467" s="44"/>
      <c r="AF467" s="44"/>
      <c r="AG467" s="44"/>
      <c r="AH467" s="44"/>
      <c r="AI467" s="44"/>
      <c r="AJ467" s="44"/>
      <c r="AK467" s="44"/>
      <c r="AL467" s="44"/>
      <c r="AM467" s="44"/>
      <c r="AN467" s="44"/>
      <c r="AO467" s="44"/>
      <c r="AP467" s="44"/>
      <c r="AQ467" s="44"/>
      <c r="AR467" s="44"/>
      <c r="AS467" s="44"/>
      <c r="AT467" s="44"/>
      <c r="AU467" s="44"/>
      <c r="AV467" s="44"/>
      <c r="AW467" s="44"/>
      <c r="AX467" s="44"/>
      <c r="AY467" s="44"/>
      <c r="AZ467" s="44"/>
      <c r="BA467" s="44"/>
      <c r="BB467" s="44"/>
      <c r="BC467" s="44"/>
      <c r="BD467" s="44"/>
      <c r="BE467" s="44"/>
      <c r="BF467" s="44"/>
      <c r="BG467" s="44"/>
      <c r="BH467" s="44"/>
      <c r="BI467" s="44"/>
      <c r="BJ467" s="44"/>
      <c r="BK467" s="44"/>
      <c r="BL467" s="44"/>
      <c r="BM467" s="44"/>
      <c r="BN467" s="44"/>
      <c r="BO467" s="44"/>
      <c r="BP467" s="44"/>
      <c r="BQ467" s="44"/>
      <c r="BR467" s="44"/>
      <c r="BS467" s="44"/>
      <c r="BT467" s="44"/>
      <c r="BU467" s="44"/>
      <c r="BV467" s="44"/>
      <c r="BW467" s="44"/>
      <c r="BX467" s="44"/>
      <c r="BY467" s="44"/>
      <c r="BZ467" s="44"/>
      <c r="CA467" s="44"/>
      <c r="CB467" s="44"/>
      <c r="CC467" s="44"/>
      <c r="CD467" s="44"/>
      <c r="CE467" s="44"/>
      <c r="CF467" s="44"/>
      <c r="CG467" s="44"/>
      <c r="CH467" s="44"/>
      <c r="CI467" s="44"/>
      <c r="CJ467" s="44"/>
      <c r="CK467" s="44"/>
      <c r="CL467" s="44"/>
      <c r="CM467" s="44"/>
      <c r="CN467" s="44"/>
      <c r="CO467" s="44"/>
      <c r="CP467" s="44"/>
      <c r="CQ467" s="44"/>
      <c r="CR467" s="44"/>
      <c r="CS467" s="44"/>
      <c r="CT467" s="44"/>
      <c r="CU467" s="44"/>
      <c r="CV467" s="44"/>
      <c r="CW467" s="44"/>
      <c r="CX467" s="44"/>
      <c r="CY467" s="44"/>
      <c r="CZ467" s="44"/>
      <c r="DA467" s="44"/>
      <c r="DB467" s="44"/>
      <c r="DC467" s="44"/>
      <c r="DD467" s="44"/>
      <c r="DE467" s="44"/>
      <c r="DF467" s="44"/>
      <c r="DG467" s="44"/>
      <c r="DH467" s="44"/>
      <c r="DI467" s="44"/>
      <c r="DJ467" s="44"/>
      <c r="DK467" s="44"/>
      <c r="DL467" s="44"/>
      <c r="DM467" s="44"/>
      <c r="DN467" s="44"/>
      <c r="DO467" s="44"/>
      <c r="DP467" s="44"/>
      <c r="DQ467" s="44"/>
      <c r="DR467" s="44"/>
      <c r="DS467" s="44"/>
      <c r="DT467" s="44"/>
      <c r="DU467" s="44"/>
      <c r="DV467" s="44"/>
      <c r="DW467" s="44"/>
      <c r="DX467" s="44"/>
      <c r="DY467" s="44"/>
      <c r="DZ467" s="44"/>
      <c r="EA467" s="44"/>
    </row>
    <row r="468" spans="1:131" x14ac:dyDescent="0.2">
      <c r="A468" s="55"/>
      <c r="B468" s="55"/>
      <c r="F468" s="50"/>
      <c r="G468" s="44"/>
      <c r="H468" s="44"/>
      <c r="I468" s="44"/>
      <c r="J468" s="44"/>
      <c r="K468" s="44"/>
      <c r="L468" s="44"/>
      <c r="M468" s="44"/>
      <c r="N468" s="44"/>
      <c r="O468" s="44"/>
      <c r="P468" s="44"/>
      <c r="Q468" s="44"/>
      <c r="R468" s="44"/>
      <c r="S468" s="44"/>
      <c r="T468" s="116"/>
      <c r="U468" s="116"/>
      <c r="V468" s="44"/>
      <c r="W468" s="44"/>
      <c r="X468" s="44"/>
      <c r="Y468" s="44"/>
      <c r="Z468" s="116"/>
      <c r="AA468" s="44"/>
      <c r="AB468" s="44"/>
      <c r="AC468" s="44"/>
      <c r="AD468" s="44"/>
    </row>
    <row r="469" spans="1:131" x14ac:dyDescent="0.2">
      <c r="A469" s="55"/>
      <c r="B469" s="55"/>
      <c r="F469" s="50"/>
      <c r="G469" s="44"/>
      <c r="H469" s="44"/>
      <c r="I469" s="44"/>
      <c r="J469" s="44"/>
      <c r="K469" s="44"/>
      <c r="L469" s="44"/>
      <c r="M469" s="44"/>
      <c r="N469" s="44"/>
      <c r="O469" s="44"/>
      <c r="P469" s="44"/>
      <c r="Q469" s="44"/>
      <c r="R469" s="44"/>
      <c r="S469" s="44"/>
      <c r="T469" s="116"/>
      <c r="U469" s="116"/>
      <c r="V469" s="44"/>
      <c r="W469" s="44"/>
      <c r="X469" s="44"/>
      <c r="Y469" s="44"/>
      <c r="Z469" s="116"/>
      <c r="AA469" s="44"/>
      <c r="AB469" s="44"/>
      <c r="AC469" s="44"/>
      <c r="AD469" s="44"/>
    </row>
    <row r="470" spans="1:131" x14ac:dyDescent="0.2">
      <c r="A470" s="55"/>
      <c r="B470" s="55"/>
      <c r="F470" s="50"/>
      <c r="G470" s="50"/>
    </row>
    <row r="471" spans="1:131" x14ac:dyDescent="0.2">
      <c r="A471" s="55"/>
      <c r="B471" s="55"/>
      <c r="F471" s="50"/>
      <c r="G471" s="50"/>
    </row>
    <row r="472" spans="1:131" x14ac:dyDescent="0.2">
      <c r="A472" s="55"/>
      <c r="B472" s="55"/>
      <c r="F472" s="50"/>
      <c r="G472" s="50"/>
    </row>
    <row r="473" spans="1:131" x14ac:dyDescent="0.2">
      <c r="A473" s="55"/>
      <c r="B473" s="55"/>
      <c r="F473" s="50"/>
      <c r="G473" s="50"/>
    </row>
    <row r="474" spans="1:131" x14ac:dyDescent="0.2">
      <c r="A474" s="55"/>
      <c r="B474" s="55"/>
      <c r="F474" s="50"/>
      <c r="G474" s="50"/>
    </row>
    <row r="475" spans="1:131" x14ac:dyDescent="0.2">
      <c r="A475" s="55"/>
      <c r="B475" s="55"/>
      <c r="F475" s="50"/>
      <c r="G475" s="50"/>
    </row>
    <row r="476" spans="1:131" x14ac:dyDescent="0.2">
      <c r="A476" s="55"/>
      <c r="B476" s="55"/>
      <c r="F476" s="50"/>
      <c r="G476" s="50"/>
    </row>
    <row r="477" spans="1:131" x14ac:dyDescent="0.2">
      <c r="A477" s="55"/>
      <c r="B477" s="55"/>
      <c r="F477" s="50"/>
      <c r="G477" s="50"/>
    </row>
    <row r="478" spans="1:131" x14ac:dyDescent="0.2">
      <c r="A478" s="55"/>
      <c r="B478" s="55"/>
      <c r="F478" s="50"/>
      <c r="G478" s="50"/>
    </row>
    <row r="479" spans="1:131" x14ac:dyDescent="0.2">
      <c r="A479" s="55"/>
      <c r="B479" s="55"/>
      <c r="F479" s="50"/>
      <c r="G479" s="50"/>
    </row>
    <row r="480" spans="1:131" x14ac:dyDescent="0.2">
      <c r="A480" s="55"/>
      <c r="B480" s="55"/>
    </row>
  </sheetData>
  <sheetProtection selectLockedCells="1"/>
  <mergeCells count="1">
    <mergeCell ref="E1:AD1"/>
  </mergeCells>
  <phoneticPr fontId="21" type="noConversion"/>
  <dataValidations disablePrompts="1" count="1">
    <dataValidation type="whole" operator="greaterThanOrEqual" allowBlank="1" showInputMessage="1" showErrorMessage="1" errorTitle="Invalid Number" error="This cell should be nil or a positive whole number. Please correct." sqref="D23:D35 C43:C55 D42:D54 C24:C36">
      <formula1>0</formula1>
    </dataValidation>
  </dataValidations>
  <hyperlinks>
    <hyperlink ref="D57:E57" location="Validation!B24" display="Validation!B24"/>
    <hyperlink ref="AK327:AL327" location="Validation!B24" display="Validation!B24"/>
  </hyperlinks>
  <pageMargins left="0.75" right="0.75" top="1" bottom="1" header="0.5" footer="0.5"/>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46"/>
  <sheetViews>
    <sheetView topLeftCell="A19" workbookViewId="0">
      <selection activeCell="B40" sqref="B40"/>
    </sheetView>
  </sheetViews>
  <sheetFormatPr defaultRowHeight="12.75" x14ac:dyDescent="0.2"/>
  <cols>
    <col min="1" max="1" width="74.21875" style="104" customWidth="1"/>
    <col min="2" max="2" width="8.88671875" style="105"/>
    <col min="3" max="16384" width="8.88671875" style="104"/>
  </cols>
  <sheetData>
    <row r="2" spans="1:23" x14ac:dyDescent="0.2">
      <c r="R2" s="106"/>
      <c r="W2" s="106"/>
    </row>
    <row r="3" spans="1:23" x14ac:dyDescent="0.2">
      <c r="A3" s="107" t="s">
        <v>837</v>
      </c>
      <c r="B3" s="108">
        <v>4</v>
      </c>
    </row>
    <row r="4" spans="1:23" x14ac:dyDescent="0.2">
      <c r="A4" s="107" t="s">
        <v>838</v>
      </c>
      <c r="B4" s="108">
        <f>B3+1</f>
        <v>5</v>
      </c>
    </row>
    <row r="5" spans="1:23" ht="30" customHeight="1" x14ac:dyDescent="0.2">
      <c r="A5" s="109" t="s">
        <v>839</v>
      </c>
      <c r="B5" s="108">
        <f>B4+1</f>
        <v>6</v>
      </c>
    </row>
    <row r="6" spans="1:23" ht="12.75" customHeight="1" x14ac:dyDescent="0.2">
      <c r="A6" s="110" t="s">
        <v>840</v>
      </c>
      <c r="B6" s="111"/>
    </row>
    <row r="7" spans="1:23" x14ac:dyDescent="0.2">
      <c r="A7" s="107" t="s">
        <v>841</v>
      </c>
      <c r="B7" s="108">
        <v>7</v>
      </c>
    </row>
    <row r="8" spans="1:23" x14ac:dyDescent="0.2">
      <c r="A8" s="107" t="s">
        <v>842</v>
      </c>
      <c r="B8" s="108">
        <f t="shared" ref="B8:B13" si="0">B7+1</f>
        <v>8</v>
      </c>
    </row>
    <row r="9" spans="1:23" x14ac:dyDescent="0.2">
      <c r="A9" s="107" t="s">
        <v>843</v>
      </c>
      <c r="B9" s="108">
        <f t="shared" si="0"/>
        <v>9</v>
      </c>
    </row>
    <row r="10" spans="1:23" x14ac:dyDescent="0.2">
      <c r="A10" s="107" t="s">
        <v>844</v>
      </c>
      <c r="B10" s="108">
        <f t="shared" si="0"/>
        <v>10</v>
      </c>
    </row>
    <row r="11" spans="1:23" x14ac:dyDescent="0.2">
      <c r="A11" s="107" t="s">
        <v>845</v>
      </c>
      <c r="B11" s="108">
        <f t="shared" si="0"/>
        <v>11</v>
      </c>
    </row>
    <row r="12" spans="1:23" x14ac:dyDescent="0.2">
      <c r="A12" s="107" t="s">
        <v>846</v>
      </c>
      <c r="B12" s="108">
        <f t="shared" si="0"/>
        <v>12</v>
      </c>
    </row>
    <row r="13" spans="1:23" x14ac:dyDescent="0.2">
      <c r="A13" s="110" t="s">
        <v>847</v>
      </c>
      <c r="B13" s="108">
        <f t="shared" si="0"/>
        <v>13</v>
      </c>
    </row>
    <row r="14" spans="1:23" x14ac:dyDescent="0.2">
      <c r="A14" s="107"/>
      <c r="B14" s="108"/>
    </row>
    <row r="15" spans="1:23" x14ac:dyDescent="0.2">
      <c r="A15" s="107" t="s">
        <v>848</v>
      </c>
      <c r="B15" s="108">
        <v>14</v>
      </c>
    </row>
    <row r="16" spans="1:23" x14ac:dyDescent="0.2">
      <c r="A16" s="107" t="s">
        <v>849</v>
      </c>
      <c r="B16" s="108">
        <f>B15+1</f>
        <v>15</v>
      </c>
    </row>
    <row r="17" spans="1:2" x14ac:dyDescent="0.2">
      <c r="A17" s="107" t="s">
        <v>850</v>
      </c>
      <c r="B17" s="108">
        <f>B16+1</f>
        <v>16</v>
      </c>
    </row>
    <row r="18" spans="1:2" x14ac:dyDescent="0.2">
      <c r="A18" s="107" t="s">
        <v>851</v>
      </c>
      <c r="B18" s="108">
        <f>B17+1</f>
        <v>17</v>
      </c>
    </row>
    <row r="19" spans="1:2" x14ac:dyDescent="0.2">
      <c r="A19" s="107" t="s">
        <v>852</v>
      </c>
      <c r="B19" s="108">
        <f>B18+1</f>
        <v>18</v>
      </c>
    </row>
    <row r="20" spans="1:2" x14ac:dyDescent="0.2">
      <c r="A20" s="110" t="s">
        <v>853</v>
      </c>
      <c r="B20" s="108"/>
    </row>
    <row r="21" spans="1:2" x14ac:dyDescent="0.2">
      <c r="A21" s="107" t="s">
        <v>854</v>
      </c>
      <c r="B21" s="112">
        <f>B19+1</f>
        <v>19</v>
      </c>
    </row>
    <row r="22" spans="1:2" x14ac:dyDescent="0.2">
      <c r="A22" s="107" t="s">
        <v>855</v>
      </c>
      <c r="B22" s="112">
        <f>B21+1</f>
        <v>20</v>
      </c>
    </row>
    <row r="23" spans="1:2" x14ac:dyDescent="0.2">
      <c r="A23" s="107" t="s">
        <v>856</v>
      </c>
      <c r="B23" s="112">
        <f>B22+1</f>
        <v>21</v>
      </c>
    </row>
    <row r="24" spans="1:2" x14ac:dyDescent="0.2">
      <c r="A24" s="110" t="s">
        <v>857</v>
      </c>
      <c r="B24" s="108"/>
    </row>
    <row r="25" spans="1:2" x14ac:dyDescent="0.2">
      <c r="A25" s="107" t="s">
        <v>858</v>
      </c>
      <c r="B25" s="112">
        <f>B23+1</f>
        <v>22</v>
      </c>
    </row>
    <row r="26" spans="1:2" x14ac:dyDescent="0.2">
      <c r="A26" s="107" t="s">
        <v>859</v>
      </c>
      <c r="B26" s="112">
        <f>B25+1</f>
        <v>23</v>
      </c>
    </row>
    <row r="27" spans="1:2" x14ac:dyDescent="0.2">
      <c r="A27" s="107" t="s">
        <v>860</v>
      </c>
      <c r="B27" s="112">
        <f>B26+1</f>
        <v>24</v>
      </c>
    </row>
    <row r="28" spans="1:2" x14ac:dyDescent="0.2">
      <c r="A28" s="110" t="s">
        <v>861</v>
      </c>
      <c r="B28" s="108"/>
    </row>
    <row r="29" spans="1:2" x14ac:dyDescent="0.2">
      <c r="A29" s="107" t="s">
        <v>862</v>
      </c>
      <c r="B29" s="112">
        <f>B27+1</f>
        <v>25</v>
      </c>
    </row>
    <row r="30" spans="1:2" x14ac:dyDescent="0.2">
      <c r="A30" s="107" t="s">
        <v>863</v>
      </c>
      <c r="B30" s="112">
        <f>B29+1</f>
        <v>26</v>
      </c>
    </row>
    <row r="31" spans="1:2" x14ac:dyDescent="0.2">
      <c r="A31" s="107"/>
      <c r="B31" s="108"/>
    </row>
    <row r="32" spans="1:2" x14ac:dyDescent="0.2">
      <c r="A32" s="110" t="s">
        <v>864</v>
      </c>
      <c r="B32" s="108"/>
    </row>
    <row r="33" spans="1:2" ht="15" x14ac:dyDescent="0.2">
      <c r="A33" s="189" t="s">
        <v>865</v>
      </c>
      <c r="B33" s="190"/>
    </row>
    <row r="34" spans="1:2" ht="15" customHeight="1" x14ac:dyDescent="0.2">
      <c r="A34" s="107" t="s">
        <v>866</v>
      </c>
      <c r="B34" s="112">
        <f>B30+1</f>
        <v>27</v>
      </c>
    </row>
    <row r="35" spans="1:2" x14ac:dyDescent="0.2">
      <c r="A35" s="107" t="s">
        <v>867</v>
      </c>
      <c r="B35" s="112">
        <f>B34+1</f>
        <v>28</v>
      </c>
    </row>
    <row r="36" spans="1:2" x14ac:dyDescent="0.2">
      <c r="A36" s="107"/>
      <c r="B36" s="108"/>
    </row>
    <row r="37" spans="1:2" x14ac:dyDescent="0.2">
      <c r="A37" s="107"/>
      <c r="B37" s="108"/>
    </row>
    <row r="38" spans="1:2" ht="15" x14ac:dyDescent="0.2">
      <c r="A38" s="189" t="s">
        <v>868</v>
      </c>
      <c r="B38" s="190"/>
    </row>
    <row r="39" spans="1:2" ht="15" customHeight="1" x14ac:dyDescent="0.2">
      <c r="A39" s="107" t="s">
        <v>869</v>
      </c>
      <c r="B39" s="112">
        <f>B35+1</f>
        <v>29</v>
      </c>
    </row>
    <row r="40" spans="1:2" x14ac:dyDescent="0.2">
      <c r="A40" s="113"/>
    </row>
    <row r="42" spans="1:2" x14ac:dyDescent="0.2">
      <c r="A42" s="114"/>
    </row>
    <row r="43" spans="1:2" x14ac:dyDescent="0.2">
      <c r="A43" s="114"/>
    </row>
    <row r="44" spans="1:2" x14ac:dyDescent="0.2">
      <c r="A44" s="114"/>
    </row>
    <row r="45" spans="1:2" x14ac:dyDescent="0.2">
      <c r="A45" s="114"/>
    </row>
    <row r="46" spans="1:2" x14ac:dyDescent="0.2">
      <c r="A46" s="115"/>
    </row>
  </sheetData>
  <mergeCells count="2">
    <mergeCell ref="A33:B33"/>
    <mergeCell ref="A38:B38"/>
  </mergeCells>
  <phoneticPr fontId="21"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F693265B-F0A8-4169-867B-8B10D930B21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Front page</vt:lpstr>
      <vt:lpstr>2016-17 prudential system info</vt:lpstr>
      <vt:lpstr>2016-17 prudential info by LA</vt:lpstr>
      <vt:lpstr>Col Refs</vt:lpstr>
      <vt:lpstr>Data1</vt:lpstr>
      <vt:lpstr>LALIST</vt:lpstr>
      <vt:lpstr>'2016-17 prudential info by LA'!Print_Area</vt:lpstr>
      <vt:lpstr>'2016-17 prudential system info'!Print_Area</vt:lpstr>
    </vt:vector>
  </TitlesOfParts>
  <Manager>John Wallis</Manager>
  <Company>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Sunali Thammaiah</dc:creator>
  <cp:lastModifiedBy>Danielle Ryan</cp:lastModifiedBy>
  <cp:lastPrinted>2015-06-25T07:44:53Z</cp:lastPrinted>
  <dcterms:created xsi:type="dcterms:W3CDTF">2001-02-22T10:37:50Z</dcterms:created>
  <dcterms:modified xsi:type="dcterms:W3CDTF">2016-07-05T15:05:53Z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ed1a9e3d-f2e6-4c83-989e-dea676e7e1cf</vt:lpwstr>
  </property>
  <property fmtid="{D5CDD505-2E9C-101B-9397-08002B2CF9AE}" pid="3" name="bjSaver">
    <vt:lpwstr>noELTqUbtBa7x+dFyAWxNlXhq2ELk6AM</vt:lpwstr>
  </property>
  <property fmtid="{D5CDD505-2E9C-101B-9397-08002B2CF9AE}" pid="4" name="bjDocumentSecurityLabel">
    <vt:lpwstr>No Marking</vt:lpwstr>
  </property>
</Properties>
</file>