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8329" lockStructure="1"/>
  <bookViews>
    <workbookView xWindow="0" yWindow="60" windowWidth="28800" windowHeight="11580" tabRatio="722"/>
  </bookViews>
  <sheets>
    <sheet name="Cover" sheetId="88" r:id="rId1"/>
    <sheet name="Index" sheetId="12" r:id="rId2"/>
    <sheet name="Table 1a" sheetId="99" r:id="rId3"/>
    <sheet name="Table 1b" sheetId="2" r:id="rId4"/>
    <sheet name="Table 1c" sheetId="101" r:id="rId5"/>
    <sheet name="Table 1d" sheetId="98" r:id="rId6"/>
    <sheet name="Table 2a" sheetId="43" r:id="rId7"/>
    <sheet name="Table 2b" sheetId="14" r:id="rId8"/>
    <sheet name="Table 2c" sheetId="121" r:id="rId9"/>
    <sheet name="Table 2d" sheetId="100" r:id="rId10"/>
    <sheet name="Table 2e" sheetId="66" r:id="rId11"/>
    <sheet name="Table 3" sheetId="4" r:id="rId12"/>
    <sheet name="Table 4a" sheetId="9" r:id="rId13"/>
    <sheet name="Table 4b" sheetId="51" r:id="rId14"/>
    <sheet name="Table 4c" sheetId="125" r:id="rId15"/>
    <sheet name="Table 5" sheetId="1" r:id="rId16"/>
  </sheets>
  <externalReferences>
    <externalReference r:id="rId17"/>
  </externalReferences>
  <definedNames>
    <definedName name="_xlnm._FilterDatabase" localSheetId="6" hidden="1">#REF!</definedName>
    <definedName name="Denominators" localSheetId="2">#REF!</definedName>
    <definedName name="Denominators">#REF!</definedName>
    <definedName name="Denominators_T2">'Table 2a'!$AD$30:$AG$52</definedName>
    <definedName name="Denominators2014">#REF!</definedName>
    <definedName name="Denominators2014T5">#REF!</definedName>
    <definedName name="_xlnm.Print_Area" localSheetId="0">Cover!$A$1:$S$38</definedName>
    <definedName name="_xlnm.Print_Area" localSheetId="1">Index!$A$1:$E$24</definedName>
    <definedName name="_xlnm.Print_Area" localSheetId="2">'Table 1a'!$A$1:$F$38</definedName>
    <definedName name="_xlnm.Print_Area" localSheetId="3">'Table 1b'!$A$1:$P$52</definedName>
    <definedName name="_xlnm.Print_Area" localSheetId="4">'Table 1c'!$A$1:$P$34</definedName>
    <definedName name="_xlnm.Print_Area" localSheetId="5">'Table 1d'!$A$1:$F$43</definedName>
    <definedName name="_xlnm.Print_Area" localSheetId="6">'Table 2a'!$A$1:$U$54</definedName>
    <definedName name="_xlnm.Print_Area" localSheetId="7">'Table 2b'!$A$1:$T$28</definedName>
    <definedName name="_xlnm.Print_Area" localSheetId="8">'Table 2c'!$A$1:$S$31</definedName>
    <definedName name="_xlnm.Print_Area" localSheetId="9">'Table 2d'!$A$1:$J$39</definedName>
    <definedName name="_xlnm.Print_Area" localSheetId="10">'Table 2e'!$A$1:$J$39</definedName>
    <definedName name="_xlnm.Print_Area" localSheetId="11">'Table 3'!$A$1:$K$49</definedName>
    <definedName name="_xlnm.Print_Area" localSheetId="12">'Table 4a'!$A$1:$AF$41</definedName>
    <definedName name="_xlnm.Print_Area" localSheetId="13">'Table 4b'!$A$1:$AF$31</definedName>
    <definedName name="_xlnm.Print_Area" localSheetId="14">'Table 4c'!$A$1:$AF$33</definedName>
    <definedName name="_xlnm.Print_Area" localSheetId="15">'Table 5'!$A$1:$H$67</definedName>
    <definedName name="T2indicators">#REF!</definedName>
    <definedName name="T3_Percentage">#REF!</definedName>
    <definedName name="T3abcd">#REF!</definedName>
    <definedName name="T3Number" localSheetId="2">#REF!</definedName>
    <definedName name="T3Number">#REF!</definedName>
    <definedName name="T3Percentage" localSheetId="2">#REF!</definedName>
    <definedName name="T3Percentage">#REF!</definedName>
    <definedName name="T3WBPercentage" localSheetId="2">#REF!</definedName>
    <definedName name="T3WBPercentage">#REF!</definedName>
    <definedName name="T4ab">#REF!</definedName>
    <definedName name="Table4_2014_Method">'[1]Table3ab4ab Feeder Sheet'!$A$99:$AR$121</definedName>
    <definedName name="Table5">#REF!</definedName>
    <definedName name="Table52014">#REF!</definedName>
    <definedName name="Table5ab_2014_Method">'[1]Table5ab Feeder Sheet'!$A$34:$AB$55</definedName>
    <definedName name="Table6">#REF!</definedName>
  </definedNames>
  <calcPr calcId="145621"/>
</workbook>
</file>

<file path=xl/calcChain.xml><?xml version="1.0" encoding="utf-8"?>
<calcChain xmlns="http://schemas.openxmlformats.org/spreadsheetml/2006/main">
  <c r="B8" i="14" l="1"/>
  <c r="AD14" i="51" l="1"/>
  <c r="O16" i="121"/>
  <c r="AB16" i="125"/>
  <c r="AF16" i="125"/>
  <c r="AE16" i="125"/>
  <c r="AD16" i="125"/>
  <c r="AA16" i="125"/>
  <c r="Z16" i="125"/>
  <c r="X16" i="125"/>
  <c r="W16" i="125"/>
  <c r="V16" i="125"/>
  <c r="AF14" i="51"/>
  <c r="Z14" i="51"/>
  <c r="V14" i="51"/>
  <c r="T16" i="125" l="1"/>
  <c r="C8" i="14" l="1"/>
  <c r="AB14" i="125" l="1"/>
  <c r="Z14" i="125"/>
  <c r="AE14" i="125"/>
  <c r="AF14" i="125"/>
  <c r="AD14" i="125"/>
  <c r="AA14" i="125"/>
  <c r="A5" i="125"/>
  <c r="C8" i="121"/>
  <c r="Z2" i="121"/>
  <c r="G8" i="121"/>
  <c r="J8" i="121"/>
  <c r="M9" i="121"/>
  <c r="S11" i="121"/>
  <c r="M14" i="121"/>
  <c r="B8" i="121"/>
  <c r="B14" i="121"/>
  <c r="K8" i="125" l="1"/>
  <c r="S8" i="125"/>
  <c r="G8" i="125"/>
  <c r="B8" i="125"/>
  <c r="J8" i="125"/>
  <c r="F8" i="125"/>
  <c r="L8" i="125"/>
  <c r="C8" i="125"/>
  <c r="X8" i="125"/>
  <c r="W8" i="125"/>
  <c r="AF8" i="125"/>
  <c r="AE8" i="125"/>
  <c r="AA8" i="125"/>
  <c r="B16" i="121"/>
  <c r="G12" i="121"/>
  <c r="K11" i="121"/>
  <c r="S16" i="121"/>
  <c r="C10" i="121"/>
  <c r="M13" i="121"/>
  <c r="S12" i="121"/>
  <c r="E12" i="121"/>
  <c r="J11" i="121"/>
  <c r="G9" i="121"/>
  <c r="C11" i="121"/>
  <c r="R9" i="121"/>
  <c r="H8" i="121"/>
  <c r="H13" i="121"/>
  <c r="B10" i="121"/>
  <c r="G13" i="121"/>
  <c r="K12" i="121"/>
  <c r="S8" i="121"/>
  <c r="E8" i="121"/>
  <c r="C16" i="121"/>
  <c r="B13" i="121"/>
  <c r="M10" i="121"/>
  <c r="S9" i="121"/>
  <c r="G11" i="121"/>
  <c r="K10" i="121"/>
  <c r="M16" i="121"/>
  <c r="J14" i="121"/>
  <c r="S13" i="121"/>
  <c r="G10" i="121"/>
  <c r="K9" i="121"/>
  <c r="C12" i="121"/>
  <c r="B12" i="121"/>
  <c r="B11" i="121"/>
  <c r="B9" i="121"/>
  <c r="J12" i="121"/>
  <c r="R13" i="121"/>
  <c r="H12" i="121"/>
  <c r="E10" i="121"/>
  <c r="J9" i="121"/>
  <c r="G16" i="121"/>
  <c r="C9" i="121"/>
  <c r="R11" i="121"/>
  <c r="H11" i="121"/>
  <c r="E11" i="121"/>
  <c r="N11" i="121"/>
  <c r="M11" i="121"/>
  <c r="C13" i="121"/>
  <c r="K13" i="121"/>
  <c r="J13" i="121"/>
  <c r="J10" i="121"/>
  <c r="H9" i="121"/>
  <c r="S10" i="121"/>
  <c r="M12" i="121"/>
  <c r="H10" i="121"/>
  <c r="R16" i="121"/>
  <c r="G14" i="125"/>
  <c r="F14" i="125"/>
  <c r="C14" i="121"/>
  <c r="D14" i="125"/>
  <c r="K14" i="125"/>
  <c r="J14" i="125"/>
  <c r="T14" i="125"/>
  <c r="C14" i="125"/>
  <c r="N14" i="125"/>
  <c r="L14" i="125"/>
  <c r="O14" i="125"/>
  <c r="H14" i="125"/>
  <c r="S14" i="125"/>
  <c r="X14" i="125"/>
  <c r="B14" i="125"/>
  <c r="R14" i="125"/>
  <c r="W14" i="125"/>
  <c r="P14" i="125"/>
  <c r="V14" i="125"/>
  <c r="N13" i="121"/>
  <c r="N10" i="121"/>
  <c r="H14" i="121"/>
  <c r="R10" i="121"/>
  <c r="J16" i="121"/>
  <c r="E16" i="121"/>
  <c r="E9" i="121"/>
  <c r="M8" i="121"/>
  <c r="R12" i="121"/>
  <c r="H16" i="121"/>
  <c r="K16" i="121"/>
  <c r="K14" i="121"/>
  <c r="E13" i="121"/>
  <c r="Z8" i="125" l="1"/>
  <c r="AD8" i="125"/>
  <c r="O8" i="125"/>
  <c r="H8" i="125"/>
  <c r="R8" i="125"/>
  <c r="P8" i="125"/>
  <c r="T8" i="125"/>
  <c r="N8" i="125"/>
  <c r="D8" i="125"/>
  <c r="V8" i="125"/>
  <c r="AB8" i="125"/>
  <c r="Z13" i="125"/>
  <c r="AD11" i="125"/>
  <c r="AD10" i="125"/>
  <c r="AE13" i="125"/>
  <c r="AE11" i="125"/>
  <c r="AB9" i="125"/>
  <c r="AA10" i="125"/>
  <c r="Z11" i="125"/>
  <c r="Z9" i="125"/>
  <c r="AA9" i="125"/>
  <c r="AF12" i="125"/>
  <c r="AB10" i="125"/>
  <c r="AE12" i="125"/>
  <c r="AE10" i="125"/>
  <c r="AA11" i="125"/>
  <c r="AD9" i="125"/>
  <c r="AE9" i="125"/>
  <c r="AA12" i="125"/>
  <c r="AF11" i="125"/>
  <c r="AF9" i="125"/>
  <c r="AD12" i="125"/>
  <c r="AF10" i="125"/>
  <c r="AA13" i="125"/>
  <c r="AB13" i="125"/>
  <c r="Z12" i="125"/>
  <c r="AF13" i="125"/>
  <c r="AD13" i="125"/>
  <c r="AB11" i="125"/>
  <c r="AB12" i="125"/>
  <c r="Z10" i="125"/>
  <c r="N9" i="121"/>
  <c r="O13" i="125"/>
  <c r="H9" i="125"/>
  <c r="C12" i="125"/>
  <c r="P13" i="125"/>
  <c r="B11" i="125"/>
  <c r="B10" i="125"/>
  <c r="T11" i="125"/>
  <c r="W12" i="125"/>
  <c r="N9" i="125"/>
  <c r="J13" i="125"/>
  <c r="D11" i="125"/>
  <c r="O12" i="125"/>
  <c r="L11" i="125"/>
  <c r="C13" i="125"/>
  <c r="X13" i="125"/>
  <c r="K9" i="125"/>
  <c r="D12" i="125"/>
  <c r="D9" i="125"/>
  <c r="N13" i="125"/>
  <c r="V13" i="125"/>
  <c r="N8" i="121"/>
  <c r="G9" i="125"/>
  <c r="G13" i="125"/>
  <c r="L10" i="125"/>
  <c r="F11" i="125"/>
  <c r="P11" i="125"/>
  <c r="T13" i="125"/>
  <c r="K12" i="125"/>
  <c r="G10" i="125"/>
  <c r="J10" i="125"/>
  <c r="H12" i="125"/>
  <c r="F10" i="125"/>
  <c r="R12" i="125"/>
  <c r="R10" i="125"/>
  <c r="S9" i="125"/>
  <c r="P12" i="125"/>
  <c r="S13" i="125"/>
  <c r="O9" i="125"/>
  <c r="X11" i="125"/>
  <c r="T12" i="125"/>
  <c r="R13" i="125"/>
  <c r="N10" i="125"/>
  <c r="S12" i="125"/>
  <c r="K8" i="121"/>
  <c r="R8" i="121"/>
  <c r="X12" i="125"/>
  <c r="H11" i="125"/>
  <c r="F13" i="125"/>
  <c r="C11" i="125"/>
  <c r="N11" i="125"/>
  <c r="J12" i="125"/>
  <c r="W9" i="125"/>
  <c r="K16" i="125"/>
  <c r="K13" i="125"/>
  <c r="W11" i="125"/>
  <c r="P9" i="125"/>
  <c r="J11" i="125"/>
  <c r="O11" i="125"/>
  <c r="D16" i="125"/>
  <c r="S16" i="125"/>
  <c r="B13" i="125"/>
  <c r="L9" i="125"/>
  <c r="R11" i="125"/>
  <c r="K11" i="125"/>
  <c r="L13" i="125"/>
  <c r="X9" i="125"/>
  <c r="X10" i="125"/>
  <c r="G11" i="125"/>
  <c r="R16" i="125"/>
  <c r="G16" i="125"/>
  <c r="V10" i="125"/>
  <c r="R9" i="125"/>
  <c r="T9" i="125"/>
  <c r="P10" i="125"/>
  <c r="C16" i="125"/>
  <c r="H13" i="125"/>
  <c r="V12" i="125"/>
  <c r="V9" i="125"/>
  <c r="F16" i="125"/>
  <c r="O16" i="125"/>
  <c r="B9" i="125"/>
  <c r="C10" i="125"/>
  <c r="W10" i="125"/>
  <c r="H10" i="125"/>
  <c r="C9" i="125"/>
  <c r="N16" i="125"/>
  <c r="P16" i="125"/>
  <c r="G12" i="125"/>
  <c r="T10" i="125"/>
  <c r="F9" i="125"/>
  <c r="O10" i="125"/>
  <c r="N12" i="125"/>
  <c r="J16" i="125"/>
  <c r="L16" i="125"/>
  <c r="J9" i="125"/>
  <c r="K10" i="125"/>
  <c r="D13" i="125"/>
  <c r="F12" i="125"/>
  <c r="H16" i="125"/>
  <c r="D10" i="125"/>
  <c r="L12" i="125"/>
  <c r="V11" i="125"/>
  <c r="S10" i="125"/>
  <c r="W13" i="125"/>
  <c r="B12" i="125"/>
  <c r="B16" i="125"/>
  <c r="S11" i="125"/>
  <c r="N16" i="121"/>
  <c r="E14" i="121"/>
  <c r="G14" i="121"/>
  <c r="S14" i="121"/>
  <c r="R14" i="121"/>
  <c r="P10" i="121"/>
  <c r="O10" i="121"/>
  <c r="P13" i="121"/>
  <c r="O13" i="121"/>
  <c r="N12" i="121"/>
  <c r="N14" i="121"/>
  <c r="P8" i="121"/>
  <c r="O8" i="121"/>
  <c r="P9" i="121" l="1"/>
  <c r="O9" i="121"/>
  <c r="P11" i="121"/>
  <c r="O11" i="121"/>
  <c r="P16" i="121"/>
  <c r="P14" i="121"/>
  <c r="O14" i="121"/>
  <c r="P12" i="121"/>
  <c r="O12" i="121"/>
  <c r="B14" i="51" l="1"/>
  <c r="O8" i="51"/>
  <c r="G8" i="51"/>
  <c r="S8" i="51"/>
  <c r="K8" i="51"/>
  <c r="F8" i="51"/>
  <c r="N8" i="51"/>
  <c r="B8" i="51"/>
  <c r="J8" i="51"/>
  <c r="R8" i="51"/>
  <c r="AB8" i="51"/>
  <c r="AA8" i="51"/>
  <c r="C8" i="51"/>
  <c r="Z8" i="51"/>
  <c r="X8" i="51"/>
  <c r="AF8" i="51"/>
  <c r="V8" i="51"/>
  <c r="AD8" i="51"/>
  <c r="W8" i="51"/>
  <c r="D8" i="51"/>
  <c r="AE8" i="51"/>
  <c r="P8" i="51"/>
  <c r="L8" i="51"/>
  <c r="T8" i="51"/>
  <c r="H8" i="51"/>
  <c r="AE10" i="51" l="1"/>
  <c r="AA14" i="51"/>
  <c r="AD10" i="51"/>
  <c r="Z12" i="51"/>
  <c r="AB14" i="51"/>
  <c r="AA10" i="51"/>
  <c r="AA12" i="51"/>
  <c r="AF12" i="51"/>
  <c r="AB10" i="51"/>
  <c r="Z10" i="51"/>
  <c r="AD12" i="51"/>
  <c r="AE14" i="51"/>
  <c r="AE12" i="51"/>
  <c r="AF10" i="51"/>
  <c r="AB12" i="51"/>
  <c r="L14" i="51"/>
  <c r="V10" i="51"/>
  <c r="J10" i="51"/>
  <c r="X12" i="51"/>
  <c r="C14" i="51"/>
  <c r="L12" i="51"/>
  <c r="R10" i="51"/>
  <c r="W12" i="51"/>
  <c r="J14" i="51"/>
  <c r="T12" i="51"/>
  <c r="N10" i="51"/>
  <c r="K12" i="51"/>
  <c r="H12" i="51"/>
  <c r="H14" i="51"/>
  <c r="R12" i="51"/>
  <c r="V12" i="51"/>
  <c r="B10" i="51"/>
  <c r="G12" i="51"/>
  <c r="P12" i="51"/>
  <c r="P14" i="51"/>
  <c r="N12" i="51"/>
  <c r="D12" i="51"/>
  <c r="C10" i="51"/>
  <c r="X14" i="51"/>
  <c r="C12" i="51"/>
  <c r="D14" i="51"/>
  <c r="D10" i="51"/>
  <c r="K10" i="51"/>
  <c r="O14" i="51"/>
  <c r="L10" i="51"/>
  <c r="B12" i="51"/>
  <c r="S12" i="51"/>
  <c r="P10" i="51"/>
  <c r="K14" i="51"/>
  <c r="W10" i="51"/>
  <c r="W14" i="51"/>
  <c r="T10" i="51"/>
  <c r="O12" i="51"/>
  <c r="F14" i="51"/>
  <c r="H10" i="51"/>
  <c r="T14" i="51"/>
  <c r="J12" i="51"/>
  <c r="S10" i="51"/>
  <c r="N14" i="51"/>
  <c r="G14" i="51"/>
  <c r="X10" i="51"/>
  <c r="R14" i="51"/>
  <c r="S14" i="51"/>
  <c r="F12" i="51"/>
  <c r="G10" i="51"/>
  <c r="O10" i="51"/>
  <c r="F10" i="51"/>
  <c r="W8" i="9" l="1"/>
  <c r="AD8" i="9"/>
  <c r="AA8" i="9"/>
  <c r="Z8" i="9"/>
  <c r="AE8" i="9"/>
  <c r="D8" i="9"/>
  <c r="AB8" i="9"/>
  <c r="C8" i="9"/>
  <c r="AF8" i="9"/>
  <c r="V8" i="9"/>
  <c r="B10" i="9"/>
  <c r="J8" i="9"/>
  <c r="R8" i="9"/>
  <c r="F8" i="9"/>
  <c r="B8" i="9"/>
  <c r="T8" i="9"/>
  <c r="P8" i="9"/>
  <c r="H8" i="9"/>
  <c r="L8" i="9"/>
  <c r="O8" i="9"/>
  <c r="S8" i="9"/>
  <c r="K8" i="9"/>
  <c r="G8" i="9"/>
  <c r="N8" i="9"/>
  <c r="X8" i="9"/>
  <c r="AD10" i="9" l="1"/>
  <c r="AD14" i="9"/>
  <c r="AB15" i="9"/>
  <c r="AE16" i="9"/>
  <c r="AB19" i="9"/>
  <c r="AB21" i="9"/>
  <c r="AF12" i="9"/>
  <c r="AA10" i="9"/>
  <c r="AF14" i="9"/>
  <c r="AF15" i="9"/>
  <c r="AD16" i="9"/>
  <c r="AD19" i="9"/>
  <c r="Z21" i="9"/>
  <c r="AA12" i="9"/>
  <c r="AA14" i="9"/>
  <c r="AF23" i="9"/>
  <c r="AA19" i="9"/>
  <c r="AB10" i="9"/>
  <c r="AA16" i="9"/>
  <c r="AF17" i="9"/>
  <c r="AB23" i="9"/>
  <c r="AF10" i="9"/>
  <c r="AD13" i="9"/>
  <c r="AB14" i="9"/>
  <c r="Z16" i="9"/>
  <c r="AE17" i="9"/>
  <c r="AE19" i="9"/>
  <c r="AB12" i="9"/>
  <c r="AA23" i="9"/>
  <c r="Z13" i="9"/>
  <c r="AB17" i="9"/>
  <c r="AF19" i="9"/>
  <c r="AE14" i="9"/>
  <c r="AD21" i="9"/>
  <c r="Z14" i="9"/>
  <c r="Z19" i="9"/>
  <c r="Z10" i="9"/>
  <c r="AE13" i="9"/>
  <c r="AE15" i="9"/>
  <c r="AB16" i="9"/>
  <c r="Z17" i="9"/>
  <c r="AF21" i="9"/>
  <c r="AD12" i="9"/>
  <c r="Z23" i="9"/>
  <c r="Z15" i="9"/>
  <c r="AA21" i="9"/>
  <c r="AB13" i="9"/>
  <c r="AA15" i="9"/>
  <c r="AA17" i="9"/>
  <c r="AE23" i="9"/>
  <c r="AA13" i="9"/>
  <c r="Z12" i="9"/>
  <c r="AE10" i="9"/>
  <c r="AF13" i="9"/>
  <c r="AD15" i="9"/>
  <c r="AF16" i="9"/>
  <c r="AD17" i="9"/>
  <c r="AE21" i="9"/>
  <c r="AE12" i="9"/>
  <c r="AD23" i="9"/>
  <c r="K21" i="9"/>
  <c r="G23" i="9"/>
  <c r="X10" i="9"/>
  <c r="H23" i="9"/>
  <c r="P10" i="9"/>
  <c r="T12" i="9"/>
  <c r="W13" i="9"/>
  <c r="N13" i="9"/>
  <c r="B19" i="9"/>
  <c r="B21" i="9"/>
  <c r="N23" i="9"/>
  <c r="V12" i="9"/>
  <c r="C15" i="9"/>
  <c r="V21" i="9"/>
  <c r="G12" i="9"/>
  <c r="B14" i="9"/>
  <c r="D16" i="9"/>
  <c r="G10" i="9"/>
  <c r="G15" i="9"/>
  <c r="T14" i="9"/>
  <c r="O19" i="9"/>
  <c r="G21" i="9"/>
  <c r="N12" i="9"/>
  <c r="W10" i="9"/>
  <c r="P23" i="9"/>
  <c r="L10" i="9"/>
  <c r="L12" i="9"/>
  <c r="V13" i="9"/>
  <c r="W23" i="9"/>
  <c r="D14" i="9"/>
  <c r="B13" i="9"/>
  <c r="J19" i="9"/>
  <c r="H16" i="9"/>
  <c r="B23" i="9"/>
  <c r="D21" i="9"/>
  <c r="F10" i="9"/>
  <c r="N14" i="9"/>
  <c r="W16" i="9"/>
  <c r="O10" i="9"/>
  <c r="O15" i="9"/>
  <c r="H14" i="9"/>
  <c r="O21" i="9"/>
  <c r="T15" i="9"/>
  <c r="B12" i="9"/>
  <c r="D19" i="9"/>
  <c r="B16" i="9"/>
  <c r="T10" i="9"/>
  <c r="H12" i="9"/>
  <c r="K13" i="9"/>
  <c r="V23" i="9"/>
  <c r="C14" i="9"/>
  <c r="R15" i="9"/>
  <c r="F19" i="9"/>
  <c r="P16" i="9"/>
  <c r="J23" i="9"/>
  <c r="X17" i="9"/>
  <c r="C21" i="9"/>
  <c r="J10" i="9"/>
  <c r="R14" i="9"/>
  <c r="K10" i="9"/>
  <c r="P14" i="9"/>
  <c r="H19" i="9"/>
  <c r="G19" i="9"/>
  <c r="S21" i="9"/>
  <c r="L15" i="9"/>
  <c r="T17" i="9"/>
  <c r="J16" i="9"/>
  <c r="P12" i="9"/>
  <c r="D13" i="9"/>
  <c r="N15" i="9"/>
  <c r="L16" i="9"/>
  <c r="D12" i="9"/>
  <c r="X15" i="9"/>
  <c r="X21" i="9"/>
  <c r="S10" i="9"/>
  <c r="P17" i="9"/>
  <c r="H21" i="9"/>
  <c r="F16" i="9"/>
  <c r="O17" i="9"/>
  <c r="X14" i="9"/>
  <c r="J15" i="9"/>
  <c r="K16" i="9"/>
  <c r="T16" i="9"/>
  <c r="C12" i="9"/>
  <c r="W17" i="9"/>
  <c r="R10" i="9"/>
  <c r="L19" i="9"/>
  <c r="P15" i="9"/>
  <c r="P21" i="9"/>
  <c r="J12" i="9"/>
  <c r="S13" i="9"/>
  <c r="W14" i="9"/>
  <c r="B15" i="9"/>
  <c r="F21" i="9"/>
  <c r="X12" i="9"/>
  <c r="S12" i="9"/>
  <c r="J17" i="9"/>
  <c r="O14" i="9"/>
  <c r="H13" i="9"/>
  <c r="S19" i="9"/>
  <c r="H17" i="9"/>
  <c r="L21" i="9"/>
  <c r="O23" i="9"/>
  <c r="D10" i="9"/>
  <c r="V19" i="9"/>
  <c r="T23" i="9"/>
  <c r="R16" i="9"/>
  <c r="G17" i="9"/>
  <c r="C23" i="9"/>
  <c r="V14" i="9"/>
  <c r="J13" i="9"/>
  <c r="F15" i="9"/>
  <c r="N21" i="9"/>
  <c r="S16" i="9"/>
  <c r="R23" i="9"/>
  <c r="V15" i="9"/>
  <c r="V17" i="9"/>
  <c r="O12" i="9"/>
  <c r="J14" i="9"/>
  <c r="R17" i="9"/>
  <c r="C16" i="9"/>
  <c r="K14" i="9"/>
  <c r="S15" i="9"/>
  <c r="P13" i="9"/>
  <c r="P19" i="9"/>
  <c r="R12" i="9"/>
  <c r="X19" i="9"/>
  <c r="G13" i="9"/>
  <c r="N19" i="9"/>
  <c r="G16" i="9"/>
  <c r="D17" i="9"/>
  <c r="N10" i="9"/>
  <c r="N17" i="9"/>
  <c r="X16" i="9"/>
  <c r="L14" i="9"/>
  <c r="H15" i="9"/>
  <c r="F12" i="9"/>
  <c r="C19" i="9"/>
  <c r="O13" i="9"/>
  <c r="C13" i="9"/>
  <c r="J21" i="9"/>
  <c r="W15" i="9"/>
  <c r="W21" i="9"/>
  <c r="F17" i="9"/>
  <c r="G14" i="9"/>
  <c r="L13" i="9"/>
  <c r="L17" i="9"/>
  <c r="S23" i="9"/>
  <c r="V10" i="9"/>
  <c r="W19" i="9"/>
  <c r="N16" i="9"/>
  <c r="S17" i="9"/>
  <c r="D23" i="9"/>
  <c r="R13" i="9"/>
  <c r="O16" i="9"/>
  <c r="C17" i="9"/>
  <c r="K19" i="9"/>
  <c r="T21" i="9"/>
  <c r="K23" i="9"/>
  <c r="C10" i="9"/>
  <c r="L23" i="9"/>
  <c r="H10" i="9"/>
  <c r="K17" i="9"/>
  <c r="X13" i="9"/>
  <c r="X23" i="9"/>
  <c r="F13" i="9"/>
  <c r="R19" i="9"/>
  <c r="R21" i="9"/>
  <c r="F23" i="9"/>
  <c r="W12" i="9"/>
  <c r="D15" i="9"/>
  <c r="K12" i="9"/>
  <c r="F14" i="9"/>
  <c r="B17" i="9"/>
  <c r="V16" i="9"/>
  <c r="S14" i="9"/>
  <c r="K15" i="9"/>
  <c r="T13" i="9"/>
  <c r="T19" i="9"/>
  <c r="B37" i="43"/>
  <c r="R8" i="14" l="1"/>
  <c r="E14" i="14"/>
  <c r="K10" i="14"/>
  <c r="G8" i="14"/>
  <c r="C37" i="43"/>
  <c r="R10" i="14"/>
  <c r="B17" i="43"/>
  <c r="B16" i="43"/>
  <c r="B14" i="14"/>
  <c r="B12" i="14"/>
  <c r="G12" i="14"/>
  <c r="B25" i="43"/>
  <c r="B30" i="43"/>
  <c r="B10" i="43"/>
  <c r="B14" i="43"/>
  <c r="B19" i="43"/>
  <c r="H14" i="14"/>
  <c r="B10" i="14"/>
  <c r="B15" i="43"/>
  <c r="M14" i="14"/>
  <c r="M12" i="14"/>
  <c r="M8" i="14"/>
  <c r="J8" i="14"/>
  <c r="S8" i="14"/>
  <c r="E8" i="14"/>
  <c r="H8" i="14"/>
  <c r="K8" i="14"/>
  <c r="J37" i="43" l="1"/>
  <c r="G37" i="43"/>
  <c r="K37" i="43"/>
  <c r="S10" i="14"/>
  <c r="B31" i="43"/>
  <c r="B21" i="43"/>
  <c r="B12" i="43"/>
  <c r="B29" i="43"/>
  <c r="B8" i="43"/>
  <c r="B33" i="43"/>
  <c r="B13" i="43"/>
  <c r="B35" i="43"/>
  <c r="O14" i="14"/>
  <c r="N14" i="14"/>
  <c r="N8" i="43"/>
  <c r="J12" i="14"/>
  <c r="K14" i="14"/>
  <c r="G10" i="14"/>
  <c r="H10" i="14"/>
  <c r="M10" i="14"/>
  <c r="J14" i="14"/>
  <c r="G14" i="14"/>
  <c r="S14" i="14"/>
  <c r="E10" i="14"/>
  <c r="S12" i="14"/>
  <c r="H12" i="14"/>
  <c r="J10" i="14"/>
  <c r="R14" i="14"/>
  <c r="E12" i="14"/>
  <c r="N12" i="14"/>
  <c r="K12" i="14"/>
  <c r="R12" i="14"/>
  <c r="N10" i="43"/>
  <c r="M15" i="43"/>
  <c r="M19" i="43"/>
  <c r="M21" i="43"/>
  <c r="M16" i="43"/>
  <c r="M29" i="43"/>
  <c r="M8" i="43"/>
  <c r="M13" i="43"/>
  <c r="M14" i="43"/>
  <c r="K25" i="43"/>
  <c r="M10" i="43"/>
  <c r="M17" i="43"/>
  <c r="M23" i="43"/>
  <c r="M35" i="43"/>
  <c r="N10" i="14" l="1"/>
  <c r="N8" i="14"/>
  <c r="P8" i="43"/>
  <c r="N14" i="43"/>
  <c r="B23" i="43"/>
  <c r="B27" i="43"/>
  <c r="N23" i="43"/>
  <c r="P14" i="14"/>
  <c r="P14" i="43"/>
  <c r="P29" i="43"/>
  <c r="P23" i="43"/>
  <c r="N29" i="43"/>
  <c r="M12" i="43"/>
  <c r="N19" i="43"/>
  <c r="O10" i="14"/>
  <c r="N16" i="43"/>
  <c r="N13" i="43"/>
  <c r="N17" i="43"/>
  <c r="N21" i="43"/>
  <c r="N15" i="43"/>
  <c r="N35" i="43" l="1"/>
  <c r="P35" i="43"/>
  <c r="O35" i="43"/>
  <c r="P8" i="14"/>
  <c r="O8" i="14"/>
  <c r="N12" i="43"/>
  <c r="O14" i="43"/>
  <c r="P12" i="14"/>
  <c r="O12" i="14"/>
  <c r="O23" i="43"/>
  <c r="O8" i="43"/>
  <c r="O29" i="43"/>
  <c r="P10" i="43"/>
  <c r="O10" i="43"/>
  <c r="P12" i="43"/>
  <c r="P19" i="43"/>
  <c r="O19" i="43"/>
  <c r="P17" i="43"/>
  <c r="O17" i="43"/>
  <c r="P16" i="43"/>
  <c r="O16" i="43"/>
  <c r="P15" i="43"/>
  <c r="O15" i="43"/>
  <c r="P21" i="43"/>
  <c r="O21" i="43"/>
  <c r="P10" i="14"/>
  <c r="P13" i="43"/>
  <c r="O13" i="43"/>
  <c r="O12" i="43" l="1"/>
  <c r="J31" i="43" l="1"/>
  <c r="K19" i="43"/>
  <c r="C8" i="43"/>
  <c r="E37" i="43" l="1"/>
  <c r="H37" i="43"/>
  <c r="H16" i="43"/>
  <c r="K16" i="43"/>
  <c r="J16" i="43"/>
  <c r="E21" i="43"/>
  <c r="K21" i="43"/>
  <c r="H21" i="43"/>
  <c r="E19" i="43"/>
  <c r="G10" i="43"/>
  <c r="E10" i="43"/>
  <c r="J25" i="43"/>
  <c r="T25" i="43"/>
  <c r="E27" i="43"/>
  <c r="J27" i="43"/>
  <c r="T27" i="43"/>
  <c r="J17" i="43"/>
  <c r="K17" i="43"/>
  <c r="G17" i="43"/>
  <c r="R17" i="43"/>
  <c r="J13" i="43"/>
  <c r="H13" i="43"/>
  <c r="G13" i="43"/>
  <c r="T13" i="43"/>
  <c r="H33" i="43"/>
  <c r="K33" i="43"/>
  <c r="J33" i="43"/>
  <c r="E33" i="43"/>
  <c r="J15" i="43"/>
  <c r="G15" i="43"/>
  <c r="T15" i="43"/>
  <c r="K35" i="43"/>
  <c r="H35" i="43"/>
  <c r="E35" i="43"/>
  <c r="R35" i="43"/>
  <c r="H8" i="43"/>
  <c r="J14" i="43"/>
  <c r="G31" i="43"/>
  <c r="R31" i="43"/>
  <c r="K31" i="43"/>
  <c r="H31" i="43"/>
  <c r="R23" i="43"/>
  <c r="T23" i="43"/>
  <c r="H23" i="43"/>
  <c r="T29" i="43"/>
  <c r="R29" i="43"/>
  <c r="G29" i="43"/>
  <c r="H30" i="43"/>
  <c r="T30" i="43"/>
  <c r="J30" i="43"/>
  <c r="R30" i="43"/>
  <c r="G12" i="43"/>
  <c r="R12" i="43"/>
  <c r="E16" i="43"/>
  <c r="G16" i="43"/>
  <c r="R16" i="43"/>
  <c r="T16" i="43"/>
  <c r="H17" i="43"/>
  <c r="E17" i="43"/>
  <c r="T17" i="43"/>
  <c r="E13" i="43"/>
  <c r="K13" i="43"/>
  <c r="R13" i="43"/>
  <c r="J35" i="43"/>
  <c r="G35" i="43"/>
  <c r="T35" i="43"/>
  <c r="J8" i="43"/>
  <c r="G8" i="43"/>
  <c r="G33" i="43"/>
  <c r="R33" i="43"/>
  <c r="E15" i="43"/>
  <c r="K15" i="43"/>
  <c r="H15" i="43"/>
  <c r="R15" i="43"/>
  <c r="G19" i="43"/>
  <c r="H19" i="43"/>
  <c r="J19" i="43"/>
  <c r="T19" i="43"/>
  <c r="R19" i="43"/>
  <c r="J21" i="43"/>
  <c r="R21" i="43"/>
  <c r="J23" i="43"/>
  <c r="E23" i="43"/>
  <c r="K23" i="43"/>
  <c r="G23" i="43"/>
  <c r="E30" i="43"/>
  <c r="K30" i="43"/>
  <c r="G30" i="43"/>
  <c r="K14" i="43"/>
  <c r="G14" i="43"/>
  <c r="H14" i="43"/>
  <c r="E14" i="43"/>
  <c r="R14" i="43"/>
  <c r="T37" i="43"/>
  <c r="E31" i="43"/>
  <c r="T31" i="43"/>
  <c r="K10" i="43"/>
  <c r="J10" i="43"/>
  <c r="H10" i="43"/>
  <c r="R10" i="43"/>
  <c r="H25" i="43"/>
  <c r="E25" i="43"/>
  <c r="G25" i="43"/>
  <c r="R25" i="43"/>
  <c r="H29" i="43"/>
  <c r="J29" i="43"/>
  <c r="E29" i="43"/>
  <c r="K29" i="43"/>
  <c r="E12" i="43"/>
  <c r="K12" i="43"/>
  <c r="J12" i="43"/>
  <c r="H27" i="43"/>
  <c r="G27" i="43"/>
  <c r="K27" i="43"/>
  <c r="R27" i="43"/>
  <c r="R37" i="43"/>
  <c r="T33" i="43"/>
  <c r="E8" i="43"/>
  <c r="K8" i="43"/>
  <c r="R8" i="43"/>
  <c r="T21" i="43"/>
  <c r="G21" i="43"/>
  <c r="H12" i="43"/>
  <c r="T14" i="43" l="1"/>
  <c r="T10" i="43"/>
  <c r="T8" i="43"/>
  <c r="T12" i="43"/>
  <c r="C14" i="14" l="1"/>
  <c r="C12" i="14"/>
  <c r="C10" i="14"/>
  <c r="C10" i="43" l="1"/>
  <c r="C13" i="43"/>
  <c r="C29" i="43"/>
  <c r="C15" i="43"/>
  <c r="C21" i="43"/>
  <c r="C31" i="43"/>
  <c r="C33" i="43"/>
  <c r="C19" i="43"/>
  <c r="C14" i="43"/>
  <c r="C17" i="43"/>
  <c r="C16" i="43"/>
  <c r="C25" i="43"/>
  <c r="C35" i="43"/>
  <c r="C12" i="43"/>
  <c r="C30" i="43"/>
  <c r="C23" i="43"/>
  <c r="C27" i="43"/>
  <c r="A5" i="51" l="1"/>
  <c r="A5" i="9"/>
  <c r="AA2" i="14" l="1"/>
</calcChain>
</file>

<file path=xl/sharedStrings.xml><?xml version="1.0" encoding="utf-8"?>
<sst xmlns="http://schemas.openxmlformats.org/spreadsheetml/2006/main" count="1520" uniqueCount="585">
  <si>
    <t>Coverage: England</t>
  </si>
  <si>
    <r>
      <t>Percentage who achieved (including equivalents</t>
    </r>
    <r>
      <rPr>
        <sz val="8"/>
        <rFont val="Arial"/>
        <family val="2"/>
      </rPr>
      <t>)</t>
    </r>
  </si>
  <si>
    <t>5+ GCSEs A*-C or equivalent</t>
  </si>
  <si>
    <t>5+ GCSEs A*-G or equivalent</t>
  </si>
  <si>
    <t>15 year olds</t>
  </si>
  <si>
    <t>1995/96</t>
  </si>
  <si>
    <t>1997/98</t>
  </si>
  <si>
    <t>1998/99</t>
  </si>
  <si>
    <t>1999/00</t>
  </si>
  <si>
    <t>2000/01</t>
  </si>
  <si>
    <t>2001/02</t>
  </si>
  <si>
    <t>2002/03</t>
  </si>
  <si>
    <t>2004/05</t>
  </si>
  <si>
    <t>2005/06</t>
  </si>
  <si>
    <t>2006/07</t>
  </si>
  <si>
    <t>2007/08</t>
  </si>
  <si>
    <t>2008/09</t>
  </si>
  <si>
    <t>2009/10</t>
  </si>
  <si>
    <t xml:space="preserve">2010/11 </t>
  </si>
  <si>
    <t xml:space="preserve">2009/10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</si>
  <si>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</si>
  <si>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</si>
  <si>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</si>
  <si>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</si>
  <si>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</si>
  <si>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</si>
  <si>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</si>
  <si>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</si>
  <si>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</si>
  <si>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</si>
  <si>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</si>
  <si>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GCSE English grade</t>
  </si>
  <si>
    <t>A*</t>
  </si>
  <si>
    <t>A</t>
  </si>
  <si>
    <t>B</t>
  </si>
  <si>
    <t>C</t>
  </si>
  <si>
    <t>D</t>
  </si>
  <si>
    <t>E</t>
  </si>
  <si>
    <t>F</t>
  </si>
  <si>
    <t>G</t>
  </si>
  <si>
    <t>U / 
No entry</t>
  </si>
  <si>
    <t>W</t>
  </si>
  <si>
    <t>GCSE mathematics grade</t>
  </si>
  <si>
    <t>English Baccalaureate</t>
  </si>
  <si>
    <t>Selective Schools</t>
  </si>
  <si>
    <t>Independent schools</t>
  </si>
  <si>
    <t>Independent special schools</t>
  </si>
  <si>
    <t>All schools</t>
  </si>
  <si>
    <t>Below Level 4</t>
  </si>
  <si>
    <t>Above Level 4</t>
  </si>
  <si>
    <t>Index of tables</t>
  </si>
  <si>
    <t>National tables</t>
  </si>
  <si>
    <t>Table 1a</t>
  </si>
  <si>
    <t>Table 1b</t>
  </si>
  <si>
    <t>Table 1c</t>
  </si>
  <si>
    <t>Table 1d</t>
  </si>
  <si>
    <t>2011/12</t>
  </si>
  <si>
    <t>All special schools</t>
  </si>
  <si>
    <t>Table 4b</t>
  </si>
  <si>
    <t>Table 4a</t>
  </si>
  <si>
    <t>Non-maintained special schools</t>
  </si>
  <si>
    <t xml:space="preserve"> </t>
  </si>
  <si>
    <t>All</t>
  </si>
  <si>
    <t>TPRIORLO</t>
  </si>
  <si>
    <t>TPRIORAV</t>
  </si>
  <si>
    <t>TPRIORHI</t>
  </si>
  <si>
    <t>TBASICSLO</t>
  </si>
  <si>
    <t>TBASICSAV</t>
  </si>
  <si>
    <t>TBASICSHI</t>
  </si>
  <si>
    <t>TEBACCLO</t>
  </si>
  <si>
    <t>TEBACCAV</t>
  </si>
  <si>
    <t>TEBACCHI</t>
  </si>
  <si>
    <t>Modern Schools</t>
  </si>
  <si>
    <t>Comprehensive Schools</t>
  </si>
  <si>
    <t>x   Figure has been suppressed due to low numbers (1 or 2 pupils) or where secondary suppression has been applied.</t>
  </si>
  <si>
    <t>No valid KS2 level</t>
  </si>
  <si>
    <t>TPRIOR</t>
  </si>
  <si>
    <t>2012/13</t>
  </si>
  <si>
    <t>Key stage 2 English attainment level</t>
  </si>
  <si>
    <t>Key stage 2 mathematics attainment level</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</si>
  <si>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</si>
  <si>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</si>
  <si>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t xml:space="preserve">Number of end of key stage 4 pupils </t>
  </si>
  <si>
    <t>Number of schools</t>
  </si>
  <si>
    <t xml:space="preserve">Gender: </t>
  </si>
  <si>
    <t>Number of sponsored academies</t>
  </si>
  <si>
    <t>Please select criteria</t>
  </si>
  <si>
    <t>MPRIOR</t>
  </si>
  <si>
    <t>MPRIORLO</t>
  </si>
  <si>
    <t>MPRIORAV</t>
  </si>
  <si>
    <t>MPRIORHI</t>
  </si>
  <si>
    <t>MBASICSLO</t>
  </si>
  <si>
    <t>MBASICSAV</t>
  </si>
  <si>
    <t>MBASICSHI</t>
  </si>
  <si>
    <t>MEBACCLO</t>
  </si>
  <si>
    <t>MEBACCAV</t>
  </si>
  <si>
    <t>MEBACCHI</t>
  </si>
  <si>
    <t>FPRIOR</t>
  </si>
  <si>
    <t>FPRIORLO</t>
  </si>
  <si>
    <t>FPRIORAV</t>
  </si>
  <si>
    <t>FPRIORHI</t>
  </si>
  <si>
    <t>FBASICSLO</t>
  </si>
  <si>
    <t>FBASICSAV</t>
  </si>
  <si>
    <t>FBASICSHI</t>
  </si>
  <si>
    <t>FEBACCLO</t>
  </si>
  <si>
    <t>FEBACCAV</t>
  </si>
  <si>
    <t>FEBACCHI</t>
  </si>
  <si>
    <t>All sponsored academies</t>
  </si>
  <si>
    <t>At 
Level 4</t>
  </si>
  <si>
    <t>1.  Includes entries and achievements by these pupils in previous academic years.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</si>
  <si>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</si>
  <si>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</si>
  <si>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</si>
  <si>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t>Percentage of pupils who achieved the English Baccalaureate:</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</si>
  <si>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</si>
  <si>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</si>
  <si>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</si>
  <si>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</si>
  <si>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</si>
  <si>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</si>
  <si>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</si>
  <si>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t>
  </si>
  <si>
    <t>Source: key stage 4 attainment data</t>
  </si>
  <si>
    <t>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</si>
  <si>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Number of pupils at the end of key stage 4</t>
  </si>
  <si>
    <t>Further education colleges with provision for 14- to 16-year-olds7</t>
  </si>
  <si>
    <r>
      <t xml:space="preserve"> - Sciences</t>
    </r>
    <r>
      <rPr>
        <vertAlign val="superscript"/>
        <sz val="8"/>
        <rFont val="Arial"/>
        <family val="2"/>
      </rPr>
      <t>7</t>
    </r>
  </si>
  <si>
    <t xml:space="preserve">8.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</si>
  <si>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Free schools</t>
    </r>
    <r>
      <rPr>
        <i/>
        <vertAlign val="superscript"/>
        <sz val="10"/>
        <rFont val="Arial"/>
        <family val="2"/>
      </rPr>
      <t>6</t>
    </r>
  </si>
  <si>
    <r>
      <t>All state-funded special schools</t>
    </r>
    <r>
      <rPr>
        <vertAlign val="superscript"/>
        <sz val="10"/>
        <rFont val="Arial"/>
        <family val="2"/>
      </rPr>
      <t>8</t>
    </r>
  </si>
  <si>
    <r>
      <t>All state-funded schools</t>
    </r>
    <r>
      <rPr>
        <b/>
        <vertAlign val="superscript"/>
        <sz val="10"/>
        <rFont val="Arial"/>
        <family val="2"/>
      </rPr>
      <t>9</t>
    </r>
  </si>
  <si>
    <r>
      <t>All independent schools</t>
    </r>
    <r>
      <rPr>
        <b/>
        <vertAlign val="superscript"/>
        <sz val="10"/>
        <rFont val="Arial"/>
        <family val="2"/>
      </rPr>
      <t>10</t>
    </r>
  </si>
  <si>
    <t>T3abcd</t>
  </si>
  <si>
    <r>
      <t>All state-funded mainstream schools</t>
    </r>
    <r>
      <rPr>
        <vertAlign val="superscript"/>
        <sz val="10"/>
        <rFont val="Arial"/>
        <family val="2"/>
      </rPr>
      <t>4</t>
    </r>
  </si>
  <si>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</si>
  <si>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</si>
  <si>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</si>
  <si>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</si>
  <si>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</si>
  <si>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</si>
  <si>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r>
      <t>Pupils at end key stage 4 in state-funded schools</t>
    </r>
    <r>
      <rPr>
        <vertAlign val="superscript"/>
        <sz val="8"/>
        <rFont val="Arial"/>
        <family val="2"/>
      </rPr>
      <t>12</t>
    </r>
  </si>
  <si>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</si>
  <si>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2013/14</t>
    </r>
    <r>
      <rPr>
        <vertAlign val="superscript"/>
        <sz val="8"/>
        <rFont val="Arial"/>
        <family val="2"/>
      </rPr>
      <t>6</t>
    </r>
  </si>
  <si>
    <t>All state-funded mainstream schools4,5</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</si>
  <si>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</si>
  <si>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TPUP</t>
  </si>
  <si>
    <t>BPUP</t>
  </si>
  <si>
    <t>GPUP</t>
  </si>
  <si>
    <r>
      <t>Further education colleges with provision for 14- to 16-year-olds</t>
    </r>
    <r>
      <rPr>
        <vertAlign val="superscript"/>
        <sz val="10"/>
        <rFont val="Arial"/>
        <family val="2"/>
      </rPr>
      <t>7</t>
    </r>
  </si>
  <si>
    <t>M</t>
  </si>
  <si>
    <t>State-funded mainstream schools</t>
  </si>
  <si>
    <t>State-funded schools</t>
  </si>
  <si>
    <t>schools</t>
  </si>
  <si>
    <t>MANYPASS</t>
  </si>
  <si>
    <t>MEBACC_E</t>
  </si>
  <si>
    <t>MEBACC</t>
  </si>
  <si>
    <t>FANYPASS</t>
  </si>
  <si>
    <t>FEBACC_E</t>
  </si>
  <si>
    <t>FEBACC</t>
  </si>
  <si>
    <t>NULL</t>
  </si>
  <si>
    <t>admission_type</t>
  </si>
  <si>
    <t>1_Comprehensive</t>
  </si>
  <si>
    <t>2_Selective</t>
  </si>
  <si>
    <t>3_Modern</t>
  </si>
  <si>
    <t>gender</t>
  </si>
  <si>
    <t>pupils</t>
  </si>
  <si>
    <t>Sponsored academies</t>
  </si>
  <si>
    <t>Converter academies</t>
  </si>
  <si>
    <t>All state-funded mainstream schools4</t>
  </si>
  <si>
    <t>Education Data Division, Department for Education, Sanctuary Buildings, Great Smith Street, London SW1P 3BT.</t>
  </si>
  <si>
    <t>Crown copyright © 2016</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</si>
  <si>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</si>
  <si>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</si>
  <si>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</si>
  <si>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</si>
  <si>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</si>
  <si>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</si>
  <si>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</si>
  <si>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The English Baccalaureate</t>
  </si>
  <si>
    <t>7.  From 2013/14 sciences include computer science.</t>
  </si>
  <si>
    <t>4.  All schools includes state-funded schools, independent schools, independent special schools, non-maintained special schools, hospital schools, pupil referral units and alternative provision. Alternative provision includes academy and free school alternative provision.</t>
  </si>
  <si>
    <t>Comprehensive schools4</t>
  </si>
  <si>
    <t>Selective schools5</t>
  </si>
  <si>
    <t>Modern schools6</t>
  </si>
  <si>
    <t>All state-funded mainstream schools7,8</t>
  </si>
  <si>
    <t>Statistician: Ali Pareas</t>
  </si>
  <si>
    <t>Further information on key stage 4 statistics can be found at:</t>
  </si>
  <si>
    <t>https://www.gov.uk/government/collections/statistics-gcses-key-stage-4</t>
  </si>
  <si>
    <t>GCSE and equivalent entries and achievements of pupils at the end of key stage 4 by school admission basis and gender</t>
  </si>
  <si>
    <t>Attainment of pupils at the end of key stage 4 by prior attainment band, type of school and gender</t>
  </si>
  <si>
    <t>Attainment of pupils at the end of key stage 4 by prior attainment band, school admission basis and gender</t>
  </si>
  <si>
    <t>Average Progress 8 score</t>
  </si>
  <si>
    <t>2015/16</t>
  </si>
  <si>
    <t>Average score per pupil in each element:</t>
  </si>
  <si>
    <t>Lower confidence interval</t>
  </si>
  <si>
    <t>Upper confidence interval</t>
  </si>
  <si>
    <t>Number of pupils included</t>
  </si>
  <si>
    <t>Percentage of pupils entering the English Baccalaureate</t>
  </si>
  <si>
    <t>Percentage of pupils achieving the English Baccalaureate</t>
  </si>
  <si>
    <t>Percentage of pupils achieving A*-C in both English and mathematics GCSEs</t>
  </si>
  <si>
    <r>
      <t>Years: 2009/10 to 2015/16</t>
    </r>
    <r>
      <rPr>
        <b/>
        <vertAlign val="superscript"/>
        <sz val="9"/>
        <rFont val="Arial"/>
        <family val="2"/>
      </rPr>
      <t>1</t>
    </r>
    <r>
      <rPr>
        <b/>
        <sz val="9"/>
        <rFont val="Arial"/>
        <family val="2"/>
      </rPr>
      <t xml:space="preserve"> (Provisional)</t>
    </r>
    <r>
      <rPr>
        <b/>
        <vertAlign val="superscript"/>
        <sz val="9"/>
        <rFont val="Arial"/>
        <family val="2"/>
      </rPr>
      <t>2</t>
    </r>
  </si>
  <si>
    <r>
      <t>Pupils at end key stage 4 in state-funded schools</t>
    </r>
    <r>
      <rPr>
        <vertAlign val="superscript"/>
        <sz val="8"/>
        <rFont val="Arial"/>
        <family val="2"/>
      </rPr>
      <t>9</t>
    </r>
  </si>
  <si>
    <t>2.  Figures for 2015/16 are provisional, all other figures are final.</t>
  </si>
  <si>
    <t>Table 5: Time series of GCSE and equivalent entries and achievements</t>
  </si>
  <si>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</si>
  <si>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</si>
  <si>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r>
      <t>Percentage of pupils who achieved the components of the English Baccalaureate</t>
    </r>
    <r>
      <rPr>
        <b/>
        <vertAlign val="superscript"/>
        <sz val="8"/>
        <rFont val="Arial"/>
        <family val="2"/>
      </rPr>
      <t>8</t>
    </r>
    <r>
      <rPr>
        <b/>
        <sz val="8"/>
        <rFont val="Arial"/>
        <family val="2"/>
      </rPr>
      <t>:</t>
    </r>
  </si>
  <si>
    <r>
      <t>Year: 2015/16</t>
    </r>
    <r>
      <rPr>
        <b/>
        <vertAlign val="superscript"/>
        <sz val="9"/>
        <rFont val="Arial"/>
        <family val="2"/>
      </rPr>
      <t>1</t>
    </r>
    <r>
      <rPr>
        <b/>
        <sz val="9"/>
        <rFont val="Arial"/>
        <family val="2"/>
      </rPr>
      <t xml:space="preserve"> (Provisional)</t>
    </r>
  </si>
  <si>
    <t>2.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</si>
  <si>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1.  Includes all sponsored academies that were open before 12 September 2015. </t>
  </si>
  <si>
    <t>1.  Includes all converter academies that were open before 12 September 2015.</t>
  </si>
  <si>
    <t>Tables 1a to 5</t>
  </si>
  <si>
    <t>2014/15 to 2015/16</t>
  </si>
  <si>
    <t>2009/10 to 2015/16</t>
  </si>
  <si>
    <t>Table 2a</t>
  </si>
  <si>
    <t>Table 2b</t>
  </si>
  <si>
    <t>Table 2c</t>
  </si>
  <si>
    <t>Table 2d</t>
  </si>
  <si>
    <t>Table 5</t>
  </si>
  <si>
    <t>Time series of GCSE and equivalent entries and achievements - pre-2015 headline measures</t>
  </si>
  <si>
    <t>Table 3</t>
  </si>
  <si>
    <t>Transition matrices in English and mathematics showing attainment at key stage 4 by key stage 2 attainment level</t>
  </si>
  <si>
    <t>1995/96 to 2015/16</t>
  </si>
  <si>
    <t>A*-C in English and maths GCSEs</t>
  </si>
  <si>
    <r>
      <t>All schools</t>
    </r>
    <r>
      <rPr>
        <vertAlign val="superscript"/>
        <sz val="8"/>
        <rFont val="Arial"/>
        <family val="2"/>
      </rPr>
      <t>3</t>
    </r>
  </si>
  <si>
    <r>
      <t>2013/14 (2013 methodology</t>
    </r>
    <r>
      <rPr>
        <i/>
        <vertAlign val="superscript"/>
        <sz val="8"/>
        <rFont val="Arial"/>
        <family val="2"/>
      </rPr>
      <t>4</t>
    </r>
    <r>
      <rPr>
        <i/>
        <sz val="8"/>
        <rFont val="Arial"/>
        <family val="2"/>
      </rPr>
      <t>)</t>
    </r>
  </si>
  <si>
    <r>
      <t>2013/14 (2014 methodology</t>
    </r>
    <r>
      <rPr>
        <vertAlign val="superscript"/>
        <sz val="8"/>
        <rFont val="Arial"/>
        <family val="2"/>
      </rPr>
      <t>5</t>
    </r>
    <r>
      <rPr>
        <sz val="8"/>
        <rFont val="Arial"/>
        <family val="2"/>
      </rPr>
      <t>)</t>
    </r>
  </si>
  <si>
    <r>
      <t>2014/15</t>
    </r>
    <r>
      <rPr>
        <vertAlign val="superscript"/>
        <sz val="8"/>
        <rFont val="Arial"/>
        <family val="2"/>
      </rPr>
      <t>6</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</si>
  <si>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</si>
  <si>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Since September 2013, general further education colleges and sixth-form colleges have been able to directly enrol 14- to 16-year-olds. 2014/15 is the first year in which these colleges have pupils at the end of key stage 4 and are included in the data.</t>
  </si>
  <si>
    <t>7.  The effects of the 2015/16 methodology changes have been removed from calculations to create a proxy for 2015 methodology.</t>
  </si>
  <si>
    <r>
      <t>2015/16 (2015 methodology</t>
    </r>
    <r>
      <rPr>
        <i/>
        <vertAlign val="superscript"/>
        <sz val="8"/>
        <rFont val="Arial"/>
        <family val="2"/>
      </rPr>
      <t>7</t>
    </r>
    <r>
      <rPr>
        <i/>
        <sz val="8"/>
        <rFont val="Arial"/>
        <family val="2"/>
      </rPr>
      <t>)</t>
    </r>
  </si>
  <si>
    <r>
      <t>2015/16 (2016 methodology</t>
    </r>
    <r>
      <rPr>
        <b/>
        <vertAlign val="superscript"/>
        <sz val="8"/>
        <rFont val="Arial"/>
        <family val="2"/>
      </rPr>
      <t>8</t>
    </r>
    <r>
      <rPr>
        <b/>
        <sz val="8"/>
        <rFont val="Arial"/>
        <family val="2"/>
      </rPr>
      <t>)</t>
    </r>
  </si>
  <si>
    <t>9.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</si>
  <si>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Table 3: Transition matrices in English and mathematics</t>
    </r>
    <r>
      <rPr>
        <b/>
        <sz val="9"/>
        <rFont val="Arial"/>
        <family val="2"/>
      </rPr>
      <t xml:space="preserve"> showing attainment at key stage 4 by key stage 2 attainment level</t>
    </r>
  </si>
  <si>
    <t>3.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</si>
  <si>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State-funded mainstream schools</t>
    </r>
    <r>
      <rPr>
        <b/>
        <vertAlign val="superscript"/>
        <sz val="9"/>
        <rFont val="Arial"/>
        <family val="2"/>
      </rPr>
      <t>2</t>
    </r>
  </si>
  <si>
    <r>
      <t>State-funded schools</t>
    </r>
    <r>
      <rPr>
        <b/>
        <vertAlign val="superscript"/>
        <sz val="9"/>
        <rFont val="Arial"/>
        <family val="2"/>
      </rPr>
      <t>3</t>
    </r>
  </si>
  <si>
    <t>Source: 2015/16 key stage 4 attainment data (Provisional)</t>
  </si>
  <si>
    <r>
      <t>Year: 2015/16</t>
    </r>
    <r>
      <rPr>
        <b/>
        <vertAlign val="superscript"/>
        <sz val="9"/>
        <rFont val="Arial"/>
        <family val="2"/>
      </rPr>
      <t>2</t>
    </r>
    <r>
      <rPr>
        <b/>
        <sz val="9"/>
        <rFont val="Arial"/>
        <family val="2"/>
      </rPr>
      <t xml:space="preserve"> (Provisional)</t>
    </r>
  </si>
  <si>
    <t>3.  For this table one academic year is between 12 September 2014 and 11 September 2015.</t>
  </si>
  <si>
    <t>1.  An explanation of how prior attainment bands are calculated is included in the quality and methodology document of this SFR.</t>
  </si>
  <si>
    <r>
      <t>Years: 1995/96 to 2015/16</t>
    </r>
    <r>
      <rPr>
        <b/>
        <vertAlign val="superscript"/>
        <sz val="9"/>
        <rFont val="Arial"/>
        <family val="2"/>
      </rPr>
      <t>1</t>
    </r>
    <r>
      <rPr>
        <b/>
        <sz val="9"/>
        <rFont val="Arial"/>
        <family val="2"/>
      </rPr>
      <t xml:space="preserve"> (Provisional)</t>
    </r>
    <r>
      <rPr>
        <b/>
        <vertAlign val="superscript"/>
        <sz val="9"/>
        <rFont val="Arial"/>
        <family val="2"/>
      </rPr>
      <t>2</t>
    </r>
  </si>
  <si>
    <t>3.  Number of pupils on roll aged 15 at the start of the academic year or at the end of key stage 4.</t>
  </si>
  <si>
    <r>
      <t>Number of pupils</t>
    </r>
    <r>
      <rPr>
        <vertAlign val="superscript"/>
        <sz val="8"/>
        <rFont val="Arial"/>
        <family val="2"/>
      </rPr>
      <t>3</t>
    </r>
  </si>
  <si>
    <r>
      <t>5+ GCSEs A*-C or equivalent including English and mathematics GCSEs</t>
    </r>
    <r>
      <rPr>
        <vertAlign val="superscript"/>
        <sz val="8"/>
        <rFont val="Arial"/>
        <family val="2"/>
      </rPr>
      <t>4</t>
    </r>
  </si>
  <si>
    <r>
      <t>5+ GCSEs A*-G or equivalent including English and mathematics GCSEs</t>
    </r>
    <r>
      <rPr>
        <vertAlign val="superscript"/>
        <sz val="8"/>
        <rFont val="Arial"/>
        <family val="2"/>
      </rPr>
      <t>4</t>
    </r>
  </si>
  <si>
    <r>
      <t>Any passes</t>
    </r>
    <r>
      <rPr>
        <vertAlign val="superscript"/>
        <sz val="8"/>
        <rFont val="Arial"/>
        <family val="2"/>
      </rPr>
      <t>5</t>
    </r>
  </si>
  <si>
    <t xml:space="preserve">5.  From 2003/04 until 2012/13, this includes entries in entry level qualifications which do not contribute towards A*-C or A*-G thresholds. From 2013/14 entry level qualifications no longer count in the performance tables and measures. </t>
  </si>
  <si>
    <t>6.  Percentages from 1996/97 include GCSEs and GNVQs.</t>
  </si>
  <si>
    <r>
      <t>1996/97</t>
    </r>
    <r>
      <rPr>
        <vertAlign val="superscript"/>
        <sz val="8"/>
        <rFont val="Arial"/>
        <family val="2"/>
      </rPr>
      <t>6</t>
    </r>
  </si>
  <si>
    <r>
      <t>2003/04</t>
    </r>
    <r>
      <rPr>
        <vertAlign val="superscript"/>
        <sz val="8"/>
        <rFont val="Arial"/>
        <family val="2"/>
      </rPr>
      <t>7</t>
    </r>
  </si>
  <si>
    <r>
      <t>Pupils at end key stage 4</t>
    </r>
    <r>
      <rPr>
        <vertAlign val="superscript"/>
        <sz val="8"/>
        <rFont val="Arial"/>
        <family val="2"/>
      </rPr>
      <t>8</t>
    </r>
  </si>
  <si>
    <r>
      <t>2013/14 (2013 methodology</t>
    </r>
    <r>
      <rPr>
        <vertAlign val="superscript"/>
        <sz val="8"/>
        <rFont val="Arial"/>
        <family val="2"/>
      </rPr>
      <t>9</t>
    </r>
    <r>
      <rPr>
        <sz val="8"/>
        <rFont val="Arial"/>
        <family val="2"/>
      </rPr>
      <t>)</t>
    </r>
  </si>
  <si>
    <r>
      <t>2013/14 (2014 methodology</t>
    </r>
    <r>
      <rPr>
        <vertAlign val="superscript"/>
        <sz val="8"/>
        <rFont val="Arial"/>
        <family val="2"/>
      </rPr>
      <t>10</t>
    </r>
    <r>
      <rPr>
        <sz val="8"/>
        <rFont val="Arial"/>
        <family val="2"/>
      </rPr>
      <t>)</t>
    </r>
  </si>
  <si>
    <r>
      <t>2014/15</t>
    </r>
    <r>
      <rPr>
        <vertAlign val="superscript"/>
        <sz val="8"/>
        <rFont val="Arial"/>
        <family val="2"/>
      </rPr>
      <t>11</t>
    </r>
  </si>
  <si>
    <t>7.  Percentages from 2003/04 include GCSEs and other equivalent qualifications approved for use pre-16.</t>
  </si>
  <si>
    <t>10.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</si>
  <si>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11.  In 2014/15, early entry policy, under which only a pupil’s first attempt at a qualification is counted in performance measures, is extended to all subjects (see SFR quality and methodology document).</t>
  </si>
  <si>
    <t>Opened in 2009/10 or earlier (6 or more academic years)</t>
  </si>
  <si>
    <r>
      <t>Opened in 2014/15
(1 academic year</t>
    </r>
    <r>
      <rPr>
        <vertAlign val="superscript"/>
        <sz val="8"/>
        <rFont val="Arial"/>
        <family val="2"/>
      </rPr>
      <t>3</t>
    </r>
    <r>
      <rPr>
        <sz val="8"/>
        <rFont val="Arial"/>
        <family val="2"/>
      </rPr>
      <t>)</t>
    </r>
  </si>
  <si>
    <t>Opened in 2013/14
(2 academic years)</t>
  </si>
  <si>
    <t>Opened in 2012/13
(3 academic years)</t>
  </si>
  <si>
    <t>Opened in 2011/12
(4 academic years)</t>
  </si>
  <si>
    <t>Opened in 2010/11
(5 academic years)</t>
  </si>
  <si>
    <t xml:space="preserve">Table 2a: GCSE and equivalent entries and achievements of pupils at the end of key stage 4 by type of school and gender </t>
  </si>
  <si>
    <r>
      <t>Table 4a: GCSE and equivalent entries and achievements of pupils at the end of key stage 4 by prior attainment band</t>
    </r>
    <r>
      <rPr>
        <b/>
        <vertAlign val="superscript"/>
        <sz val="9"/>
        <rFont val="Arial"/>
        <family val="2"/>
      </rPr>
      <t>1</t>
    </r>
    <r>
      <rPr>
        <b/>
        <sz val="9"/>
        <rFont val="Arial"/>
        <family val="2"/>
      </rPr>
      <t>, type of school and gender</t>
    </r>
  </si>
  <si>
    <r>
      <t>Years: 2009/10 to 2015/16</t>
    </r>
    <r>
      <rPr>
        <b/>
        <vertAlign val="superscript"/>
        <sz val="9"/>
        <rFont val="Arial"/>
        <family val="2"/>
      </rPr>
      <t>1,2</t>
    </r>
    <r>
      <rPr>
        <b/>
        <sz val="9"/>
        <rFont val="Arial"/>
        <family val="2"/>
      </rPr>
      <t xml:space="preserve"> (Provisional)</t>
    </r>
    <r>
      <rPr>
        <b/>
        <vertAlign val="superscript"/>
        <sz val="9"/>
        <rFont val="Arial"/>
        <family val="2"/>
      </rPr>
      <t>3</t>
    </r>
  </si>
  <si>
    <r>
      <t>2015/16</t>
    </r>
    <r>
      <rPr>
        <vertAlign val="superscript"/>
        <sz val="8"/>
        <rFont val="Arial"/>
        <family val="2"/>
      </rPr>
      <t>2</t>
    </r>
  </si>
  <si>
    <r>
      <t xml:space="preserve"> - English</t>
    </r>
    <r>
      <rPr>
        <vertAlign val="superscript"/>
        <sz val="8"/>
        <rFont val="Arial"/>
        <family val="2"/>
      </rPr>
      <t>2</t>
    </r>
  </si>
  <si>
    <t>3.  Figures for 2015/16 are provisional, all other figures are final.</t>
  </si>
  <si>
    <t>Average score per pupil in the open element in:</t>
  </si>
  <si>
    <t xml:space="preserve"> - GCSEs</t>
  </si>
  <si>
    <t>Table 1a: Comparison over time in headline measures</t>
  </si>
  <si>
    <r>
      <t>Average Attainment 8 score per pupil</t>
    </r>
    <r>
      <rPr>
        <vertAlign val="superscript"/>
        <sz val="8"/>
        <rFont val="Arial"/>
        <family val="2"/>
      </rPr>
      <t>2</t>
    </r>
  </si>
  <si>
    <r>
      <t>Progress 8</t>
    </r>
    <r>
      <rPr>
        <vertAlign val="superscript"/>
        <sz val="8"/>
        <rFont val="Arial"/>
        <family val="2"/>
      </rPr>
      <t>2</t>
    </r>
  </si>
  <si>
    <t>https://www.gov.uk/government/publications/progress-8-school-performance-measure</t>
  </si>
  <si>
    <r>
      <t>Average Progress 8 score</t>
    </r>
    <r>
      <rPr>
        <vertAlign val="superscript"/>
        <sz val="8"/>
        <rFont val="Arial"/>
        <family val="2"/>
      </rPr>
      <t>3</t>
    </r>
  </si>
  <si>
    <r>
      <t>Years: 2014/15 to 2015/16</t>
    </r>
    <r>
      <rPr>
        <b/>
        <vertAlign val="superscript"/>
        <sz val="9"/>
        <rFont val="Arial"/>
        <family val="2"/>
      </rPr>
      <t>2</t>
    </r>
    <r>
      <rPr>
        <b/>
        <sz val="9"/>
        <rFont val="Arial"/>
        <family val="2"/>
      </rPr>
      <t xml:space="preserve"> (Provisional)</t>
    </r>
    <r>
      <rPr>
        <b/>
        <vertAlign val="superscript"/>
        <sz val="9"/>
        <rFont val="Arial"/>
        <family val="2"/>
      </rPr>
      <t>3</t>
    </r>
  </si>
  <si>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</si>
  <si>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</si>
  <si>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 xml:space="preserve"> - English Baccalaureate</t>
    </r>
    <r>
      <rPr>
        <vertAlign val="superscript"/>
        <sz val="8"/>
        <rFont val="Arial"/>
        <family val="2"/>
      </rPr>
      <t>7</t>
    </r>
  </si>
  <si>
    <r>
      <t xml:space="preserve"> - Open</t>
    </r>
    <r>
      <rPr>
        <vertAlign val="superscript"/>
        <sz val="8"/>
        <rFont val="Arial"/>
        <family val="2"/>
      </rPr>
      <t>8</t>
    </r>
  </si>
  <si>
    <r>
      <t xml:space="preserve"> - non-GCSEs</t>
    </r>
    <r>
      <rPr>
        <vertAlign val="superscript"/>
        <sz val="8"/>
        <rFont val="Arial"/>
        <family val="2"/>
      </rPr>
      <t>9</t>
    </r>
  </si>
  <si>
    <t>2.  Including entries and achievements in previous academic years.</t>
  </si>
  <si>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</si>
  <si>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t>7.  The English Baccalaureate element includes the three highest point scores from any of the English Baccalaureate qualifications in science subjects, computer science, history, geography, and languages.</t>
  </si>
  <si>
    <t>8.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</si>
  <si>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r>
      <t>Average Attainment 8 score per pupil</t>
    </r>
    <r>
      <rPr>
        <b/>
        <vertAlign val="superscript"/>
        <sz val="8"/>
        <rFont val="Arial"/>
        <family val="2"/>
      </rPr>
      <t>1</t>
    </r>
    <r>
      <rPr>
        <b/>
        <sz val="8"/>
        <rFont val="Arial"/>
        <family val="2"/>
      </rPr>
      <t>:</t>
    </r>
  </si>
  <si>
    <r>
      <t>Average Attainment 8 score per pupil</t>
    </r>
    <r>
      <rPr>
        <vertAlign val="superscript"/>
        <sz val="8"/>
        <rFont val="Arial"/>
        <family val="2"/>
      </rPr>
      <t>4</t>
    </r>
  </si>
  <si>
    <t>4.  Attainment 8 and Progress 8 are part of the new secondary accountability system being implemented for all schools from 2016. More information on the calculation of these measures is available in the Progress 8 guidance:</t>
  </si>
  <si>
    <t>3.  Attainment 8 and Progress 8 are part of the new secondary accountability system being implemented for all schools from 2016. More information on the calculation of these measures is available in the Progress 8 guidance:</t>
  </si>
  <si>
    <t>1.  Attainment 8 is part of the new secondary accountability system being implemented for all schools from 2016. More information on the calculation of this measure is available in the Progress 8 guidance:</t>
  </si>
  <si>
    <t>3.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</si>
  <si>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</si>
  <si>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</si>
  <si>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</si>
  <si>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</si>
  <si>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</si>
  <si>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</si>
  <si>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</si>
  <si>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</si>
  <si>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</si>
  <si>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</si>
  <si>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</si>
  <si>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</si>
  <si>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</si>
  <si>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</si>
  <si>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r>
      <t>Average number of slots filled</t>
    </r>
    <r>
      <rPr>
        <b/>
        <vertAlign val="superscript"/>
        <sz val="8"/>
        <rFont val="Arial"/>
        <family val="2"/>
      </rPr>
      <t>10</t>
    </r>
    <r>
      <rPr>
        <b/>
        <sz val="8"/>
        <rFont val="Arial"/>
        <family val="2"/>
      </rPr>
      <t>:</t>
    </r>
  </si>
  <si>
    <t>10.  U grades or other qualifications scoring 0 points are counted as a non-filled slot.</t>
  </si>
  <si>
    <t>9.  Includes all non-GCSE qualifications on the DfE approved list. When there is a tie on points between a GCSE and non-GCSE qualification, the methodology prioritises the GCSE qualification.</t>
  </si>
  <si>
    <t>Table 1c: Entry to specific subject groups</t>
  </si>
  <si>
    <t>Entry to specific subject groups</t>
  </si>
  <si>
    <r>
      <t>Table 1d: Average Attainment 8 scores</t>
    </r>
    <r>
      <rPr>
        <b/>
        <vertAlign val="superscript"/>
        <sz val="9"/>
        <rFont val="Arial"/>
        <family val="2"/>
      </rPr>
      <t>1</t>
    </r>
    <r>
      <rPr>
        <b/>
        <sz val="9"/>
        <rFont val="Arial"/>
        <family val="2"/>
      </rPr>
      <t xml:space="preserve"> for pupils at the end of key stage 4</t>
    </r>
  </si>
  <si>
    <t>Average Attainment 8 scores for pupils at the end of key stage 4</t>
  </si>
  <si>
    <t>3.  All schools includes state-funded schools, independent schools, independent special schools, non-maintained special schools, hospital schools, pupil referral units and alternative provision. Alternative provision includes academy and free school alternative provision.</t>
  </si>
  <si>
    <t>4.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</si>
  <si>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</si>
  <si>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</si>
  <si>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r>
      <t>2013/14</t>
    </r>
    <r>
      <rPr>
        <vertAlign val="superscript"/>
        <sz val="8"/>
        <rFont val="Arial"/>
        <family val="2"/>
      </rPr>
      <t>5</t>
    </r>
  </si>
  <si>
    <t>TEBACC_E</t>
  </si>
  <si>
    <t>TEBACC</t>
  </si>
  <si>
    <t>school_type</t>
  </si>
  <si>
    <t>MBASICS_E</t>
  </si>
  <si>
    <t>MBASICS</t>
  </si>
  <si>
    <t>MP8MEA</t>
  </si>
  <si>
    <t>FBASICS_E</t>
  </si>
  <si>
    <t>FBASICS</t>
  </si>
  <si>
    <t>FP8MEA</t>
  </si>
  <si>
    <t>MP8PUP</t>
  </si>
  <si>
    <t>MENTRY1</t>
  </si>
  <si>
    <t>FP8PUP</t>
  </si>
  <si>
    <t>FENTRY1</t>
  </si>
  <si>
    <t>TBASICS_E</t>
  </si>
  <si>
    <t>TBASICS</t>
  </si>
  <si>
    <t>TP8PUP</t>
  </si>
  <si>
    <t>TENTRY1</t>
  </si>
  <si>
    <t>TANYPASS</t>
  </si>
  <si>
    <t>Local authority maintained mainstream schools5</t>
  </si>
  <si>
    <t>Academies and free schools6</t>
  </si>
  <si>
    <t>Sponsored academies6</t>
  </si>
  <si>
    <t>Converter academies6</t>
  </si>
  <si>
    <t>Free schools6</t>
  </si>
  <si>
    <t>University technical colleges (UTCs)6</t>
  </si>
  <si>
    <t>Studio schools6</t>
  </si>
  <si>
    <t>All state-funded special schools8</t>
  </si>
  <si>
    <t>All state-funded schools9</t>
  </si>
  <si>
    <t>All independent schools10</t>
  </si>
  <si>
    <t>MP8MEACILOW</t>
  </si>
  <si>
    <t>MP8MEACIUPP</t>
  </si>
  <si>
    <t>FP8MEACILOW</t>
  </si>
  <si>
    <t>FP8MEACIUPP</t>
  </si>
  <si>
    <t>TP8MEACILOW</t>
  </si>
  <si>
    <t>TP8MEACIUPP</t>
  </si>
  <si>
    <t>.</t>
  </si>
  <si>
    <t>.   Not applicable</t>
  </si>
  <si>
    <t>TP8MEA</t>
  </si>
  <si>
    <t>TATT8</t>
  </si>
  <si>
    <t>MATT8</t>
  </si>
  <si>
    <t>FATT8</t>
  </si>
  <si>
    <t>MATT8LO</t>
  </si>
  <si>
    <t>MATT8AV</t>
  </si>
  <si>
    <t>MATT8HI</t>
  </si>
  <si>
    <t>MP8MEALO</t>
  </si>
  <si>
    <t>MP8MEAAV</t>
  </si>
  <si>
    <t>MP8MEAHI</t>
  </si>
  <si>
    <t>MEBACC_E_LO</t>
  </si>
  <si>
    <t>MEBACC_E_AV</t>
  </si>
  <si>
    <t>MEBACC_E_HI</t>
  </si>
  <si>
    <t>FATT8LO</t>
  </si>
  <si>
    <t>FATT8AV</t>
  </si>
  <si>
    <t>FATT8HI</t>
  </si>
  <si>
    <t>FP8MEALO</t>
  </si>
  <si>
    <t>FP8MEAAV</t>
  </si>
  <si>
    <t>FP8MEAHI</t>
  </si>
  <si>
    <t>FEBACC_E_LO</t>
  </si>
  <si>
    <t>FEBACC_E_AV</t>
  </si>
  <si>
    <t>FEBACC_E_HI</t>
  </si>
  <si>
    <t>TATT8LO</t>
  </si>
  <si>
    <t>TATT8AV</t>
  </si>
  <si>
    <t>TATT8HI</t>
  </si>
  <si>
    <t>TP8MEALO</t>
  </si>
  <si>
    <t>TP8MEAAV</t>
  </si>
  <si>
    <t>TP8MEAHI</t>
  </si>
  <si>
    <t>TEBACC_E_LO</t>
  </si>
  <si>
    <t>TEBACC_E_AV</t>
  </si>
  <si>
    <t>TEBACC_E_HI</t>
  </si>
  <si>
    <t>University technical colleges (UTCs)6,7</t>
  </si>
  <si>
    <t>Studio schools6,7</t>
  </si>
  <si>
    <t>Further education colleges with provision for 14- to 16-year-olds7,8</t>
  </si>
  <si>
    <t>All state-funded special schools9</t>
  </si>
  <si>
    <t>All state-funded schools10</t>
  </si>
  <si>
    <t>MINP8MEALO</t>
  </si>
  <si>
    <t>MINP8MEAAV</t>
  </si>
  <si>
    <t>MINP8MEAHI</t>
  </si>
  <si>
    <t>FINP8MEALO</t>
  </si>
  <si>
    <t>FINP8MEAAV</t>
  </si>
  <si>
    <t>FINP8MEAHI</t>
  </si>
  <si>
    <t>TINP8MEALO</t>
  </si>
  <si>
    <t>TINP8MEAAV</t>
  </si>
  <si>
    <t>TINP8MEAHI</t>
  </si>
  <si>
    <t>8.  Includes pupils in state-funded schools, independent schools, independent special schools, non-maintained special schools, hospital schools and alternative provision including academy and free school alternative provision and pupil referral units.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t>
  </si>
  <si>
    <t>1 No religious character</t>
  </si>
  <si>
    <t>2 Church of England</t>
  </si>
  <si>
    <t>3 Roman Catholic</t>
  </si>
  <si>
    <t>5 Other Christian Faith</t>
  </si>
  <si>
    <t>6 Jewish</t>
  </si>
  <si>
    <t>7 Muslim</t>
  </si>
  <si>
    <t>8 Sikh</t>
  </si>
  <si>
    <t xml:space="preserve">No Religious Character </t>
  </si>
  <si>
    <t>Church of England</t>
  </si>
  <si>
    <t>Roman Catholic</t>
  </si>
  <si>
    <t>Jewish</t>
  </si>
  <si>
    <t>Muslim</t>
  </si>
  <si>
    <r>
      <t>Table 2e: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</si>
  <si>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r>
      <t>Table 2d: GCSE and equivalent entries and achievements for pupils at the end of key stage 4 in sponsored academies</t>
    </r>
    <r>
      <rPr>
        <b/>
        <vertAlign val="superscript"/>
        <sz val="9"/>
        <rFont val="Arial"/>
        <family val="2"/>
      </rPr>
      <t>1</t>
    </r>
    <r>
      <rPr>
        <b/>
        <sz val="9"/>
        <rFont val="Arial"/>
        <family val="2"/>
      </rPr>
      <t xml:space="preserve"> by length of time open</t>
    </r>
  </si>
  <si>
    <t>Table 2e</t>
  </si>
  <si>
    <t>Table 4c</t>
  </si>
  <si>
    <r>
      <t>Progress 8</t>
    </r>
    <r>
      <rPr>
        <vertAlign val="superscript"/>
        <sz val="8"/>
        <rFont val="Arial"/>
        <family val="2"/>
      </rPr>
      <t>3,4</t>
    </r>
  </si>
  <si>
    <r>
      <t>Average Attainment 8 score per pupil</t>
    </r>
    <r>
      <rPr>
        <vertAlign val="superscript"/>
        <sz val="8"/>
        <rFont val="Arial"/>
        <family val="2"/>
      </rPr>
      <t>3</t>
    </r>
  </si>
  <si>
    <r>
      <t>Average Progress 8 score</t>
    </r>
    <r>
      <rPr>
        <vertAlign val="superscript"/>
        <sz val="8"/>
        <rFont val="Arial"/>
        <family val="2"/>
      </rPr>
      <t>4</t>
    </r>
  </si>
  <si>
    <t>4.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</si>
  <si>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Year: 2015/16</t>
    </r>
    <r>
      <rPr>
        <b/>
        <vertAlign val="superscript"/>
        <sz val="9"/>
        <rFont val="Arial"/>
        <family val="2"/>
      </rPr>
      <t>3</t>
    </r>
    <r>
      <rPr>
        <b/>
        <sz val="9"/>
        <rFont val="Arial"/>
        <family val="2"/>
      </rPr>
      <t xml:space="preserve"> (Provisional)</t>
    </r>
  </si>
  <si>
    <r>
      <t>Average Attainment 8 score</t>
    </r>
    <r>
      <rPr>
        <vertAlign val="superscript"/>
        <sz val="8"/>
        <rFont val="Arial"/>
        <family val="2"/>
      </rPr>
      <t>4</t>
    </r>
    <r>
      <rPr>
        <sz val="8"/>
        <rFont val="Arial"/>
        <family val="2"/>
      </rPr>
      <t xml:space="preserve"> for pupils whose prior attainment was:</t>
    </r>
  </si>
  <si>
    <t>2.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</si>
  <si>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r>
      <t>Table 2b: GCSE and equivalent entries and achievements of pupils at the end of key stage 4 by school admission basis</t>
    </r>
    <r>
      <rPr>
        <b/>
        <vertAlign val="superscript"/>
        <sz val="9"/>
        <rFont val="Arial"/>
        <family val="2"/>
      </rPr>
      <t>1</t>
    </r>
    <r>
      <rPr>
        <b/>
        <sz val="9"/>
        <rFont val="Arial"/>
        <family val="2"/>
      </rPr>
      <t xml:space="preserve"> and gender </t>
    </r>
  </si>
  <si>
    <t>5.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</si>
  <si>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r>
      <t>Table 4b: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</si>
  <si>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r>
      <t>All state-funded mainstream schools</t>
    </r>
    <r>
      <rPr>
        <vertAlign val="superscript"/>
        <sz val="8"/>
        <rFont val="Arial"/>
        <family val="2"/>
      </rPr>
      <t>8,9</t>
    </r>
  </si>
  <si>
    <t xml:space="preserve">9.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</si>
  <si>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FEcolleges</t>
  </si>
  <si>
    <t>MP8CILOWLO</t>
  </si>
  <si>
    <t>MP8CILOWAV</t>
  </si>
  <si>
    <t>MP8CILOWHI</t>
  </si>
  <si>
    <t>MP8CIUPPLO</t>
  </si>
  <si>
    <t>MP8CIUPPAV</t>
  </si>
  <si>
    <t>MP8CIUPPHI</t>
  </si>
  <si>
    <t>FP8CILOWLO</t>
  </si>
  <si>
    <t>FP8CILOWAV</t>
  </si>
  <si>
    <t>FP8CILOWHI</t>
  </si>
  <si>
    <t>FP8CIUPPLO</t>
  </si>
  <si>
    <t>FP8CIUPPAV</t>
  </si>
  <si>
    <t>FP8CIUPPHI</t>
  </si>
  <si>
    <t>TP8CILOWLO</t>
  </si>
  <si>
    <t>TP8CILOWAV</t>
  </si>
  <si>
    <t>TP8CILOWHI</t>
  </si>
  <si>
    <t>TP8CIUPPLO</t>
  </si>
  <si>
    <t>TP8CIUPPAV</t>
  </si>
  <si>
    <t>TP8CIUPPHI</t>
  </si>
  <si>
    <t>6.  Local authority maintained mainstream schools include community schools, voluntary aided schools, voluntary controlled schools and foundation schools.</t>
  </si>
  <si>
    <r>
      <t>All state-funded mainstream schools</t>
    </r>
    <r>
      <rPr>
        <vertAlign val="superscript"/>
        <sz val="8"/>
        <rFont val="Arial"/>
        <family val="2"/>
      </rPr>
      <t>5</t>
    </r>
  </si>
  <si>
    <r>
      <t>Local authority maintained mainstream schools</t>
    </r>
    <r>
      <rPr>
        <vertAlign val="superscript"/>
        <sz val="8"/>
        <rFont val="Arial"/>
        <family val="2"/>
      </rPr>
      <t>6</t>
    </r>
  </si>
  <si>
    <r>
      <t>Academies and free schools</t>
    </r>
    <r>
      <rPr>
        <vertAlign val="superscript"/>
        <sz val="8"/>
        <rFont val="Arial"/>
        <family val="2"/>
      </rPr>
      <t>7</t>
    </r>
  </si>
  <si>
    <r>
      <t>Sponsored academies</t>
    </r>
    <r>
      <rPr>
        <i/>
        <vertAlign val="superscript"/>
        <sz val="8"/>
        <rFont val="Arial"/>
        <family val="2"/>
      </rPr>
      <t>7</t>
    </r>
  </si>
  <si>
    <r>
      <t>Converter academies</t>
    </r>
    <r>
      <rPr>
        <i/>
        <vertAlign val="superscript"/>
        <sz val="8"/>
        <rFont val="Arial"/>
        <family val="2"/>
      </rPr>
      <t>7</t>
    </r>
  </si>
  <si>
    <r>
      <t>Free schools</t>
    </r>
    <r>
      <rPr>
        <i/>
        <vertAlign val="superscript"/>
        <sz val="8"/>
        <rFont val="Arial"/>
        <family val="2"/>
      </rPr>
      <t>7</t>
    </r>
  </si>
  <si>
    <r>
      <t>Progress 8 lower confidence interval</t>
    </r>
    <r>
      <rPr>
        <i/>
        <vertAlign val="superscript"/>
        <sz val="8"/>
        <rFont val="Arial"/>
        <family val="2"/>
      </rPr>
      <t>5</t>
    </r>
    <r>
      <rPr>
        <i/>
        <sz val="8"/>
        <rFont val="Arial"/>
        <family val="2"/>
      </rPr>
      <t xml:space="preserve"> for pupils whose prior attainment was:</t>
    </r>
  </si>
  <si>
    <r>
      <t>Progress 8 upper confidence interval</t>
    </r>
    <r>
      <rPr>
        <i/>
        <vertAlign val="superscript"/>
        <sz val="8"/>
        <rFont val="Arial"/>
        <family val="2"/>
      </rPr>
      <t>5</t>
    </r>
    <r>
      <rPr>
        <i/>
        <sz val="8"/>
        <rFont val="Arial"/>
        <family val="2"/>
      </rPr>
      <t xml:space="preserve"> for pupils whose prior attainment was:</t>
    </r>
  </si>
  <si>
    <r>
      <t>Progress 8 score</t>
    </r>
    <r>
      <rPr>
        <vertAlign val="superscript"/>
        <sz val="8"/>
        <rFont val="Arial"/>
        <family val="2"/>
      </rPr>
      <t>4,5</t>
    </r>
    <r>
      <rPr>
        <sz val="8"/>
        <rFont val="Arial"/>
        <family val="2"/>
      </rPr>
      <t xml:space="preserve"> for pupils whose prior attainment was:</t>
    </r>
  </si>
  <si>
    <r>
      <t>Other Christian Faith</t>
    </r>
    <r>
      <rPr>
        <vertAlign val="superscript"/>
        <sz val="8"/>
        <rFont val="Arial"/>
        <family val="2"/>
      </rPr>
      <t>6</t>
    </r>
  </si>
  <si>
    <r>
      <t>Sikh</t>
    </r>
    <r>
      <rPr>
        <vertAlign val="superscript"/>
        <sz val="8"/>
        <rFont val="Arial"/>
        <family val="2"/>
      </rPr>
      <t>7</t>
    </r>
  </si>
  <si>
    <t>6. Includes schools of mixed denomination or other Christian beliefs (e.g. Greek Orthodox).</t>
  </si>
  <si>
    <r>
      <t>Table 2c: GCSE and equivalent entries and achievements of pupils at the end of key stage 4 by gender and religious character of school</t>
    </r>
    <r>
      <rPr>
        <b/>
        <vertAlign val="superscript"/>
        <sz val="9"/>
        <rFont val="Arial"/>
        <family val="2"/>
      </rPr>
      <t>1</t>
    </r>
  </si>
  <si>
    <t>Religious character of school</t>
  </si>
  <si>
    <r>
      <t>Table 4c: GCSE and equivalent entries and achievements of pupils at the end of key stage 4 by prior attainment band</t>
    </r>
    <r>
      <rPr>
        <b/>
        <vertAlign val="superscript"/>
        <sz val="9"/>
        <rFont val="Arial"/>
        <family val="2"/>
      </rPr>
      <t>1</t>
    </r>
    <r>
      <rPr>
        <b/>
        <sz val="9"/>
        <rFont val="Arial"/>
        <family val="2"/>
      </rPr>
      <t>, gender and religious character of school</t>
    </r>
    <r>
      <rPr>
        <b/>
        <vertAlign val="superscript"/>
        <sz val="9"/>
        <rFont val="Arial"/>
        <family val="2"/>
      </rPr>
      <t>2</t>
    </r>
  </si>
  <si>
    <t>Religious character of schools</t>
  </si>
  <si>
    <t>1. School admission basis is taken from Edubase. It is self-declared by each school and may not necessarily be a true reflection of a school's admissions policy. Any state-funded mainstream schools who do not have their admission basis recorded on Edubase are recorded in 'comprehensive schools'.</t>
  </si>
  <si>
    <t>8.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</si>
  <si>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2.  School admission basis is taken from Edubase. It is self-declared by each school and may not necessarily be a true reflection of a school's admissions policy. Any state-funded mainstream schools who do not have their admission basis recorded on Edubase are recorded in 'comprehensive schools'.</t>
  </si>
  <si>
    <t>3.  Includes entries and achievements by these pupils in previous academic years.</t>
  </si>
  <si>
    <t>Comparison over time in headline measures</t>
  </si>
  <si>
    <t>GCSE and equivalent entries and achievements of pupils at the end of key stage 4 by gender and religious character of school</t>
  </si>
  <si>
    <t>Attainment of pupils at the end of key stage 4 by prior attainment band, gender and religious character</t>
  </si>
  <si>
    <r>
      <t>Percentage</t>
    </r>
    <r>
      <rPr>
        <vertAlign val="superscript"/>
        <sz val="8"/>
        <rFont val="Arial"/>
        <family val="2"/>
      </rPr>
      <t>4</t>
    </r>
    <r>
      <rPr>
        <sz val="8"/>
        <rFont val="Arial"/>
        <family val="2"/>
      </rPr>
      <t xml:space="preserve"> of pupils whose prior attainment was:</t>
    </r>
  </si>
  <si>
    <r>
      <t>Average Attainment 8 score</t>
    </r>
    <r>
      <rPr>
        <vertAlign val="superscript"/>
        <sz val="8"/>
        <rFont val="Arial"/>
        <family val="2"/>
      </rPr>
      <t>5</t>
    </r>
    <r>
      <rPr>
        <sz val="8"/>
        <rFont val="Arial"/>
        <family val="2"/>
      </rPr>
      <t xml:space="preserve"> for pupils whose prior attainment was:</t>
    </r>
  </si>
  <si>
    <r>
      <t>Progress 8 score</t>
    </r>
    <r>
      <rPr>
        <vertAlign val="superscript"/>
        <sz val="8"/>
        <rFont val="Arial"/>
        <family val="2"/>
      </rPr>
      <t>5,6</t>
    </r>
    <r>
      <rPr>
        <sz val="8"/>
        <rFont val="Arial"/>
        <family val="2"/>
      </rPr>
      <t xml:space="preserve"> for pupils whose prior attainment was:</t>
    </r>
  </si>
  <si>
    <r>
      <t>Progress 8 lower confidence interval</t>
    </r>
    <r>
      <rPr>
        <i/>
        <vertAlign val="superscript"/>
        <sz val="8"/>
        <rFont val="Arial"/>
        <family val="2"/>
      </rPr>
      <t>6</t>
    </r>
    <r>
      <rPr>
        <i/>
        <sz val="8"/>
        <rFont val="Arial"/>
        <family val="2"/>
      </rPr>
      <t xml:space="preserve"> for pupils whose prior attainment was:</t>
    </r>
  </si>
  <si>
    <r>
      <t>Progress 8 upper confidence interval</t>
    </r>
    <r>
      <rPr>
        <i/>
        <vertAlign val="superscript"/>
        <sz val="8"/>
        <rFont val="Arial"/>
        <family val="2"/>
      </rPr>
      <t>6</t>
    </r>
    <r>
      <rPr>
        <i/>
        <sz val="8"/>
        <rFont val="Arial"/>
        <family val="2"/>
      </rPr>
      <t xml:space="preserve"> for pupils whose prior attainment was:</t>
    </r>
  </si>
  <si>
    <r>
      <t>Comprehensive schools</t>
    </r>
    <r>
      <rPr>
        <vertAlign val="superscript"/>
        <sz val="8"/>
        <rFont val="Arial"/>
        <family val="2"/>
      </rPr>
      <t>7</t>
    </r>
  </si>
  <si>
    <r>
      <t>Selective schools</t>
    </r>
    <r>
      <rPr>
        <vertAlign val="superscript"/>
        <sz val="8"/>
        <rFont val="Arial"/>
        <family val="2"/>
      </rPr>
      <t>8</t>
    </r>
  </si>
  <si>
    <r>
      <t>Modern schools</t>
    </r>
    <r>
      <rPr>
        <vertAlign val="superscript"/>
        <sz val="8"/>
        <rFont val="Arial"/>
        <family val="2"/>
      </rPr>
      <t>9</t>
    </r>
  </si>
  <si>
    <r>
      <t>All state-funded mainstream schools</t>
    </r>
    <r>
      <rPr>
        <vertAlign val="superscript"/>
        <sz val="8"/>
        <rFont val="Arial"/>
        <family val="2"/>
      </rPr>
      <t>10,11</t>
    </r>
  </si>
  <si>
    <t>5.  Attainment 8 and Progress 8 are part of the new secondary accountability system being implemented for all schools from 2016. More information on the calculation of these measures is available in the Progress 8 guidance:</t>
  </si>
  <si>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</si>
  <si>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7.  Comprehensive schools admit all pupils, usually regardless of their ability or aptitude; includes schools operating pupil ability banding admission arrangements.</t>
  </si>
  <si>
    <t>10.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</si>
  <si>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11.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</si>
  <si>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4.  The effects of both Wolf and early entry rules (see footnote 5) have been removed from calculations to create a proxy for 2013 methodology.</t>
  </si>
  <si>
    <t>8.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t>
  </si>
  <si>
    <t>3.  Figures for 2015/16 are provisional, figures for 2014/15 are final.</t>
  </si>
  <si>
    <t>2.  Attainment 8 and Progress 8 are part of the new secondary accountability system being implemented for all schools from 2016. Attainment 8 is calculated for all schools, Progress 8 is calculated for state-funded schools and non-maintained special schools only. More information on the calculation of these measures is available in the Progress 8 guidance:</t>
  </si>
  <si>
    <t>9.  The effects of both Wolf and early entry rules (see footnote 10) have been removed from calculations to create a proxy for 2013 methodology.</t>
  </si>
  <si>
    <t>3.  Includes pupils in state-funded schools, independent schools, independent special schools, non-maintained special schools, hospital schools and alternative provision including academy and free school alternative provision and pupil referral units.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t>
  </si>
  <si>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</si>
  <si>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</si>
  <si>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</si>
  <si>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</si>
  <si>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</si>
  <si>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</si>
  <si>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r>
      <t xml:space="preserve"> - triple science</t>
    </r>
    <r>
      <rPr>
        <vertAlign val="superscript"/>
        <sz val="8"/>
        <rFont val="Arial"/>
        <family val="2"/>
      </rPr>
      <t>9</t>
    </r>
  </si>
  <si>
    <t>3. Some zero percentages may represent small numbers due to rounding.</t>
  </si>
  <si>
    <r>
      <t>Percentage</t>
    </r>
    <r>
      <rPr>
        <vertAlign val="superscript"/>
        <sz val="8"/>
        <rFont val="Arial"/>
        <family val="2"/>
      </rPr>
      <t>4</t>
    </r>
    <r>
      <rPr>
        <sz val="8"/>
        <rFont val="Arial"/>
        <family val="2"/>
      </rPr>
      <t xml:space="preserve"> of pupils entered for components</t>
    </r>
  </si>
  <si>
    <r>
      <t>Percentage</t>
    </r>
    <r>
      <rPr>
        <vertAlign val="superscript"/>
        <sz val="8"/>
        <rFont val="Arial"/>
        <family val="2"/>
      </rPr>
      <t>4</t>
    </r>
    <r>
      <rPr>
        <sz val="8"/>
        <rFont val="Arial"/>
        <family val="2"/>
      </rPr>
      <t xml:space="preserve"> of pupils who achieved</t>
    </r>
  </si>
  <si>
    <r>
      <t>Percentage</t>
    </r>
    <r>
      <rPr>
        <vertAlign val="superscript"/>
        <sz val="8"/>
        <rFont val="Arial"/>
        <family val="2"/>
      </rPr>
      <t>4</t>
    </r>
    <r>
      <rPr>
        <sz val="8"/>
        <rFont val="Arial"/>
        <family val="2"/>
      </rPr>
      <t xml:space="preserve"> of pupils entered for all components</t>
    </r>
  </si>
  <si>
    <r>
      <t>Percentage</t>
    </r>
    <r>
      <rPr>
        <vertAlign val="superscript"/>
        <sz val="8"/>
        <rFont val="Arial"/>
        <family val="2"/>
      </rPr>
      <t>4</t>
    </r>
    <r>
      <rPr>
        <sz val="8"/>
        <rFont val="Arial"/>
        <family val="2"/>
      </rPr>
      <t xml:space="preserve"> of pupils who achieved all components</t>
    </r>
  </si>
  <si>
    <r>
      <t>Percentage</t>
    </r>
    <r>
      <rPr>
        <vertAlign val="superscript"/>
        <sz val="8"/>
        <rFont val="Arial"/>
        <family val="2"/>
      </rPr>
      <t>4</t>
    </r>
    <r>
      <rPr>
        <sz val="8"/>
        <rFont val="Arial"/>
        <family val="2"/>
      </rPr>
      <t xml:space="preserve"> of pupils entered for GCSEs or equivalents</t>
    </r>
  </si>
  <si>
    <r>
      <t xml:space="preserve"> Percentage</t>
    </r>
    <r>
      <rPr>
        <vertAlign val="superscript"/>
        <sz val="8"/>
        <rFont val="Arial"/>
        <family val="2"/>
      </rPr>
      <t>4</t>
    </r>
    <r>
      <rPr>
        <sz val="8"/>
        <rFont val="Arial"/>
        <family val="2"/>
      </rPr>
      <t xml:space="preserve"> of pupils who achieved any passes at GCSE or equivalent</t>
    </r>
  </si>
  <si>
    <t>4. Some zero percentages may represent small numbers due to rounding.</t>
  </si>
  <si>
    <r>
      <t>University technical colleges (UTCs)</t>
    </r>
    <r>
      <rPr>
        <i/>
        <vertAlign val="superscript"/>
        <sz val="8"/>
        <rFont val="Arial"/>
        <family val="2"/>
      </rPr>
      <t>7</t>
    </r>
  </si>
  <si>
    <r>
      <t>Studio schools</t>
    </r>
    <r>
      <rPr>
        <i/>
        <vertAlign val="superscript"/>
        <sz val="8"/>
        <rFont val="Arial"/>
        <family val="2"/>
      </rPr>
      <t>7</t>
    </r>
  </si>
  <si>
    <r>
      <t>Further education colleges with provision for 14- to 16-year-olds</t>
    </r>
    <r>
      <rPr>
        <vertAlign val="superscript"/>
        <sz val="8"/>
        <rFont val="Arial"/>
        <family val="2"/>
      </rPr>
      <t>8</t>
    </r>
  </si>
  <si>
    <r>
      <t>All state-funded special schools</t>
    </r>
    <r>
      <rPr>
        <vertAlign val="superscript"/>
        <sz val="8"/>
        <rFont val="Arial"/>
        <family val="2"/>
      </rPr>
      <t>9</t>
    </r>
  </si>
  <si>
    <r>
      <t>All state-funded schools</t>
    </r>
    <r>
      <rPr>
        <b/>
        <vertAlign val="superscript"/>
        <sz val="8"/>
        <rFont val="Arial"/>
        <family val="2"/>
      </rPr>
      <t>10</t>
    </r>
  </si>
  <si>
    <r>
      <t>All independent schools</t>
    </r>
    <r>
      <rPr>
        <b/>
        <vertAlign val="superscript"/>
        <sz val="8"/>
        <rFont val="Arial"/>
        <family val="2"/>
      </rPr>
      <t>11</t>
    </r>
  </si>
  <si>
    <t>7.  Includes schools that were open before 12 September 2015.</t>
  </si>
  <si>
    <t>8.  Since September 2013, general further education colleges and sixth-form colleges have been able to directly enrol 14- to 16-year-olds. Figures presented here include attempts and achievements by pupils at the end of key stage 4 in these colleges.</t>
  </si>
  <si>
    <t>9.  State-funded special schools include community special schools, foundation special schools, special sponsored academies, special converter academies and special free schools.</t>
  </si>
  <si>
    <t>10.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</si>
  <si>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11.  All independent schools include non-maintained special schools, independent special schools and independent schools.</t>
  </si>
  <si>
    <r>
      <t>Percentage</t>
    </r>
    <r>
      <rPr>
        <vertAlign val="superscript"/>
        <sz val="8"/>
        <rFont val="Arial"/>
        <family val="2"/>
      </rPr>
      <t>5</t>
    </r>
    <r>
      <rPr>
        <sz val="8"/>
        <rFont val="Arial"/>
        <family val="2"/>
      </rPr>
      <t xml:space="preserve"> of pupils entered for components</t>
    </r>
  </si>
  <si>
    <r>
      <t>Percentage</t>
    </r>
    <r>
      <rPr>
        <vertAlign val="superscript"/>
        <sz val="8"/>
        <rFont val="Arial"/>
        <family val="2"/>
      </rPr>
      <t>5</t>
    </r>
    <r>
      <rPr>
        <sz val="8"/>
        <rFont val="Arial"/>
        <family val="2"/>
      </rPr>
      <t xml:space="preserve"> of pupils who achieved</t>
    </r>
  </si>
  <si>
    <r>
      <t>Percentage</t>
    </r>
    <r>
      <rPr>
        <vertAlign val="superscript"/>
        <sz val="8"/>
        <rFont val="Arial"/>
        <family val="2"/>
      </rPr>
      <t>5</t>
    </r>
    <r>
      <rPr>
        <sz val="8"/>
        <rFont val="Arial"/>
        <family val="2"/>
      </rPr>
      <t xml:space="preserve"> of pupils entered for all components</t>
    </r>
  </si>
  <si>
    <r>
      <t>Percentage</t>
    </r>
    <r>
      <rPr>
        <vertAlign val="superscript"/>
        <sz val="8"/>
        <rFont val="Arial"/>
        <family val="2"/>
      </rPr>
      <t>5</t>
    </r>
    <r>
      <rPr>
        <sz val="8"/>
        <rFont val="Arial"/>
        <family val="2"/>
      </rPr>
      <t xml:space="preserve"> of pupils who achieved all components</t>
    </r>
  </si>
  <si>
    <r>
      <t>Percentage</t>
    </r>
    <r>
      <rPr>
        <vertAlign val="superscript"/>
        <sz val="8"/>
        <rFont val="Arial"/>
        <family val="2"/>
      </rPr>
      <t>5</t>
    </r>
    <r>
      <rPr>
        <sz val="8"/>
        <rFont val="Arial"/>
        <family val="2"/>
      </rPr>
      <t xml:space="preserve"> of pupils entered for GCSEs or equivalents</t>
    </r>
  </si>
  <si>
    <r>
      <t xml:space="preserve"> Percentage</t>
    </r>
    <r>
      <rPr>
        <vertAlign val="superscript"/>
        <sz val="8"/>
        <rFont val="Arial"/>
        <family val="2"/>
      </rPr>
      <t>5</t>
    </r>
    <r>
      <rPr>
        <sz val="8"/>
        <rFont val="Arial"/>
        <family val="2"/>
      </rPr>
      <t xml:space="preserve"> of pupils who achieved any passes at GCSE or equivalent</t>
    </r>
  </si>
  <si>
    <r>
      <t>Comprehensive Schools</t>
    </r>
    <r>
      <rPr>
        <vertAlign val="superscript"/>
        <sz val="8"/>
        <rFont val="Arial"/>
        <family val="2"/>
      </rPr>
      <t>6</t>
    </r>
  </si>
  <si>
    <r>
      <t>Selective Schools</t>
    </r>
    <r>
      <rPr>
        <vertAlign val="superscript"/>
        <sz val="8"/>
        <rFont val="Arial"/>
        <family val="2"/>
      </rPr>
      <t>7</t>
    </r>
  </si>
  <si>
    <r>
      <t>Modern Schools</t>
    </r>
    <r>
      <rPr>
        <vertAlign val="superscript"/>
        <sz val="8"/>
        <rFont val="Arial"/>
        <family val="2"/>
      </rPr>
      <t>8</t>
    </r>
  </si>
  <si>
    <r>
      <t>All state-funded mainstream schools</t>
    </r>
    <r>
      <rPr>
        <vertAlign val="superscript"/>
        <sz val="8"/>
        <rFont val="Arial"/>
        <family val="2"/>
      </rPr>
      <t>9,10</t>
    </r>
  </si>
  <si>
    <t>6.  Comprehensive schools admit all pupils, usually regardless of their ability or aptitude; includes schools operating pupil ability banding admission arrangements.</t>
  </si>
  <si>
    <t>9.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</si>
  <si>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10.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</si>
  <si>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5. Some zero percentages may represent small numbers due to rounding.</t>
  </si>
  <si>
    <t>7. Due to one school being recorded under this religious character, any figures that are not published in the performance tables are suppressed within this table.</t>
  </si>
  <si>
    <r>
      <t>Percentage</t>
    </r>
    <r>
      <rPr>
        <vertAlign val="superscript"/>
        <sz val="8"/>
        <rFont val="Arial"/>
        <family val="2"/>
      </rPr>
      <t>5</t>
    </r>
    <r>
      <rPr>
        <sz val="8"/>
        <rFont val="Arial"/>
        <family val="2"/>
      </rPr>
      <t xml:space="preserve"> entered for components</t>
    </r>
  </si>
  <si>
    <r>
      <t>Percentage</t>
    </r>
    <r>
      <rPr>
        <vertAlign val="superscript"/>
        <sz val="8"/>
        <rFont val="Arial"/>
        <family val="2"/>
      </rPr>
      <t>5</t>
    </r>
    <r>
      <rPr>
        <sz val="8"/>
        <rFont val="Arial"/>
        <family val="2"/>
      </rPr>
      <t xml:space="preserve"> who achieved</t>
    </r>
  </si>
  <si>
    <r>
      <t>Percentage</t>
    </r>
    <r>
      <rPr>
        <vertAlign val="superscript"/>
        <sz val="8"/>
        <rFont val="Arial"/>
        <family val="2"/>
      </rPr>
      <t>5</t>
    </r>
    <r>
      <rPr>
        <sz val="8"/>
        <rFont val="Arial"/>
        <family val="2"/>
      </rPr>
      <t xml:space="preserve"> entered for all components</t>
    </r>
  </si>
  <si>
    <r>
      <t>Percentage</t>
    </r>
    <r>
      <rPr>
        <vertAlign val="superscript"/>
        <sz val="8"/>
        <rFont val="Arial"/>
        <family val="2"/>
      </rPr>
      <t>5</t>
    </r>
    <r>
      <rPr>
        <sz val="8"/>
        <rFont val="Arial"/>
        <family val="2"/>
      </rPr>
      <t xml:space="preserve"> entered for GCSEs or equivalents</t>
    </r>
  </si>
  <si>
    <r>
      <t>Percentage</t>
    </r>
    <r>
      <rPr>
        <vertAlign val="superscript"/>
        <sz val="8"/>
        <rFont val="Arial"/>
        <family val="2"/>
      </rPr>
      <t>5</t>
    </r>
    <r>
      <rPr>
        <sz val="8"/>
        <rFont val="Arial"/>
        <family val="2"/>
      </rPr>
      <t xml:space="preserve"> who achieved any passes at GCSE or equivalent</t>
    </r>
  </si>
  <si>
    <r>
      <t>Progress 8</t>
    </r>
    <r>
      <rPr>
        <vertAlign val="superscript"/>
        <sz val="8"/>
        <rFont val="Arial"/>
        <family val="2"/>
      </rPr>
      <t>4,6</t>
    </r>
  </si>
  <si>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</si>
  <si>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Percentage</t>
    </r>
    <r>
      <rPr>
        <vertAlign val="superscript"/>
        <sz val="8"/>
        <rFont val="Arial"/>
        <family val="2"/>
      </rPr>
      <t>3</t>
    </r>
    <r>
      <rPr>
        <sz val="8"/>
        <rFont val="Arial"/>
        <family val="2"/>
      </rPr>
      <t xml:space="preserve"> of pupils whose prior attainment was:</t>
    </r>
  </si>
  <si>
    <r>
      <t>Percentage</t>
    </r>
    <r>
      <rPr>
        <vertAlign val="superscript"/>
        <sz val="8"/>
        <rFont val="Arial"/>
        <family val="2"/>
      </rPr>
      <t>3</t>
    </r>
    <r>
      <rPr>
        <sz val="8"/>
        <rFont val="Arial"/>
        <family val="2"/>
      </rPr>
      <t xml:space="preserve"> of pupils achieving
A*-C in both English and mathematics GCSEs whose prior attainment was:</t>
    </r>
  </si>
  <si>
    <r>
      <t>Percentage</t>
    </r>
    <r>
      <rPr>
        <vertAlign val="superscript"/>
        <sz val="8"/>
        <rFont val="Arial"/>
        <family val="2"/>
      </rPr>
      <t>3</t>
    </r>
    <r>
      <rPr>
        <sz val="8"/>
        <rFont val="Arial"/>
        <family val="2"/>
      </rPr>
      <t xml:space="preserve"> of pupils entering the English Baccalaureate whose prior attainment was:</t>
    </r>
  </si>
  <si>
    <r>
      <t>Percentage</t>
    </r>
    <r>
      <rPr>
        <vertAlign val="superscript"/>
        <sz val="8"/>
        <rFont val="Arial"/>
        <family val="2"/>
      </rPr>
      <t>3</t>
    </r>
    <r>
      <rPr>
        <sz val="8"/>
        <rFont val="Arial"/>
        <family val="2"/>
      </rPr>
      <t xml:space="preserve"> of pupils achieving the English Baccalaureate whose prior attainment was:</t>
    </r>
  </si>
  <si>
    <r>
      <t>All state-funded mainstream schools</t>
    </r>
    <r>
      <rPr>
        <vertAlign val="superscript"/>
        <sz val="8"/>
        <rFont val="Arial"/>
        <family val="2"/>
      </rPr>
      <t>6</t>
    </r>
  </si>
  <si>
    <r>
      <t>Local authority maintained mainstream schools</t>
    </r>
    <r>
      <rPr>
        <vertAlign val="superscript"/>
        <sz val="8"/>
        <rFont val="Arial"/>
        <family val="2"/>
      </rPr>
      <t>7</t>
    </r>
  </si>
  <si>
    <r>
      <t>Academies and free schools</t>
    </r>
    <r>
      <rPr>
        <vertAlign val="superscript"/>
        <sz val="8"/>
        <rFont val="Arial"/>
        <family val="2"/>
      </rPr>
      <t>8</t>
    </r>
  </si>
  <si>
    <r>
      <t>Sponsored academies</t>
    </r>
    <r>
      <rPr>
        <i/>
        <vertAlign val="superscript"/>
        <sz val="8"/>
        <rFont val="Arial"/>
        <family val="2"/>
      </rPr>
      <t>8</t>
    </r>
  </si>
  <si>
    <r>
      <t>Converter academies</t>
    </r>
    <r>
      <rPr>
        <i/>
        <vertAlign val="superscript"/>
        <sz val="8"/>
        <rFont val="Arial"/>
        <family val="2"/>
      </rPr>
      <t>8</t>
    </r>
  </si>
  <si>
    <r>
      <t>Free schools</t>
    </r>
    <r>
      <rPr>
        <i/>
        <vertAlign val="superscript"/>
        <sz val="8"/>
        <rFont val="Arial"/>
        <family val="2"/>
      </rPr>
      <t>8</t>
    </r>
  </si>
  <si>
    <r>
      <t>University technical colleges (UTCs)</t>
    </r>
    <r>
      <rPr>
        <i/>
        <vertAlign val="superscript"/>
        <sz val="8"/>
        <rFont val="Arial"/>
        <family val="2"/>
      </rPr>
      <t>8,9</t>
    </r>
  </si>
  <si>
    <r>
      <t>Studio schools</t>
    </r>
    <r>
      <rPr>
        <i/>
        <vertAlign val="superscript"/>
        <sz val="8"/>
        <rFont val="Arial"/>
        <family val="2"/>
      </rPr>
      <t>8,9</t>
    </r>
  </si>
  <si>
    <r>
      <t>Further education colleges with provision for 14- to 16-year-olds</t>
    </r>
    <r>
      <rPr>
        <vertAlign val="superscript"/>
        <sz val="8"/>
        <rFont val="Arial"/>
        <family val="2"/>
      </rPr>
      <t>9,10</t>
    </r>
  </si>
  <si>
    <r>
      <t>All state-funded special schools</t>
    </r>
    <r>
      <rPr>
        <vertAlign val="superscript"/>
        <sz val="8"/>
        <rFont val="Arial"/>
        <family val="2"/>
      </rPr>
      <t>11</t>
    </r>
  </si>
  <si>
    <r>
      <t>All state-funded schools</t>
    </r>
    <r>
      <rPr>
        <b/>
        <vertAlign val="superscript"/>
        <sz val="8"/>
        <rFont val="Arial"/>
        <family val="2"/>
      </rPr>
      <t>12</t>
    </r>
  </si>
  <si>
    <t>6.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</si>
  <si>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7.  Local authority maintained mainstream schools include community schools, voluntary aided schools, voluntary controlled schools and foundation schools.</t>
  </si>
  <si>
    <t xml:space="preserve">8.  Includes schools that were open before 12 September 2015. </t>
  </si>
  <si>
    <t>9.  Pupils typically start these schools at the start of key stage 4 (year 10) rather than at the end of key stage 2 as is the case for most secondary schools.</t>
  </si>
  <si>
    <t>10.  Since September 2013, general further education colleges and sixth-form colleges have been able to directly enrol 14- to 16-year-olds. Figures presented here include attempts and achievements by pupils at the end of key stage 4 in these colleges.</t>
  </si>
  <si>
    <t>11.  State-funded special schools include community special schools, foundation special schools, special sponsored academies, special converter academies and special free schools.</t>
  </si>
  <si>
    <t>12.  State-funded schools include academies, free schools, city technology colleges, further education colleges with provision for 14- to 16-year-olds and state-funded special schools but exclude independent schools, independent special schools, non-maintained special schools, hospital schools, pupil referral units and alternative provision. Alternative provision includes academy and free school alternative provision.</t>
  </si>
  <si>
    <r>
      <t>Percentage</t>
    </r>
    <r>
      <rPr>
        <vertAlign val="superscript"/>
        <sz val="8"/>
        <rFont val="Arial"/>
        <family val="2"/>
      </rPr>
      <t>4</t>
    </r>
    <r>
      <rPr>
        <sz val="8"/>
        <rFont val="Arial"/>
        <family val="2"/>
      </rPr>
      <t xml:space="preserve"> of pupils achieving
A*-C in both English and mathematics GCSEs whose prior attainment was:</t>
    </r>
  </si>
  <si>
    <r>
      <t>Percentage</t>
    </r>
    <r>
      <rPr>
        <vertAlign val="superscript"/>
        <sz val="8"/>
        <rFont val="Arial"/>
        <family val="2"/>
      </rPr>
      <t>4</t>
    </r>
    <r>
      <rPr>
        <sz val="8"/>
        <rFont val="Arial"/>
        <family val="2"/>
      </rPr>
      <t xml:space="preserve"> of pupils entering the English Baccalaureate whose prior attainment was:</t>
    </r>
  </si>
  <si>
    <r>
      <t>Percentage</t>
    </r>
    <r>
      <rPr>
        <vertAlign val="superscript"/>
        <sz val="8"/>
        <rFont val="Arial"/>
        <family val="2"/>
      </rPr>
      <t>4</t>
    </r>
    <r>
      <rPr>
        <sz val="8"/>
        <rFont val="Arial"/>
        <family val="2"/>
      </rPr>
      <t xml:space="preserve"> of pupils achieving the English Baccalaureate whose prior attainment was:</t>
    </r>
  </si>
  <si>
    <r>
      <t>Other Christian Faith</t>
    </r>
    <r>
      <rPr>
        <vertAlign val="superscript"/>
        <sz val="8"/>
        <rFont val="Arial"/>
        <family val="2"/>
      </rPr>
      <t>7</t>
    </r>
  </si>
  <si>
    <r>
      <t>Sikh</t>
    </r>
    <r>
      <rPr>
        <vertAlign val="superscript"/>
        <sz val="8"/>
        <rFont val="Arial"/>
        <family val="2"/>
      </rPr>
      <t>8</t>
    </r>
  </si>
  <si>
    <t>7. Includes schools of mixed denomination or other Christian beliefs (e.g. Greek Orthodox).</t>
  </si>
  <si>
    <t>8. Due to one school being recorded under this religious character, all figures are suppressed as they are not published in the performance tables.</t>
  </si>
  <si>
    <t>9.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</si>
  <si>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8.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 In some local authorities with selective schools there are no state-funded schools that declare themselves as ‘Modern’.</t>
  </si>
  <si>
    <t>1. Religious character is taken from Edubase and is the legal designation of each school. Any state-funded mainstream schools who do not have their religious character recorded on Edubase are recorded in 'no religious character'. This list of religious characters is complete for 2016 data.</t>
  </si>
  <si>
    <t>2.  Religious character is taken from Edubase and is the legal designation of each school. Any state-funded mainstream schools who do not have their religious character recorded on Edubase are recorded in 'no religious character'. This list of religious characters is complete for 2016 data.</t>
  </si>
  <si>
    <t>x</t>
  </si>
  <si>
    <r>
      <t>2009/10 including international GCSEs</t>
    </r>
    <r>
      <rPr>
        <vertAlign val="superscript"/>
        <sz val="8"/>
        <rFont val="Arial"/>
        <family val="2"/>
      </rPr>
      <t>4</t>
    </r>
  </si>
  <si>
    <t>4.  From 2009/10 until 2012/13 international GCSEs, accredited at time of publication, have been counted as GCSE equivalents and also as English &amp; mathematics GCSEs. Also provided are 2009/10 figures without international GCSEs to be consistent with earlier years’ data. From 2013/14 a number of these qualifications are now regulated as Level 1/2 Certificates and are counted in the same way as a GCSE.</t>
  </si>
  <si>
    <t>9.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 In some local authorities with selective schools there are no state-funded schools that declare themselves as ‘Modern’.</t>
  </si>
  <si>
    <t>8. Selective schools admit pupils wholly with reference to ability. These schools are formally designated as grammar schools.</t>
  </si>
  <si>
    <t>7. Selective schools admit pupils wholly with reference to ability. These schools are formally designated as grammar schools.</t>
  </si>
  <si>
    <t>Published: 13th October 2016</t>
  </si>
  <si>
    <r>
      <t xml:space="preserve"> - at least one arts subject</t>
    </r>
    <r>
      <rPr>
        <vertAlign val="superscript"/>
        <sz val="8"/>
        <rFont val="Arial"/>
        <family val="2"/>
      </rPr>
      <t>10</t>
    </r>
  </si>
  <si>
    <t>10.  For the purposes of these figures arts subjects include Applied Art and Design, Art and Design, Drama, Media/Film/TV, Music, Dance and Performing Arts. Includes GCSE (full course), GCSE double awards, level 1/2 certificates, and AS levels; this is in line with qualification types counted in the English Baccalaureate.</t>
  </si>
  <si>
    <t>SFR48/2016: GCSE and equivalent results in England 2015/16 (Provisional)</t>
  </si>
  <si>
    <t>SFR48/2016: GCSE and equivalent results in England 2015/16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</si>
</sst>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b/>
      <sz val="8"/>
      <name val="Arial"/>
      <family val="2"/>
    </font>
    <font>
      <sz val="8"/>
      <color indexed="8"/>
      <name val="Arial"/>
      <family val="2"/>
    </font>
    <font>
      <i/>
      <vertAlign val="superscript"/>
      <sz val="8"/>
      <name val="Arial"/>
      <family val="2"/>
    </font>
    <font>
      <i/>
      <sz val="8"/>
      <name val="Arial"/>
      <family val="2"/>
    </font>
    <font>
      <b/>
      <sz val="10"/>
      <name val="Arial"/>
      <family val="2"/>
    </font>
    <font>
      <b/>
      <u/>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sz val="8"/>
      <color rgb="FFFF0000"/>
      <name val="Arial"/>
      <family val="2"/>
    </font>
    <font>
      <vertAlign val="superscript"/>
      <sz val="10"/>
      <name val="Arial"/>
      <family val="2"/>
    </font>
    <font>
      <i/>
      <vertAlign val="superscript"/>
      <sz val="10"/>
      <name val="Arial"/>
      <family val="2"/>
    </font>
    <font>
      <b/>
      <vertAlign val="superscript"/>
      <sz val="10"/>
      <name val="Arial"/>
      <family val="2"/>
    </font>
    <font>
      <b/>
      <sz val="11"/>
      <name val="Arial"/>
      <family val="2"/>
    </font>
    <font>
      <b/>
      <sz val="8"/>
      <color rgb="FFFF0000"/>
      <name val="Arial"/>
      <family val="2"/>
    </font>
    <font>
      <b/>
      <sz val="8"/>
      <color rgb="FF00B050"/>
      <name val="Arial"/>
      <family val="2"/>
    </font>
    <font>
      <sz val="10"/>
      <color theme="1"/>
      <name val="Arial"/>
      <family val="2"/>
    </font>
    <font>
      <sz val="10"/>
      <color rgb="FF000000"/>
      <name val="Arial"/>
      <family val="2"/>
    </font>
    <font>
      <sz val="20"/>
      <name val="Arial"/>
      <family val="2"/>
    </font>
    <font>
      <sz val="9"/>
      <color rgb="FFFF0000"/>
      <name val="Arial"/>
      <family val="2"/>
    </font>
    <font>
      <u/>
      <sz val="8"/>
      <color indexed="12"/>
      <name val="Arial"/>
      <family val="2"/>
    </font>
    <font>
      <i/>
      <sz val="8"/>
      <color indexed="8"/>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dotted">
        <color auto="1"/>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27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0" fillId="0" borderId="0"/>
    <xf numFmtId="0" fontId="15" fillId="0" borderId="0"/>
    <xf numFmtId="0" fontId="31" fillId="0" borderId="0" applyAlignment="0">
      <alignment vertical="top" wrapText="1"/>
      <protection locked="0"/>
    </xf>
    <xf numFmtId="0" fontId="32"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15" fillId="0" borderId="0"/>
    <xf numFmtId="0" fontId="15" fillId="0" borderId="0"/>
    <xf numFmtId="0" fontId="14" fillId="0" borderId="0"/>
    <xf numFmtId="0" fontId="15" fillId="0" borderId="0"/>
    <xf numFmtId="0" fontId="13" fillId="0" borderId="0"/>
    <xf numFmtId="43" fontId="15" fillId="0" borderId="0" applyFont="0" applyFill="0" applyBorder="0" applyAlignment="0" applyProtection="0"/>
    <xf numFmtId="0" fontId="12" fillId="0" borderId="0"/>
    <xf numFmtId="0" fontId="12" fillId="0" borderId="0"/>
    <xf numFmtId="0" fontId="11" fillId="0" borderId="0"/>
    <xf numFmtId="0" fontId="33" fillId="20" borderId="33" applyNumberFormat="0" applyAlignment="0" applyProtection="0"/>
    <xf numFmtId="0" fontId="19" fillId="20" borderId="39" applyNumberFormat="0" applyAlignment="0" applyProtection="0"/>
    <xf numFmtId="0" fontId="27" fillId="7" borderId="35" applyNumberFormat="0" applyAlignment="0" applyProtection="0"/>
    <xf numFmtId="0" fontId="35" fillId="0" borderId="42" applyNumberFormat="0" applyFill="0" applyAlignment="0" applyProtection="0"/>
    <xf numFmtId="0" fontId="19" fillId="20" borderId="31" applyNumberFormat="0" applyAlignment="0" applyProtection="0"/>
    <xf numFmtId="0" fontId="27" fillId="7" borderId="31" applyNumberFormat="0" applyAlignment="0" applyProtection="0"/>
    <xf numFmtId="0" fontId="33" fillId="20" borderId="41" applyNumberFormat="0" applyAlignment="0" applyProtection="0"/>
    <xf numFmtId="0" fontId="15" fillId="23" borderId="36" applyNumberFormat="0" applyFont="0" applyAlignment="0" applyProtection="0"/>
    <xf numFmtId="0" fontId="19" fillId="20" borderId="27" applyNumberFormat="0" applyAlignment="0" applyProtection="0"/>
    <xf numFmtId="0" fontId="15" fillId="23" borderId="40" applyNumberFormat="0" applyFont="0" applyAlignment="0" applyProtection="0"/>
    <xf numFmtId="0" fontId="27" fillId="7" borderId="27" applyNumberFormat="0" applyAlignment="0" applyProtection="0"/>
    <xf numFmtId="0" fontId="15" fillId="23" borderId="32" applyNumberFormat="0" applyFont="0" applyAlignment="0" applyProtection="0"/>
    <xf numFmtId="0" fontId="15" fillId="23" borderId="28" applyNumberFormat="0" applyFont="0" applyAlignment="0" applyProtection="0"/>
    <xf numFmtId="0" fontId="33" fillId="20" borderId="29" applyNumberFormat="0" applyAlignment="0" applyProtection="0"/>
    <xf numFmtId="0" fontId="35" fillId="0" borderId="30" applyNumberFormat="0" applyFill="0" applyAlignment="0" applyProtection="0"/>
    <xf numFmtId="0" fontId="27" fillId="7" borderId="39" applyNumberFormat="0" applyAlignment="0" applyProtection="0"/>
    <xf numFmtId="0" fontId="35" fillId="0" borderId="34" applyNumberFormat="0" applyFill="0" applyAlignment="0" applyProtection="0"/>
    <xf numFmtId="0" fontId="10" fillId="0" borderId="0"/>
    <xf numFmtId="0" fontId="64" fillId="0" borderId="0" applyNumberFormat="0" applyFont="0" applyBorder="0" applyProtection="0"/>
    <xf numFmtId="0" fontId="10" fillId="0" borderId="0"/>
    <xf numFmtId="9" fontId="10" fillId="0" borderId="0" applyFont="0" applyFill="0" applyBorder="0" applyAlignment="0" applyProtection="0"/>
    <xf numFmtId="0" fontId="19" fillId="20" borderId="35" applyNumberFormat="0" applyAlignment="0" applyProtection="0"/>
    <xf numFmtId="0" fontId="27" fillId="7" borderId="43" applyNumberFormat="0" applyAlignment="0" applyProtection="0"/>
    <xf numFmtId="0" fontId="35" fillId="0" borderId="46" applyNumberFormat="0" applyFill="0" applyAlignment="0" applyProtection="0"/>
    <xf numFmtId="0" fontId="35" fillId="0" borderId="38" applyNumberFormat="0" applyFill="0" applyAlignment="0" applyProtection="0"/>
    <xf numFmtId="0" fontId="19" fillId="20" borderId="43" applyNumberFormat="0" applyAlignment="0" applyProtection="0"/>
    <xf numFmtId="0" fontId="33" fillId="20" borderId="37" applyNumberFormat="0" applyAlignment="0" applyProtection="0"/>
    <xf numFmtId="0" fontId="15" fillId="23" borderId="44" applyNumberFormat="0" applyFont="0" applyAlignment="0" applyProtection="0"/>
    <xf numFmtId="0" fontId="33" fillId="20" borderId="45" applyNumberFormat="0" applyAlignment="0" applyProtection="0"/>
    <xf numFmtId="0" fontId="35" fillId="0" borderId="55" applyNumberFormat="0" applyFill="0" applyAlignment="0" applyProtection="0"/>
    <xf numFmtId="0" fontId="35" fillId="0" borderId="51" applyNumberFormat="0" applyFill="0" applyAlignment="0" applyProtection="0"/>
    <xf numFmtId="0" fontId="33" fillId="20" borderId="50" applyNumberFormat="0" applyAlignment="0" applyProtection="0"/>
    <xf numFmtId="0" fontId="15" fillId="23" borderId="49" applyNumberFormat="0" applyFont="0" applyAlignment="0" applyProtection="0"/>
    <xf numFmtId="0" fontId="27" fillId="7" borderId="48" applyNumberFormat="0" applyAlignment="0" applyProtection="0"/>
    <xf numFmtId="0" fontId="15" fillId="23" borderId="53" applyNumberFormat="0" applyFont="0" applyAlignment="0" applyProtection="0"/>
    <xf numFmtId="0" fontId="26" fillId="0" borderId="0" applyNumberFormat="0" applyFill="0" applyBorder="0" applyAlignment="0" applyProtection="0">
      <alignment vertical="top"/>
      <protection locked="0"/>
    </xf>
    <xf numFmtId="0" fontId="33" fillId="20" borderId="54" applyNumberFormat="0" applyAlignment="0" applyProtection="0"/>
    <xf numFmtId="0" fontId="35" fillId="0" borderId="59" applyNumberFormat="0" applyFill="0" applyAlignment="0" applyProtection="0"/>
    <xf numFmtId="0" fontId="27" fillId="7" borderId="52" applyNumberFormat="0" applyAlignment="0" applyProtection="0"/>
    <xf numFmtId="0" fontId="19" fillId="20" borderId="64" applyNumberFormat="0" applyAlignment="0" applyProtection="0"/>
    <xf numFmtId="0" fontId="19" fillId="20" borderId="68" applyNumberFormat="0" applyAlignment="0" applyProtection="0"/>
    <xf numFmtId="0" fontId="33" fillId="20" borderId="78" applyNumberFormat="0" applyAlignment="0" applyProtection="0"/>
    <xf numFmtId="0" fontId="19" fillId="20" borderId="52" applyNumberFormat="0" applyAlignment="0" applyProtection="0"/>
    <xf numFmtId="0" fontId="15" fillId="23" borderId="69" applyNumberFormat="0" applyFont="0" applyAlignment="0" applyProtection="0"/>
    <xf numFmtId="0" fontId="35" fillId="0" borderId="71" applyNumberFormat="0" applyFill="0" applyAlignment="0" applyProtection="0"/>
    <xf numFmtId="0" fontId="19" fillId="20" borderId="48" applyNumberFormat="0" applyAlignment="0" applyProtection="0"/>
    <xf numFmtId="0" fontId="35" fillId="0" borderId="71" applyNumberFormat="0" applyFill="0" applyAlignment="0" applyProtection="0"/>
    <xf numFmtId="0" fontId="15" fillId="23" borderId="57" applyNumberFormat="0" applyFont="0" applyAlignment="0" applyProtection="0"/>
    <xf numFmtId="0" fontId="9" fillId="0" borderId="0"/>
    <xf numFmtId="0" fontId="27" fillId="7" borderId="64" applyNumberFormat="0" applyAlignment="0" applyProtection="0"/>
    <xf numFmtId="0" fontId="9" fillId="0" borderId="0"/>
    <xf numFmtId="9" fontId="9" fillId="0" borderId="0" applyFont="0" applyFill="0" applyBorder="0" applyAlignment="0" applyProtection="0"/>
    <xf numFmtId="0" fontId="33" fillId="20" borderId="78" applyNumberFormat="0" applyAlignment="0" applyProtection="0"/>
    <xf numFmtId="0" fontId="15" fillId="23" borderId="61" applyNumberFormat="0" applyFont="0" applyAlignment="0" applyProtection="0"/>
    <xf numFmtId="0" fontId="33" fillId="20" borderId="70" applyNumberFormat="0" applyAlignment="0" applyProtection="0"/>
    <xf numFmtId="0" fontId="27" fillId="7" borderId="76" applyNumberFormat="0" applyAlignment="0" applyProtection="0"/>
    <xf numFmtId="0" fontId="33" fillId="20" borderId="78" applyNumberFormat="0" applyAlignment="0" applyProtection="0"/>
    <xf numFmtId="0" fontId="19" fillId="20" borderId="76" applyNumberFormat="0" applyAlignment="0" applyProtection="0"/>
    <xf numFmtId="0" fontId="19" fillId="20" borderId="60" applyNumberFormat="0" applyAlignment="0" applyProtection="0"/>
    <xf numFmtId="0" fontId="19" fillId="20" borderId="56" applyNumberFormat="0" applyAlignment="0" applyProtection="0"/>
    <xf numFmtId="0" fontId="35" fillId="0" borderId="71" applyNumberFormat="0" applyFill="0" applyAlignment="0" applyProtection="0"/>
    <xf numFmtId="0" fontId="35" fillId="0" borderId="79" applyNumberFormat="0" applyFill="0" applyAlignment="0" applyProtection="0"/>
    <xf numFmtId="0" fontId="15" fillId="23" borderId="77" applyNumberFormat="0" applyFont="0" applyAlignment="0" applyProtection="0"/>
    <xf numFmtId="0" fontId="27" fillId="7" borderId="60" applyNumberFormat="0" applyAlignment="0" applyProtection="0"/>
    <xf numFmtId="0" fontId="33" fillId="20" borderId="58" applyNumberFormat="0" applyAlignment="0" applyProtection="0"/>
    <xf numFmtId="0" fontId="15" fillId="23" borderId="77" applyNumberFormat="0" applyFont="0" applyAlignment="0" applyProtection="0"/>
    <xf numFmtId="0" fontId="35" fillId="0" borderId="79" applyNumberFormat="0" applyFill="0" applyAlignment="0" applyProtection="0"/>
    <xf numFmtId="0" fontId="35" fillId="0" borderId="71" applyNumberFormat="0" applyFill="0" applyAlignment="0" applyProtection="0"/>
    <xf numFmtId="0" fontId="27" fillId="7" borderId="56" applyNumberFormat="0" applyAlignment="0" applyProtection="0"/>
    <xf numFmtId="0" fontId="27" fillId="7" borderId="68" applyNumberFormat="0" applyAlignment="0" applyProtection="0"/>
    <xf numFmtId="0" fontId="19" fillId="20" borderId="72" applyNumberFormat="0" applyAlignment="0" applyProtection="0"/>
    <xf numFmtId="0" fontId="27" fillId="7" borderId="76" applyNumberFormat="0" applyAlignment="0" applyProtection="0"/>
    <xf numFmtId="0" fontId="35" fillId="0" borderId="71" applyNumberFormat="0" applyFill="0" applyAlignment="0" applyProtection="0"/>
    <xf numFmtId="0" fontId="35" fillId="0" borderId="63" applyNumberFormat="0" applyFill="0" applyAlignment="0" applyProtection="0"/>
    <xf numFmtId="0" fontId="33" fillId="20" borderId="70"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79" applyNumberFormat="0" applyFill="0" applyAlignment="0" applyProtection="0"/>
    <xf numFmtId="0" fontId="33" fillId="20" borderId="62" applyNumberFormat="0" applyAlignment="0" applyProtection="0"/>
    <xf numFmtId="0" fontId="27" fillId="7" borderId="68" applyNumberFormat="0" applyAlignment="0" applyProtection="0"/>
    <xf numFmtId="0" fontId="33" fillId="20" borderId="74" applyNumberFormat="0" applyAlignment="0" applyProtection="0"/>
    <xf numFmtId="0" fontId="35" fillId="0" borderId="71" applyNumberFormat="0" applyFill="0" applyAlignment="0" applyProtection="0"/>
    <xf numFmtId="0" fontId="35" fillId="0" borderId="79" applyNumberFormat="0" applyFill="0" applyAlignment="0" applyProtection="0"/>
    <xf numFmtId="0" fontId="35" fillId="0" borderId="67" applyNumberFormat="0" applyFill="0" applyAlignment="0" applyProtection="0"/>
    <xf numFmtId="0" fontId="33" fillId="20" borderId="70" applyNumberFormat="0" applyAlignment="0" applyProtection="0"/>
    <xf numFmtId="0" fontId="19" fillId="20" borderId="68" applyNumberFormat="0" applyAlignment="0" applyProtection="0"/>
    <xf numFmtId="0" fontId="19" fillId="20" borderId="76" applyNumberFormat="0" applyAlignment="0" applyProtection="0"/>
    <xf numFmtId="0" fontId="15" fillId="23" borderId="69" applyNumberFormat="0" applyFont="0" applyAlignment="0" applyProtection="0"/>
    <xf numFmtId="0" fontId="27" fillId="7" borderId="68" applyNumberFormat="0" applyAlignment="0" applyProtection="0"/>
    <xf numFmtId="0" fontId="35" fillId="0" borderId="79" applyNumberFormat="0" applyFill="0" applyAlignment="0" applyProtection="0"/>
    <xf numFmtId="0" fontId="35" fillId="0" borderId="79" applyNumberFormat="0" applyFill="0" applyAlignment="0" applyProtection="0"/>
    <xf numFmtId="0" fontId="19" fillId="20" borderId="64" applyNumberFormat="0" applyAlignment="0" applyProtection="0"/>
    <xf numFmtId="0" fontId="27" fillId="7" borderId="64"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9" fontId="15" fillId="0" borderId="0" applyFont="0" applyFill="0" applyBorder="0" applyAlignment="0" applyProtection="0"/>
    <xf numFmtId="0" fontId="9" fillId="0" borderId="0"/>
    <xf numFmtId="0" fontId="33" fillId="20" borderId="66" applyNumberFormat="0" applyAlignment="0" applyProtection="0"/>
    <xf numFmtId="0" fontId="19" fillId="20" borderId="64" applyNumberFormat="0" applyAlignment="0" applyProtection="0"/>
    <xf numFmtId="0" fontId="27" fillId="7" borderId="64" applyNumberFormat="0" applyAlignment="0" applyProtection="0"/>
    <xf numFmtId="0" fontId="35" fillId="0" borderId="67" applyNumberFormat="0" applyFill="0" applyAlignment="0" applyProtection="0"/>
    <xf numFmtId="0" fontId="19" fillId="20" borderId="64" applyNumberFormat="0" applyAlignment="0" applyProtection="0"/>
    <xf numFmtId="0" fontId="27" fillId="7" borderId="64" applyNumberFormat="0" applyAlignment="0" applyProtection="0"/>
    <xf numFmtId="0" fontId="33" fillId="20" borderId="66" applyNumberFormat="0" applyAlignment="0" applyProtection="0"/>
    <xf numFmtId="0" fontId="15" fillId="23" borderId="65" applyNumberFormat="0" applyFont="0" applyAlignment="0" applyProtection="0"/>
    <xf numFmtId="0" fontId="19" fillId="20" borderId="64" applyNumberFormat="0" applyAlignment="0" applyProtection="0"/>
    <xf numFmtId="0" fontId="15" fillId="23" borderId="65" applyNumberFormat="0" applyFont="0" applyAlignment="0" applyProtection="0"/>
    <xf numFmtId="0" fontId="27" fillId="7" borderId="64" applyNumberFormat="0" applyAlignment="0" applyProtection="0"/>
    <xf numFmtId="0" fontId="15" fillId="23" borderId="65" applyNumberFormat="0" applyFon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27" fillId="7" borderId="64" applyNumberFormat="0" applyAlignment="0" applyProtection="0"/>
    <xf numFmtId="0" fontId="35" fillId="0" borderId="67" applyNumberFormat="0" applyFill="0" applyAlignment="0" applyProtection="0"/>
    <xf numFmtId="0" fontId="9" fillId="0" borderId="0"/>
    <xf numFmtId="0" fontId="9" fillId="0" borderId="0"/>
    <xf numFmtId="9" fontId="9" fillId="0" borderId="0" applyFont="0" applyFill="0" applyBorder="0" applyAlignment="0" applyProtection="0"/>
    <xf numFmtId="0" fontId="19" fillId="20" borderId="64" applyNumberFormat="0" applyAlignment="0" applyProtection="0"/>
    <xf numFmtId="0" fontId="27" fillId="7" borderId="64" applyNumberFormat="0" applyAlignment="0" applyProtection="0"/>
    <xf numFmtId="0" fontId="35" fillId="0" borderId="67" applyNumberFormat="0" applyFill="0" applyAlignment="0" applyProtection="0"/>
    <xf numFmtId="0" fontId="35" fillId="0" borderId="67" applyNumberFormat="0" applyFill="0" applyAlignment="0" applyProtection="0"/>
    <xf numFmtId="0" fontId="19" fillId="20" borderId="64" applyNumberFormat="0" applyAlignment="0" applyProtection="0"/>
    <xf numFmtId="0" fontId="33" fillId="20" borderId="66"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35" fillId="0" borderId="67" applyNumberFormat="0" applyFill="0" applyAlignment="0" applyProtection="0"/>
    <xf numFmtId="0" fontId="33" fillId="20" borderId="66" applyNumberFormat="0" applyAlignment="0" applyProtection="0"/>
    <xf numFmtId="0" fontId="15" fillId="23" borderId="65" applyNumberFormat="0" applyFont="0" applyAlignment="0" applyProtection="0"/>
    <xf numFmtId="0" fontId="27" fillId="7" borderId="64"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27" fillId="7" borderId="64" applyNumberFormat="0" applyAlignment="0" applyProtection="0"/>
    <xf numFmtId="0" fontId="19" fillId="20" borderId="64" applyNumberFormat="0" applyAlignment="0" applyProtection="0"/>
    <xf numFmtId="0" fontId="19" fillId="20" borderId="64" applyNumberFormat="0" applyAlignment="0" applyProtection="0"/>
    <xf numFmtId="0" fontId="15" fillId="23" borderId="65" applyNumberFormat="0" applyFont="0" applyAlignment="0" applyProtection="0"/>
    <xf numFmtId="0" fontId="15" fillId="23" borderId="65" applyNumberFormat="0" applyFont="0" applyAlignment="0" applyProtection="0"/>
    <xf numFmtId="0" fontId="19" fillId="20" borderId="64" applyNumberFormat="0" applyAlignment="0" applyProtection="0"/>
    <xf numFmtId="0" fontId="19" fillId="20" borderId="64" applyNumberFormat="0" applyAlignment="0" applyProtection="0"/>
    <xf numFmtId="0" fontId="27" fillId="7" borderId="64" applyNumberFormat="0" applyAlignment="0" applyProtection="0"/>
    <xf numFmtId="0" fontId="33" fillId="20" borderId="66" applyNumberFormat="0" applyAlignment="0" applyProtection="0"/>
    <xf numFmtId="0" fontId="27" fillId="7" borderId="64" applyNumberFormat="0" applyAlignment="0" applyProtection="0"/>
    <xf numFmtId="0" fontId="35" fillId="0" borderId="67" applyNumberFormat="0" applyFill="0" applyAlignment="0" applyProtection="0"/>
    <xf numFmtId="0" fontId="33" fillId="20" borderId="66" applyNumberFormat="0" applyAlignment="0" applyProtection="0"/>
    <xf numFmtId="0" fontId="15" fillId="23" borderId="73" applyNumberFormat="0" applyFont="0" applyAlignment="0" applyProtection="0"/>
    <xf numFmtId="0" fontId="19" fillId="20" borderId="68" applyNumberFormat="0" applyAlignment="0" applyProtection="0"/>
    <xf numFmtId="0" fontId="15" fillId="23" borderId="69" applyNumberFormat="0" applyFont="0" applyAlignment="0" applyProtection="0"/>
    <xf numFmtId="0" fontId="15" fillId="23" borderId="77" applyNumberFormat="0" applyFont="0" applyAlignment="0" applyProtection="0"/>
    <xf numFmtId="0" fontId="19" fillId="20" borderId="68" applyNumberFormat="0" applyAlignment="0" applyProtection="0"/>
    <xf numFmtId="0" fontId="19" fillId="20" borderId="76" applyNumberFormat="0" applyAlignment="0" applyProtection="0"/>
    <xf numFmtId="0" fontId="35" fillId="0" borderId="71" applyNumberFormat="0" applyFill="0" applyAlignment="0" applyProtection="0"/>
    <xf numFmtId="0" fontId="27" fillId="7" borderId="68" applyNumberFormat="0" applyAlignment="0" applyProtection="0"/>
    <xf numFmtId="0" fontId="35" fillId="0" borderId="71" applyNumberFormat="0" applyFill="0" applyAlignment="0" applyProtection="0"/>
    <xf numFmtId="0" fontId="33" fillId="20" borderId="70" applyNumberFormat="0" applyAlignment="0" applyProtection="0"/>
    <xf numFmtId="0" fontId="15" fillId="23" borderId="69" applyNumberFormat="0" applyFont="0" applyAlignment="0" applyProtection="0"/>
    <xf numFmtId="0" fontId="35" fillId="0" borderId="75" applyNumberFormat="0" applyFill="0" applyAlignment="0" applyProtection="0"/>
    <xf numFmtId="0" fontId="19" fillId="20" borderId="68" applyNumberFormat="0" applyAlignment="0" applyProtection="0"/>
    <xf numFmtId="0" fontId="33" fillId="20" borderId="70" applyNumberFormat="0" applyAlignment="0" applyProtection="0"/>
    <xf numFmtId="0" fontId="27" fillId="7" borderId="68" applyNumberFormat="0" applyAlignment="0" applyProtection="0"/>
    <xf numFmtId="0" fontId="33" fillId="20" borderId="70" applyNumberFormat="0" applyAlignment="0" applyProtection="0"/>
    <xf numFmtId="0" fontId="15" fillId="23" borderId="69" applyNumberFormat="0" applyFont="0" applyAlignment="0" applyProtection="0"/>
    <xf numFmtId="0" fontId="19" fillId="20" borderId="68" applyNumberFormat="0" applyAlignment="0" applyProtection="0"/>
    <xf numFmtId="0" fontId="19" fillId="20" borderId="68" applyNumberFormat="0" applyAlignment="0" applyProtection="0"/>
    <xf numFmtId="0" fontId="19" fillId="20" borderId="68" applyNumberFormat="0" applyAlignment="0" applyProtection="0"/>
    <xf numFmtId="0" fontId="33" fillId="20" borderId="70" applyNumberFormat="0" applyAlignment="0" applyProtection="0"/>
    <xf numFmtId="0" fontId="19" fillId="20" borderId="68" applyNumberFormat="0" applyAlignment="0" applyProtection="0"/>
    <xf numFmtId="0" fontId="35" fillId="0" borderId="71" applyNumberFormat="0" applyFill="0" applyAlignment="0" applyProtection="0"/>
    <xf numFmtId="0" fontId="15" fillId="23" borderId="69" applyNumberFormat="0" applyFont="0" applyAlignment="0" applyProtection="0"/>
    <xf numFmtId="0" fontId="15" fillId="23" borderId="69" applyNumberFormat="0" applyFont="0" applyAlignment="0" applyProtection="0"/>
    <xf numFmtId="0" fontId="35" fillId="0" borderId="71" applyNumberFormat="0" applyFill="0" applyAlignment="0" applyProtection="0"/>
    <xf numFmtId="0" fontId="27" fillId="7" borderId="68" applyNumberFormat="0" applyAlignment="0" applyProtection="0"/>
    <xf numFmtId="0" fontId="27" fillId="7" borderId="68" applyNumberFormat="0" applyAlignment="0" applyProtection="0"/>
    <xf numFmtId="0" fontId="27" fillId="7" borderId="68" applyNumberFormat="0" applyAlignment="0" applyProtection="0"/>
    <xf numFmtId="0" fontId="15" fillId="23" borderId="69" applyNumberFormat="0" applyFont="0" applyAlignment="0" applyProtection="0"/>
    <xf numFmtId="0" fontId="15" fillId="23" borderId="69" applyNumberFormat="0" applyFont="0" applyAlignment="0" applyProtection="0"/>
    <xf numFmtId="0" fontId="33" fillId="20" borderId="70" applyNumberFormat="0" applyAlignment="0" applyProtection="0"/>
    <xf numFmtId="0" fontId="27" fillId="7" borderId="76" applyNumberFormat="0" applyAlignment="0" applyProtection="0"/>
    <xf numFmtId="0" fontId="27" fillId="7" borderId="72" applyNumberFormat="0" applyAlignment="0" applyProtection="0"/>
    <xf numFmtId="0" fontId="15" fillId="23" borderId="69" applyNumberFormat="0" applyFont="0" applyAlignment="0" applyProtection="0"/>
    <xf numFmtId="0" fontId="27" fillId="7" borderId="68" applyNumberFormat="0" applyAlignment="0" applyProtection="0"/>
    <xf numFmtId="0" fontId="19" fillId="20" borderId="68" applyNumberFormat="0" applyAlignment="0" applyProtection="0"/>
    <xf numFmtId="0" fontId="19" fillId="20" borderId="76" applyNumberFormat="0" applyAlignment="0" applyProtection="0"/>
    <xf numFmtId="0" fontId="33" fillId="20" borderId="74" applyNumberFormat="0" applyAlignment="0" applyProtection="0"/>
    <xf numFmtId="0" fontId="33" fillId="20" borderId="70" applyNumberFormat="0" applyAlignment="0" applyProtection="0"/>
    <xf numFmtId="0" fontId="27" fillId="7" borderId="68" applyNumberFormat="0" applyAlignment="0" applyProtection="0"/>
    <xf numFmtId="0" fontId="33" fillId="20" borderId="70" applyNumberFormat="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19" fillId="20" borderId="72"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35" fillId="0" borderId="75" applyNumberFormat="0" applyFill="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19" fillId="20"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33" fillId="20" borderId="74"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19" fillId="20" borderId="72" applyNumberFormat="0" applyAlignment="0" applyProtection="0"/>
    <xf numFmtId="0" fontId="19" fillId="20" borderId="72" applyNumberFormat="0" applyAlignment="0" applyProtection="0"/>
    <xf numFmtId="0" fontId="15" fillId="23" borderId="73" applyNumberFormat="0" applyFont="0" applyAlignment="0" applyProtection="0"/>
    <xf numFmtId="0" fontId="35" fillId="0" borderId="79" applyNumberFormat="0" applyFill="0" applyAlignment="0" applyProtection="0"/>
    <xf numFmtId="0" fontId="15" fillId="23" borderId="73" applyNumberFormat="0" applyFont="0" applyAlignment="0" applyProtection="0"/>
    <xf numFmtId="0" fontId="19" fillId="20" borderId="72" applyNumberFormat="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27" fillId="7" borderId="72" applyNumberFormat="0" applyAlignment="0" applyProtection="0"/>
    <xf numFmtId="0" fontId="35" fillId="0" borderId="75" applyNumberFormat="0" applyFill="0" applyAlignment="0" applyProtection="0"/>
    <xf numFmtId="0" fontId="33" fillId="20" borderId="74" applyNumberFormat="0" applyAlignment="0" applyProtection="0"/>
    <xf numFmtId="0" fontId="27" fillId="7" borderId="76" applyNumberFormat="0" applyAlignment="0" applyProtection="0"/>
    <xf numFmtId="0" fontId="35" fillId="0" borderId="79" applyNumberFormat="0" applyFill="0" applyAlignment="0" applyProtection="0"/>
    <xf numFmtId="0" fontId="33" fillId="20" borderId="78" applyNumberFormat="0" applyAlignment="0" applyProtection="0"/>
    <xf numFmtId="0" fontId="15" fillId="23" borderId="77" applyNumberFormat="0" applyFont="0" applyAlignment="0" applyProtection="0"/>
    <xf numFmtId="0" fontId="19" fillId="20" borderId="76"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5" fillId="23" borderId="77" applyNumberFormat="0" applyFont="0" applyAlignment="0" applyProtection="0"/>
    <xf numFmtId="0" fontId="19" fillId="20" borderId="76" applyNumberFormat="0" applyAlignment="0" applyProtection="0"/>
    <xf numFmtId="0" fontId="19" fillId="20" borderId="76" applyNumberFormat="0" applyAlignment="0" applyProtection="0"/>
    <xf numFmtId="0" fontId="19" fillId="20" borderId="76" applyNumberFormat="0" applyAlignment="0" applyProtection="0"/>
    <xf numFmtId="0" fontId="33" fillId="20" borderId="78" applyNumberFormat="0" applyAlignment="0" applyProtection="0"/>
    <xf numFmtId="0" fontId="19" fillId="20" borderId="76" applyNumberFormat="0" applyAlignment="0" applyProtection="0"/>
    <xf numFmtId="0" fontId="35" fillId="0" borderId="79" applyNumberFormat="0" applyFill="0" applyAlignment="0" applyProtection="0"/>
    <xf numFmtId="0" fontId="15" fillId="23" borderId="77" applyNumberFormat="0" applyFont="0" applyAlignment="0" applyProtection="0"/>
    <xf numFmtId="0" fontId="15" fillId="23" borderId="77" applyNumberFormat="0" applyFont="0" applyAlignment="0" applyProtection="0"/>
    <xf numFmtId="0" fontId="35" fillId="0" borderId="79" applyNumberFormat="0" applyFill="0" applyAlignment="0" applyProtection="0"/>
    <xf numFmtId="0" fontId="27" fillId="7" borderId="76" applyNumberFormat="0" applyAlignment="0" applyProtection="0"/>
    <xf numFmtId="0" fontId="27" fillId="7" borderId="76" applyNumberFormat="0" applyAlignment="0" applyProtection="0"/>
    <xf numFmtId="0" fontId="27" fillId="7" borderId="76" applyNumberFormat="0" applyAlignment="0" applyProtection="0"/>
    <xf numFmtId="0" fontId="15" fillId="23" borderId="77" applyNumberFormat="0" applyFont="0" applyAlignment="0" applyProtection="0"/>
    <xf numFmtId="0" fontId="15" fillId="23" borderId="77" applyNumberFormat="0" applyFont="0" applyAlignment="0" applyProtection="0"/>
    <xf numFmtId="0" fontId="33" fillId="20" borderId="78" applyNumberFormat="0" applyAlignment="0" applyProtection="0"/>
    <xf numFmtId="0" fontId="15" fillId="23" borderId="77" applyNumberFormat="0" applyFont="0" applyAlignment="0" applyProtection="0"/>
    <xf numFmtId="0" fontId="27" fillId="7" borderId="76" applyNumberFormat="0" applyAlignment="0" applyProtection="0"/>
    <xf numFmtId="0" fontId="19" fillId="20" borderId="76"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5" fillId="23" borderId="85" applyNumberFormat="0" applyFont="0" applyAlignment="0" applyProtection="0"/>
    <xf numFmtId="0" fontId="35" fillId="0" borderId="95" applyNumberFormat="0" applyFill="0" applyAlignment="0" applyProtection="0"/>
    <xf numFmtId="0" fontId="27" fillId="7" borderId="96" applyNumberFormat="0" applyAlignment="0" applyProtection="0"/>
    <xf numFmtId="0" fontId="35" fillId="0" borderId="95"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33" fillId="20" borderId="98" applyNumberFormat="0" applyAlignment="0" applyProtection="0"/>
    <xf numFmtId="0" fontId="33" fillId="20" borderId="94" applyNumberFormat="0" applyAlignment="0" applyProtection="0"/>
    <xf numFmtId="0" fontId="27" fillId="7" borderId="84" applyNumberFormat="0" applyAlignment="0" applyProtection="0"/>
    <xf numFmtId="0" fontId="35" fillId="0" borderId="87" applyNumberFormat="0" applyFill="0" applyAlignment="0" applyProtection="0"/>
    <xf numFmtId="0" fontId="19" fillId="20" borderId="84" applyNumberFormat="0" applyAlignment="0" applyProtection="0"/>
    <xf numFmtId="0" fontId="27" fillId="7" borderId="84" applyNumberFormat="0" applyAlignment="0" applyProtection="0"/>
    <xf numFmtId="0" fontId="33" fillId="20" borderId="86" applyNumberFormat="0" applyAlignment="0" applyProtection="0"/>
    <xf numFmtId="0" fontId="15" fillId="23" borderId="85" applyNumberFormat="0" applyFont="0" applyAlignment="0" applyProtection="0"/>
    <xf numFmtId="0" fontId="19" fillId="20" borderId="84" applyNumberFormat="0" applyAlignment="0" applyProtection="0"/>
    <xf numFmtId="0" fontId="15" fillId="23" borderId="85" applyNumberFormat="0" applyFont="0" applyAlignment="0" applyProtection="0"/>
    <xf numFmtId="0" fontId="27" fillId="7" borderId="84" applyNumberFormat="0" applyAlignment="0" applyProtection="0"/>
    <xf numFmtId="0" fontId="15" fillId="23" borderId="85" applyNumberFormat="0" applyFont="0" applyAlignment="0" applyProtection="0"/>
    <xf numFmtId="0" fontId="35" fillId="0" borderId="87" applyNumberFormat="0" applyFill="0" applyAlignment="0" applyProtection="0"/>
    <xf numFmtId="0" fontId="19" fillId="20" borderId="84" applyNumberFormat="0" applyAlignment="0" applyProtection="0"/>
    <xf numFmtId="0" fontId="33" fillId="20" borderId="86" applyNumberFormat="0" applyAlignment="0" applyProtection="0"/>
    <xf numFmtId="0" fontId="15" fillId="23" borderId="85" applyNumberFormat="0" applyFont="0" applyAlignment="0" applyProtection="0"/>
    <xf numFmtId="0" fontId="33" fillId="20" borderId="86" applyNumberFormat="0" applyAlignment="0" applyProtection="0"/>
    <xf numFmtId="0" fontId="35" fillId="0" borderId="87" applyNumberFormat="0" applyFill="0" applyAlignment="0" applyProtection="0"/>
    <xf numFmtId="0" fontId="33" fillId="20" borderId="86" applyNumberFormat="0" applyAlignment="0" applyProtection="0"/>
    <xf numFmtId="0" fontId="15" fillId="23" borderId="85" applyNumberFormat="0" applyFont="0" applyAlignment="0" applyProtection="0"/>
    <xf numFmtId="0" fontId="27" fillId="7" borderId="84" applyNumberFormat="0" applyAlignment="0" applyProtection="0"/>
    <xf numFmtId="0" fontId="15" fillId="23" borderId="85" applyNumberFormat="0" applyFont="0" applyAlignment="0" applyProtection="0"/>
    <xf numFmtId="0" fontId="33" fillId="20" borderId="86" applyNumberFormat="0" applyAlignment="0" applyProtection="0"/>
    <xf numFmtId="0" fontId="35" fillId="0" borderId="87" applyNumberFormat="0" applyFill="0" applyAlignment="0" applyProtection="0"/>
    <xf numFmtId="0" fontId="27" fillId="7" borderId="84" applyNumberFormat="0" applyAlignment="0" applyProtection="0"/>
    <xf numFmtId="0" fontId="19" fillId="20" borderId="84" applyNumberFormat="0" applyAlignment="0" applyProtection="0"/>
    <xf numFmtId="0" fontId="19" fillId="20" borderId="84" applyNumberFormat="0" applyAlignment="0" applyProtection="0"/>
    <xf numFmtId="0" fontId="33" fillId="20" borderId="86" applyNumberFormat="0" applyAlignment="0" applyProtection="0"/>
    <xf numFmtId="0" fontId="27" fillId="7" borderId="84" applyNumberFormat="0" applyAlignment="0" applyProtection="0"/>
    <xf numFmtId="0" fontId="27" fillId="7" borderId="84" applyNumberFormat="0" applyAlignment="0" applyProtection="0"/>
    <xf numFmtId="0" fontId="15" fillId="23" borderId="97" applyNumberFormat="0" applyFont="0" applyAlignment="0" applyProtection="0"/>
    <xf numFmtId="0" fontId="19" fillId="20" borderId="84" applyNumberFormat="0" applyAlignment="0" applyProtection="0"/>
    <xf numFmtId="0" fontId="35" fillId="0" borderId="87" applyNumberFormat="0" applyFill="0" applyAlignment="0" applyProtection="0"/>
    <xf numFmtId="0" fontId="15" fillId="23" borderId="85" applyNumberFormat="0" applyFont="0" applyAlignment="0" applyProtection="0"/>
    <xf numFmtId="0" fontId="19" fillId="20" borderId="84" applyNumberFormat="0" applyAlignment="0" applyProtection="0"/>
    <xf numFmtId="0" fontId="8" fillId="0" borderId="0"/>
    <xf numFmtId="0" fontId="15" fillId="23" borderId="97" applyNumberFormat="0" applyFont="0" applyAlignment="0" applyProtection="0"/>
    <xf numFmtId="0" fontId="8" fillId="0" borderId="0"/>
    <xf numFmtId="9" fontId="8" fillId="0" borderId="0" applyFont="0" applyFill="0" applyBorder="0" applyAlignment="0" applyProtection="0"/>
    <xf numFmtId="0" fontId="19" fillId="20" borderId="80" applyNumberFormat="0" applyAlignment="0" applyProtection="0"/>
    <xf numFmtId="0" fontId="27" fillId="7" borderId="80"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8" fillId="0" borderId="0"/>
    <xf numFmtId="0" fontId="33" fillId="20" borderId="82" applyNumberFormat="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19" fillId="20" borderId="80"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35" fillId="0" borderId="83"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19" fillId="20"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33" fillId="20" borderId="82"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19" fillId="20" borderId="80" applyNumberFormat="0" applyAlignment="0" applyProtection="0"/>
    <xf numFmtId="0" fontId="19" fillId="20" borderId="80" applyNumberFormat="0" applyAlignment="0" applyProtection="0"/>
    <xf numFmtId="0" fontId="15" fillId="23" borderId="81" applyNumberFormat="0" applyFont="0" applyAlignment="0" applyProtection="0"/>
    <xf numFmtId="0" fontId="8" fillId="0" borderId="0"/>
    <xf numFmtId="0" fontId="8" fillId="0" borderId="0"/>
    <xf numFmtId="9" fontId="8" fillId="0" borderId="0" applyFont="0" applyFill="0" applyBorder="0" applyAlignment="0" applyProtection="0"/>
    <xf numFmtId="0" fontId="15" fillId="23" borderId="81" applyNumberFormat="0" applyFont="0" applyAlignment="0" applyProtection="0"/>
    <xf numFmtId="0" fontId="19" fillId="20" borderId="80" applyNumberFormat="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27" fillId="7" borderId="80" applyNumberFormat="0" applyAlignment="0" applyProtection="0"/>
    <xf numFmtId="0" fontId="35" fillId="0" borderId="83" applyNumberFormat="0" applyFill="0" applyAlignment="0" applyProtection="0"/>
    <xf numFmtId="0" fontId="33" fillId="20" borderId="82" applyNumberFormat="0" applyAlignment="0" applyProtection="0"/>
    <xf numFmtId="0" fontId="19" fillId="20" borderId="92" applyNumberFormat="0" applyAlignment="0" applyProtection="0"/>
    <xf numFmtId="0" fontId="27" fillId="7" borderId="96" applyNumberFormat="0" applyAlignment="0" applyProtection="0"/>
    <xf numFmtId="0" fontId="15" fillId="23" borderId="85" applyNumberFormat="0" applyFont="0" applyAlignment="0" applyProtection="0"/>
    <xf numFmtId="0" fontId="15" fillId="23" borderId="93" applyNumberFormat="0" applyFont="0" applyAlignment="0" applyProtection="0"/>
    <xf numFmtId="0" fontId="19" fillId="20" borderId="96" applyNumberFormat="0" applyAlignment="0" applyProtection="0"/>
    <xf numFmtId="0" fontId="33" fillId="20" borderId="94" applyNumberFormat="0" applyAlignment="0" applyProtection="0"/>
    <xf numFmtId="0" fontId="15" fillId="0" borderId="0"/>
    <xf numFmtId="0" fontId="15" fillId="23" borderId="97" applyNumberFormat="0" applyFont="0" applyAlignment="0" applyProtection="0"/>
    <xf numFmtId="0" fontId="27" fillId="7" borderId="96" applyNumberFormat="0" applyAlignment="0" applyProtection="0"/>
    <xf numFmtId="0" fontId="27" fillId="7" borderId="84" applyNumberFormat="0" applyAlignment="0" applyProtection="0"/>
    <xf numFmtId="0" fontId="33" fillId="20" borderId="86" applyNumberFormat="0" applyAlignment="0" applyProtection="0"/>
    <xf numFmtId="0" fontId="15" fillId="23" borderId="97" applyNumberFormat="0" applyFont="0" applyAlignment="0" applyProtection="0"/>
    <xf numFmtId="0" fontId="27" fillId="7" borderId="92"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87" applyNumberFormat="0" applyFill="0" applyAlignment="0" applyProtection="0"/>
    <xf numFmtId="0" fontId="15" fillId="23" borderId="89" applyNumberFormat="0" applyFont="0" applyAlignment="0" applyProtection="0"/>
    <xf numFmtId="0" fontId="19" fillId="20" borderId="92"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2" applyNumberFormat="0" applyAlignment="0" applyProtection="0"/>
    <xf numFmtId="0" fontId="19" fillId="20" borderId="84"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33" fillId="20" borderId="86" applyNumberFormat="0" applyAlignment="0" applyProtection="0"/>
    <xf numFmtId="0" fontId="19" fillId="20" borderId="88" applyNumberFormat="0" applyAlignment="0" applyProtection="0"/>
    <xf numFmtId="0" fontId="33" fillId="20" borderId="98" applyNumberFormat="0" applyAlignment="0" applyProtection="0"/>
    <xf numFmtId="0" fontId="15" fillId="23" borderId="85" applyNumberFormat="0" applyFont="0" applyAlignment="0" applyProtection="0"/>
    <xf numFmtId="0" fontId="33" fillId="20" borderId="90" applyNumberFormat="0" applyAlignment="0" applyProtection="0"/>
    <xf numFmtId="0" fontId="27" fillId="7" borderId="88" applyNumberFormat="0" applyAlignment="0" applyProtection="0"/>
    <xf numFmtId="0" fontId="35" fillId="0" borderId="87" applyNumberFormat="0" applyFill="0" applyAlignment="0" applyProtection="0"/>
    <xf numFmtId="0" fontId="33" fillId="20" borderId="94"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91" applyNumberFormat="0" applyFill="0" applyAlignment="0" applyProtection="0"/>
    <xf numFmtId="0" fontId="19" fillId="20" borderId="96" applyNumberFormat="0" applyAlignment="0" applyProtection="0"/>
    <xf numFmtId="0" fontId="27" fillId="7" borderId="84" applyNumberFormat="0" applyAlignment="0" applyProtection="0"/>
    <xf numFmtId="0" fontId="19" fillId="20" borderId="84" applyNumberFormat="0" applyAlignment="0" applyProtection="0"/>
    <xf numFmtId="0" fontId="35" fillId="0" borderId="87" applyNumberFormat="0" applyFill="0" applyAlignment="0" applyProtection="0"/>
    <xf numFmtId="0" fontId="27" fillId="7" borderId="84" applyNumberFormat="0" applyAlignment="0" applyProtection="0"/>
    <xf numFmtId="0" fontId="15" fillId="23" borderId="97" applyNumberFormat="0" applyFont="0" applyAlignment="0" applyProtection="0"/>
    <xf numFmtId="0" fontId="15" fillId="23" borderId="93" applyNumberFormat="0" applyFont="0" applyAlignment="0" applyProtection="0"/>
    <xf numFmtId="0" fontId="19" fillId="20" borderId="92" applyNumberFormat="0" applyAlignment="0" applyProtection="0"/>
    <xf numFmtId="0" fontId="35" fillId="0" borderId="87" applyNumberFormat="0" applyFill="0" applyAlignment="0" applyProtection="0"/>
    <xf numFmtId="0" fontId="33" fillId="20" borderId="86" applyNumberFormat="0" applyAlignment="0" applyProtection="0"/>
    <xf numFmtId="0" fontId="19" fillId="20" borderId="84" applyNumberFormat="0" applyAlignment="0" applyProtection="0"/>
    <xf numFmtId="0" fontId="33" fillId="20" borderId="94" applyNumberFormat="0" applyAlignment="0" applyProtection="0"/>
    <xf numFmtId="0" fontId="35" fillId="0" borderId="95" applyNumberFormat="0" applyFill="0" applyAlignment="0" applyProtection="0"/>
    <xf numFmtId="0" fontId="35" fillId="0" borderId="87" applyNumberFormat="0" applyFill="0" applyAlignment="0" applyProtection="0"/>
    <xf numFmtId="0" fontId="33" fillId="20" borderId="86" applyNumberFormat="0" applyAlignment="0" applyProtection="0"/>
    <xf numFmtId="0" fontId="15" fillId="23" borderId="97" applyNumberFormat="0" applyFont="0" applyAlignment="0" applyProtection="0"/>
    <xf numFmtId="0" fontId="33" fillId="20" borderId="90" applyNumberFormat="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19" fillId="20" borderId="88"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35" fillId="0" borderId="91" applyNumberFormat="0" applyFill="0" applyAlignment="0" applyProtection="0"/>
    <xf numFmtId="0" fontId="15" fillId="23" borderId="93" applyNumberFormat="0" applyFont="0" applyAlignment="0" applyProtection="0"/>
    <xf numFmtId="0" fontId="27" fillId="7" borderId="92" applyNumberFormat="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19" fillId="20"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33" fillId="20" borderId="90"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19" fillId="20" borderId="88" applyNumberFormat="0" applyAlignment="0" applyProtection="0"/>
    <xf numFmtId="0" fontId="19" fillId="20" borderId="88" applyNumberFormat="0" applyAlignment="0" applyProtection="0"/>
    <xf numFmtId="0" fontId="15" fillId="23" borderId="89" applyNumberFormat="0" applyFont="0" applyAlignment="0" applyProtection="0"/>
    <xf numFmtId="0" fontId="27" fillId="7" borderId="92" applyNumberFormat="0" applyAlignment="0" applyProtection="0"/>
    <xf numFmtId="0" fontId="19" fillId="20" borderId="92" applyNumberFormat="0" applyAlignment="0" applyProtection="0"/>
    <xf numFmtId="0" fontId="15" fillId="23" borderId="89" applyNumberFormat="0" applyFont="0" applyAlignment="0" applyProtection="0"/>
    <xf numFmtId="0" fontId="19" fillId="20" borderId="88" applyNumberFormat="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27" fillId="7" borderId="88" applyNumberFormat="0" applyAlignment="0" applyProtection="0"/>
    <xf numFmtId="0" fontId="35" fillId="0" borderId="91" applyNumberFormat="0" applyFill="0" applyAlignment="0" applyProtection="0"/>
    <xf numFmtId="0" fontId="33" fillId="20" borderId="90" applyNumberFormat="0" applyAlignment="0" applyProtection="0"/>
    <xf numFmtId="0" fontId="27" fillId="7" borderId="96" applyNumberFormat="0" applyAlignment="0" applyProtection="0"/>
    <xf numFmtId="0" fontId="33" fillId="20" borderId="94" applyNumberFormat="0" applyAlignment="0" applyProtection="0"/>
    <xf numFmtId="0" fontId="35" fillId="0" borderId="99" applyNumberFormat="0" applyFill="0" applyAlignment="0" applyProtection="0"/>
    <xf numFmtId="0" fontId="19" fillId="20" borderId="92" applyNumberFormat="0" applyAlignment="0" applyProtection="0"/>
    <xf numFmtId="0" fontId="33" fillId="20" borderId="94" applyNumberFormat="0" applyAlignment="0" applyProtection="0"/>
    <xf numFmtId="0" fontId="35" fillId="0" borderId="95" applyNumberFormat="0" applyFill="0" applyAlignment="0" applyProtection="0"/>
    <xf numFmtId="0" fontId="33" fillId="20" borderId="94" applyNumberFormat="0" applyAlignment="0" applyProtection="0"/>
    <xf numFmtId="0" fontId="15" fillId="23" borderId="93" applyNumberFormat="0" applyFont="0" applyAlignment="0" applyProtection="0"/>
    <xf numFmtId="0" fontId="33" fillId="20" borderId="98" applyNumberFormat="0" applyAlignment="0" applyProtection="0"/>
    <xf numFmtId="0" fontId="27" fillId="7" borderId="92" applyNumberFormat="0" applyAlignment="0" applyProtection="0"/>
    <xf numFmtId="0" fontId="19" fillId="20" borderId="92" applyNumberFormat="0" applyAlignment="0" applyProtection="0"/>
    <xf numFmtId="0" fontId="15" fillId="23" borderId="93" applyNumberFormat="0" applyFont="0" applyAlignment="0" applyProtection="0"/>
    <xf numFmtId="0" fontId="19" fillId="20" borderId="96" applyNumberFormat="0" applyAlignment="0" applyProtection="0"/>
    <xf numFmtId="0" fontId="15" fillId="23" borderId="93" applyNumberFormat="0" applyFont="0" applyAlignment="0" applyProtection="0"/>
    <xf numFmtId="0" fontId="33" fillId="20" borderId="98" applyNumberFormat="0" applyAlignment="0" applyProtection="0"/>
    <xf numFmtId="0" fontId="27" fillId="7" borderId="92" applyNumberFormat="0" applyAlignment="0" applyProtection="0"/>
    <xf numFmtId="0" fontId="27" fillId="7" borderId="96" applyNumberFormat="0" applyAlignment="0" applyProtection="0"/>
    <xf numFmtId="0" fontId="35" fillId="0" borderId="99" applyNumberFormat="0" applyFill="0" applyAlignment="0" applyProtection="0"/>
    <xf numFmtId="0" fontId="27" fillId="7" borderId="92" applyNumberFormat="0" applyAlignment="0" applyProtection="0"/>
    <xf numFmtId="0" fontId="19" fillId="20" borderId="92" applyNumberFormat="0" applyAlignment="0" applyProtection="0"/>
    <xf numFmtId="0" fontId="35" fillId="0" borderId="99" applyNumberFormat="0" applyFill="0" applyAlignment="0" applyProtection="0"/>
    <xf numFmtId="0" fontId="35" fillId="0" borderId="95" applyNumberFormat="0" applyFill="0" applyAlignment="0" applyProtection="0"/>
    <xf numFmtId="0" fontId="19" fillId="20" borderId="92" applyNumberFormat="0" applyAlignment="0" applyProtection="0"/>
    <xf numFmtId="0" fontId="33" fillId="20" borderId="94" applyNumberFormat="0" applyAlignment="0" applyProtection="0"/>
    <xf numFmtId="0" fontId="27" fillId="7" borderId="92" applyNumberFormat="0" applyAlignment="0" applyProtection="0"/>
    <xf numFmtId="0" fontId="33" fillId="20" borderId="94" applyNumberFormat="0" applyAlignment="0" applyProtection="0"/>
    <xf numFmtId="0" fontId="15" fillId="23" borderId="93" applyNumberFormat="0" applyFont="0" applyAlignment="0" applyProtection="0"/>
    <xf numFmtId="0" fontId="15" fillId="23" borderId="93" applyNumberFormat="0" applyFont="0" applyAlignment="0" applyProtection="0"/>
    <xf numFmtId="0" fontId="27" fillId="7" borderId="92" applyNumberFormat="0" applyAlignment="0" applyProtection="0"/>
    <xf numFmtId="0" fontId="27" fillId="7" borderId="92" applyNumberFormat="0" applyAlignment="0" applyProtection="0"/>
    <xf numFmtId="0" fontId="35" fillId="0" borderId="95" applyNumberFormat="0" applyFill="0" applyAlignment="0" applyProtection="0"/>
    <xf numFmtId="0" fontId="33" fillId="20" borderId="98" applyNumberFormat="0" applyAlignment="0" applyProtection="0"/>
    <xf numFmtId="0" fontId="33" fillId="20" borderId="98" applyNumberFormat="0" applyAlignment="0" applyProtection="0"/>
    <xf numFmtId="0" fontId="15" fillId="23" borderId="93" applyNumberFormat="0" applyFont="0" applyAlignment="0" applyProtection="0"/>
    <xf numFmtId="0" fontId="19" fillId="20" borderId="96" applyNumberFormat="0" applyAlignment="0" applyProtection="0"/>
    <xf numFmtId="0" fontId="27" fillId="7" borderId="96"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99" applyNumberFormat="0" applyFill="0" applyAlignment="0" applyProtection="0"/>
    <xf numFmtId="0" fontId="35" fillId="0" borderId="95" applyNumberFormat="0" applyFill="0" applyAlignment="0" applyProtection="0"/>
    <xf numFmtId="0" fontId="15" fillId="23" borderId="93" applyNumberFormat="0" applyFont="0" applyAlignment="0" applyProtection="0"/>
    <xf numFmtId="0" fontId="19" fillId="20" borderId="92" applyNumberFormat="0" applyAlignment="0" applyProtection="0"/>
    <xf numFmtId="0" fontId="33" fillId="20" borderId="98" applyNumberFormat="0" applyAlignment="0" applyProtection="0"/>
    <xf numFmtId="0" fontId="19" fillId="20" borderId="92" applyNumberFormat="0" applyAlignment="0" applyProtection="0"/>
    <xf numFmtId="0" fontId="33" fillId="20" borderId="94"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8" fillId="0" borderId="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8" fillId="0" borderId="0"/>
    <xf numFmtId="0" fontId="27" fillId="7" borderId="96" applyNumberFormat="0" applyAlignment="0" applyProtection="0"/>
    <xf numFmtId="0" fontId="8" fillId="0" borderId="0"/>
    <xf numFmtId="9" fontId="8" fillId="0" borderId="0" applyFont="0" applyFill="0" applyBorder="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8" fillId="0" borderId="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5" fillId="23" borderId="97" applyNumberFormat="0" applyFont="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5" fillId="23" borderId="97" applyNumberFormat="0" applyFont="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27" fillId="7" borderId="96" applyNumberFormat="0" applyAlignment="0" applyProtection="0"/>
    <xf numFmtId="0" fontId="15" fillId="23" borderId="97" applyNumberFormat="0" applyFont="0" applyAlignment="0" applyProtection="0"/>
    <xf numFmtId="0" fontId="19" fillId="20"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33" fillId="20" borderId="98" applyNumberFormat="0" applyAlignment="0" applyProtection="0"/>
    <xf numFmtId="0" fontId="19" fillId="20"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7" fillId="0" borderId="0"/>
    <xf numFmtId="0" fontId="7" fillId="0" borderId="0"/>
    <xf numFmtId="9" fontId="7" fillId="0" borderId="0" applyFont="0" applyFill="0" applyBorder="0" applyAlignment="0" applyProtection="0"/>
    <xf numFmtId="0" fontId="19" fillId="20" borderId="100" applyNumberFormat="0" applyAlignment="0" applyProtection="0"/>
    <xf numFmtId="0" fontId="27" fillId="7" borderId="100"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7" fillId="0" borderId="0"/>
    <xf numFmtId="0" fontId="33" fillId="20" borderId="102" applyNumberFormat="0" applyAlignment="0" applyProtection="0"/>
    <xf numFmtId="0" fontId="19" fillId="20" borderId="100" applyNumberFormat="0" applyAlignment="0" applyProtection="0"/>
    <xf numFmtId="0" fontId="27" fillId="7" borderId="100" applyNumberFormat="0" applyAlignment="0" applyProtection="0"/>
    <xf numFmtId="0" fontId="35" fillId="0" borderId="103" applyNumberFormat="0" applyFill="0" applyAlignment="0" applyProtection="0"/>
    <xf numFmtId="0" fontId="19" fillId="20" borderId="100" applyNumberFormat="0" applyAlignment="0" applyProtection="0"/>
    <xf numFmtId="0" fontId="27" fillId="7" borderId="100" applyNumberFormat="0" applyAlignment="0" applyProtection="0"/>
    <xf numFmtId="0" fontId="33" fillId="20" borderId="102" applyNumberFormat="0" applyAlignment="0" applyProtection="0"/>
    <xf numFmtId="0" fontId="15" fillId="23" borderId="101" applyNumberFormat="0" applyFont="0" applyAlignment="0" applyProtection="0"/>
    <xf numFmtId="0" fontId="19" fillId="20" borderId="100" applyNumberFormat="0" applyAlignment="0" applyProtection="0"/>
    <xf numFmtId="0" fontId="15" fillId="23" borderId="101" applyNumberFormat="0" applyFont="0" applyAlignment="0" applyProtection="0"/>
    <xf numFmtId="0" fontId="27" fillId="7" borderId="100" applyNumberFormat="0" applyAlignment="0" applyProtection="0"/>
    <xf numFmtId="0" fontId="15" fillId="23" borderId="101" applyNumberFormat="0" applyFon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27" fillId="7" borderId="100" applyNumberFormat="0" applyAlignment="0" applyProtection="0"/>
    <xf numFmtId="0" fontId="35" fillId="0" borderId="103" applyNumberFormat="0" applyFill="0" applyAlignment="0" applyProtection="0"/>
    <xf numFmtId="0" fontId="7" fillId="0" borderId="0"/>
    <xf numFmtId="0" fontId="7" fillId="0" borderId="0"/>
    <xf numFmtId="9" fontId="7" fillId="0" borderId="0" applyFont="0" applyFill="0" applyBorder="0" applyAlignment="0" applyProtection="0"/>
    <xf numFmtId="0" fontId="19" fillId="20" borderId="100" applyNumberFormat="0" applyAlignment="0" applyProtection="0"/>
    <xf numFmtId="0" fontId="27" fillId="7" borderId="100" applyNumberFormat="0" applyAlignment="0" applyProtection="0"/>
    <xf numFmtId="0" fontId="35" fillId="0" borderId="103" applyNumberFormat="0" applyFill="0" applyAlignment="0" applyProtection="0"/>
    <xf numFmtId="0" fontId="35" fillId="0" borderId="103" applyNumberFormat="0" applyFill="0" applyAlignment="0" applyProtection="0"/>
    <xf numFmtId="0" fontId="19" fillId="20" borderId="100" applyNumberFormat="0" applyAlignment="0" applyProtection="0"/>
    <xf numFmtId="0" fontId="33" fillId="20" borderId="102"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35" fillId="0" borderId="103" applyNumberFormat="0" applyFill="0" applyAlignment="0" applyProtection="0"/>
    <xf numFmtId="0" fontId="33" fillId="20" borderId="102" applyNumberFormat="0" applyAlignment="0" applyProtection="0"/>
    <xf numFmtId="0" fontId="15" fillId="23" borderId="101" applyNumberFormat="0" applyFont="0" applyAlignment="0" applyProtection="0"/>
    <xf numFmtId="0" fontId="27" fillId="7" borderId="100"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27" fillId="7" borderId="100" applyNumberFormat="0" applyAlignment="0" applyProtection="0"/>
    <xf numFmtId="0" fontId="19" fillId="20" borderId="100" applyNumberFormat="0" applyAlignment="0" applyProtection="0"/>
    <xf numFmtId="0" fontId="19" fillId="20" borderId="100" applyNumberFormat="0" applyAlignment="0" applyProtection="0"/>
    <xf numFmtId="0" fontId="15" fillId="23" borderId="101" applyNumberFormat="0" applyFont="0" applyAlignment="0" applyProtection="0"/>
    <xf numFmtId="0" fontId="7" fillId="0" borderId="0"/>
    <xf numFmtId="0" fontId="7" fillId="0" borderId="0"/>
    <xf numFmtId="9" fontId="7" fillId="0" borderId="0" applyFont="0" applyFill="0" applyBorder="0" applyAlignment="0" applyProtection="0"/>
    <xf numFmtId="0" fontId="15" fillId="23" borderId="101" applyNumberFormat="0" applyFont="0" applyAlignment="0" applyProtection="0"/>
    <xf numFmtId="0" fontId="19" fillId="20" borderId="100" applyNumberFormat="0" applyAlignment="0" applyProtection="0"/>
    <xf numFmtId="0" fontId="19" fillId="20" borderId="100" applyNumberFormat="0" applyAlignment="0" applyProtection="0"/>
    <xf numFmtId="0" fontId="27" fillId="7" borderId="100" applyNumberFormat="0" applyAlignment="0" applyProtection="0"/>
    <xf numFmtId="0" fontId="33" fillId="20" borderId="102" applyNumberFormat="0" applyAlignment="0" applyProtection="0"/>
    <xf numFmtId="0" fontId="27" fillId="7" borderId="100" applyNumberFormat="0" applyAlignment="0" applyProtection="0"/>
    <xf numFmtId="0" fontId="35" fillId="0" borderId="103" applyNumberFormat="0" applyFill="0" applyAlignment="0" applyProtection="0"/>
    <xf numFmtId="0" fontId="33" fillId="20" borderId="102" applyNumberFormat="0" applyAlignment="0" applyProtection="0"/>
    <xf numFmtId="0" fontId="6" fillId="0" borderId="0"/>
    <xf numFmtId="9" fontId="6" fillId="0" borderId="0" applyFont="0" applyFill="0" applyBorder="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5" fillId="0" borderId="0"/>
    <xf numFmtId="0" fontId="27" fillId="7" borderId="104" applyNumberFormat="0" applyAlignment="0" applyProtection="0"/>
    <xf numFmtId="0" fontId="5" fillId="0" borderId="0"/>
    <xf numFmtId="9" fontId="5" fillId="0" borderId="0" applyFont="0" applyFill="0" applyBorder="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5" fillId="0" borderId="0"/>
    <xf numFmtId="0" fontId="15" fillId="23" borderId="105" applyNumberFormat="0" applyFont="0" applyAlignment="0" applyProtection="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5" fillId="0" borderId="0"/>
    <xf numFmtId="0" fontId="27" fillId="7" borderId="104" applyNumberFormat="0" applyAlignment="0" applyProtection="0"/>
    <xf numFmtId="0" fontId="5" fillId="0" borderId="0"/>
    <xf numFmtId="9" fontId="5" fillId="0" borderId="0" applyFont="0" applyFill="0" applyBorder="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4" fillId="0" borderId="0"/>
    <xf numFmtId="0" fontId="27" fillId="7" borderId="108" applyNumberFormat="0" applyAlignment="0" applyProtection="0"/>
    <xf numFmtId="0" fontId="4" fillId="0" borderId="0"/>
    <xf numFmtId="9" fontId="4" fillId="0" borderId="0" applyFont="0" applyFill="0" applyBorder="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4" fillId="0" borderId="0"/>
    <xf numFmtId="0" fontId="15" fillId="23" borderId="109" applyNumberFormat="0" applyFont="0" applyAlignment="0" applyProtection="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4" fillId="0" borderId="0"/>
    <xf numFmtId="0" fontId="27" fillId="7" borderId="108" applyNumberFormat="0" applyAlignment="0" applyProtection="0"/>
    <xf numFmtId="0" fontId="4" fillId="0" borderId="0"/>
    <xf numFmtId="9" fontId="4" fillId="0" borderId="0" applyFont="0" applyFill="0" applyBorder="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 fillId="0" borderId="0"/>
    <xf numFmtId="0" fontId="27" fillId="7" borderId="112" applyNumberFormat="0" applyAlignment="0" applyProtection="0"/>
    <xf numFmtId="0" fontId="3" fillId="0" borderId="0"/>
    <xf numFmtId="9" fontId="3"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3" fillId="0" borderId="0"/>
    <xf numFmtId="0" fontId="15" fillId="23" borderId="113" applyNumberFormat="0" applyFont="0" applyAlignment="0" applyProtection="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 fillId="0" borderId="0"/>
    <xf numFmtId="0" fontId="27" fillId="7" borderId="112" applyNumberFormat="0" applyAlignment="0" applyProtection="0"/>
    <xf numFmtId="0" fontId="3" fillId="0" borderId="0"/>
    <xf numFmtId="9" fontId="3"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 fillId="0" borderId="0"/>
    <xf numFmtId="0" fontId="27" fillId="7" borderId="116" applyNumberFormat="0" applyAlignment="0" applyProtection="0"/>
    <xf numFmtId="0" fontId="2" fillId="0" borderId="0"/>
    <xf numFmtId="9" fontId="2"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2" fillId="0" borderId="0"/>
    <xf numFmtId="0" fontId="15" fillId="23" borderId="117" applyNumberFormat="0" applyFont="0" applyAlignment="0" applyProtection="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 fillId="0" borderId="0"/>
    <xf numFmtId="0" fontId="27" fillId="7" borderId="116" applyNumberFormat="0" applyAlignment="0" applyProtection="0"/>
    <xf numFmtId="0" fontId="2" fillId="0" borderId="0"/>
    <xf numFmtId="9" fontId="2"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9" fontId="69" fillId="0" borderId="0" applyFont="0" applyFill="0" applyBorder="0" applyAlignment="0" applyProtection="0"/>
    <xf numFmtId="0" fontId="1" fillId="0" borderId="0"/>
    <xf numFmtId="44" fontId="15" fillId="0" borderId="0" applyFont="0" applyFill="0" applyBorder="0" applyAlignment="0" applyProtection="0"/>
    <xf numFmtId="44" fontId="15" fillId="0" borderId="0" applyFont="0" applyFill="0" applyBorder="0" applyAlignment="0" applyProtection="0"/>
  </cellStyleXfs>
  <cellXfs count="774">
    <xf numFmtId="0" fontId="0" fillId="0" borderId="0" xfId="0"/>
    <xf numFmtId="0" fontId="39" fillId="0" borderId="0" xfId="0" applyFont="1"/>
    <xf numFmtId="0" fontId="41" fillId="0" borderId="0" xfId="0" applyFont="1"/>
    <xf numFmtId="0" fontId="41" fillId="0" borderId="0" xfId="0" applyFont="1" applyBorder="1"/>
    <xf numFmtId="0" fontId="41" fillId="0" borderId="0" xfId="0" applyFont="1" applyBorder="1" applyAlignment="1">
      <alignment horizontal="center" vertical="center" wrapText="1"/>
    </xf>
    <xf numFmtId="0" fontId="41" fillId="0" borderId="0" xfId="0" applyFont="1" applyBorder="1" applyAlignment="1">
      <alignment horizontal="center" wrapText="1"/>
    </xf>
    <xf numFmtId="3" fontId="41" fillId="0" borderId="0" xfId="0" applyNumberFormat="1" applyFont="1" applyAlignment="1">
      <alignment horizontal="center"/>
    </xf>
    <xf numFmtId="164" fontId="41" fillId="0" borderId="0" xfId="0" applyNumberFormat="1" applyFont="1" applyBorder="1" applyAlignment="1">
      <alignment horizontal="center"/>
    </xf>
    <xf numFmtId="164" fontId="41" fillId="0" borderId="0" xfId="0" applyNumberFormat="1" applyFont="1" applyAlignment="1">
      <alignment horizontal="center"/>
    </xf>
    <xf numFmtId="3" fontId="41" fillId="0" borderId="0" xfId="0" applyNumberFormat="1" applyFont="1" applyBorder="1" applyAlignment="1">
      <alignment horizontal="center"/>
    </xf>
    <xf numFmtId="0" fontId="41" fillId="0" borderId="0" xfId="0" applyFont="1" applyBorder="1" applyAlignment="1">
      <alignment horizontal="center"/>
    </xf>
    <xf numFmtId="0" fontId="41" fillId="0" borderId="0" xfId="0" applyNumberFormat="1" applyFont="1" applyBorder="1" applyAlignment="1">
      <alignment horizontal="left" indent="2"/>
    </xf>
    <xf numFmtId="3" fontId="41" fillId="0" borderId="0" xfId="0" applyNumberFormat="1" applyFont="1" applyBorder="1" applyAlignment="1">
      <alignment horizontal="right"/>
    </xf>
    <xf numFmtId="0" fontId="44" fillId="0" borderId="0" xfId="0" applyFont="1"/>
    <xf numFmtId="3" fontId="41" fillId="0" borderId="0" xfId="0" applyNumberFormat="1" applyFont="1" applyFill="1" applyBorder="1" applyAlignment="1">
      <alignment horizontal="center"/>
    </xf>
    <xf numFmtId="3" fontId="41" fillId="0" borderId="0" xfId="0" applyNumberFormat="1" applyFont="1" applyFill="1" applyBorder="1" applyAlignment="1">
      <alignment horizontal="right"/>
    </xf>
    <xf numFmtId="164" fontId="41" fillId="0" borderId="0" xfId="0" applyNumberFormat="1" applyFont="1" applyFill="1" applyBorder="1" applyAlignment="1">
      <alignment horizontal="center"/>
    </xf>
    <xf numFmtId="164" fontId="41" fillId="0" borderId="0" xfId="0" applyNumberFormat="1" applyFont="1" applyFill="1" applyAlignment="1">
      <alignment horizontal="center"/>
    </xf>
    <xf numFmtId="165" fontId="41" fillId="0" borderId="0" xfId="0" applyNumberFormat="1" applyFont="1" applyBorder="1" applyAlignment="1">
      <alignment horizontal="center"/>
    </xf>
    <xf numFmtId="164" fontId="41" fillId="0" borderId="0" xfId="0" applyNumberFormat="1" applyFont="1" applyBorder="1" applyAlignment="1">
      <alignment horizontal="left"/>
    </xf>
    <xf numFmtId="0" fontId="41" fillId="0" borderId="13" xfId="0" applyNumberFormat="1" applyFont="1" applyBorder="1" applyAlignment="1">
      <alignment horizontal="left" indent="2"/>
    </xf>
    <xf numFmtId="3" fontId="41" fillId="0" borderId="13" xfId="0" applyNumberFormat="1" applyFont="1" applyFill="1" applyBorder="1" applyAlignment="1">
      <alignment horizontal="center"/>
    </xf>
    <xf numFmtId="3" fontId="41" fillId="0" borderId="13" xfId="0" applyNumberFormat="1" applyFont="1" applyFill="1" applyBorder="1" applyAlignment="1">
      <alignment horizontal="right"/>
    </xf>
    <xf numFmtId="164" fontId="41" fillId="0" borderId="13" xfId="0" applyNumberFormat="1" applyFont="1" applyFill="1" applyBorder="1" applyAlignment="1">
      <alignment horizontal="center"/>
    </xf>
    <xf numFmtId="164" fontId="44" fillId="0" borderId="0" xfId="0" applyNumberFormat="1" applyFont="1"/>
    <xf numFmtId="164" fontId="41" fillId="0" borderId="0" xfId="0" applyNumberFormat="1" applyFont="1"/>
    <xf numFmtId="3" fontId="44" fillId="0" borderId="0" xfId="0" applyNumberFormat="1" applyFont="1" applyFill="1" applyBorder="1" applyAlignment="1">
      <alignment horizontal="right"/>
    </xf>
    <xf numFmtId="165" fontId="41" fillId="0" borderId="13" xfId="0" applyNumberFormat="1" applyFont="1" applyFill="1" applyBorder="1" applyAlignment="1">
      <alignment horizontal="center"/>
    </xf>
    <xf numFmtId="0" fontId="41" fillId="0" borderId="11" xfId="0" applyNumberFormat="1" applyFont="1" applyBorder="1" applyAlignment="1">
      <alignment horizontal="left" indent="2"/>
    </xf>
    <xf numFmtId="3" fontId="41" fillId="0" borderId="11" xfId="0" applyNumberFormat="1" applyFont="1" applyFill="1" applyBorder="1" applyAlignment="1">
      <alignment horizontal="center"/>
    </xf>
    <xf numFmtId="3" fontId="41" fillId="0" borderId="11" xfId="0" applyNumberFormat="1" applyFont="1" applyFill="1" applyBorder="1" applyAlignment="1">
      <alignment horizontal="right"/>
    </xf>
    <xf numFmtId="164" fontId="41" fillId="0" borderId="11" xfId="0" applyNumberFormat="1" applyFont="1" applyFill="1" applyBorder="1" applyAlignment="1">
      <alignment horizontal="center"/>
    </xf>
    <xf numFmtId="0" fontId="41" fillId="0" borderId="0" xfId="0" applyFont="1" applyAlignment="1">
      <alignment horizontal="center"/>
    </xf>
    <xf numFmtId="0" fontId="41" fillId="0" borderId="0" xfId="0" applyFont="1" applyBorder="1" applyAlignment="1">
      <alignment vertical="center" wrapText="1"/>
    </xf>
    <xf numFmtId="164" fontId="41" fillId="0" borderId="0" xfId="0" applyNumberFormat="1" applyFont="1" applyBorder="1" applyAlignment="1">
      <alignment horizontal="center" vertical="center" wrapText="1"/>
    </xf>
    <xf numFmtId="164" fontId="42" fillId="0" borderId="0" xfId="0" applyNumberFormat="1" applyFont="1" applyBorder="1" applyAlignment="1">
      <alignment horizontal="center"/>
    </xf>
    <xf numFmtId="0" fontId="42" fillId="0" borderId="0" xfId="0" applyFont="1" applyBorder="1" applyAlignment="1">
      <alignment horizontal="left" vertical="center" wrapText="1" indent="1"/>
    </xf>
    <xf numFmtId="164" fontId="41" fillId="0" borderId="0" xfId="0" applyNumberFormat="1" applyFont="1" applyBorder="1"/>
    <xf numFmtId="0" fontId="41" fillId="0" borderId="11" xfId="0" applyFont="1" applyBorder="1" applyAlignment="1">
      <alignment horizontal="left" indent="2"/>
    </xf>
    <xf numFmtId="0" fontId="39" fillId="0" borderId="11" xfId="0" applyFont="1" applyBorder="1"/>
    <xf numFmtId="164" fontId="39" fillId="0" borderId="0" xfId="0" applyNumberFormat="1" applyFont="1"/>
    <xf numFmtId="1" fontId="38" fillId="24" borderId="10" xfId="0" applyNumberFormat="1" applyFont="1" applyFill="1" applyBorder="1" applyAlignment="1"/>
    <xf numFmtId="0" fontId="37" fillId="24" borderId="0" xfId="0" applyFont="1" applyFill="1"/>
    <xf numFmtId="0" fontId="37" fillId="24" borderId="11" xfId="0" applyFont="1" applyFill="1" applyBorder="1"/>
    <xf numFmtId="0" fontId="37" fillId="24" borderId="11" xfId="0" applyFont="1" applyFill="1" applyBorder="1" applyAlignment="1">
      <alignment vertical="center"/>
    </xf>
    <xf numFmtId="0" fontId="0" fillId="0" borderId="0" xfId="0" applyAlignment="1">
      <alignment vertical="center"/>
    </xf>
    <xf numFmtId="0" fontId="45" fillId="24" borderId="0" xfId="0" applyFont="1" applyFill="1" applyAlignment="1">
      <alignment horizontal="center" vertical="center" wrapText="1"/>
    </xf>
    <xf numFmtId="0" fontId="37" fillId="24" borderId="0" xfId="0" applyFont="1" applyFill="1" applyAlignment="1">
      <alignment vertical="center"/>
    </xf>
    <xf numFmtId="0" fontId="0" fillId="0" borderId="10" xfId="0" applyBorder="1"/>
    <xf numFmtId="0" fontId="37" fillId="24" borderId="0" xfId="0" applyFont="1" applyFill="1" applyBorder="1" applyAlignment="1">
      <alignment horizontal="center" vertical="center" wrapText="1"/>
    </xf>
    <xf numFmtId="3" fontId="37" fillId="0" borderId="0" xfId="0" applyNumberFormat="1" applyFont="1" applyFill="1" applyBorder="1" applyAlignment="1">
      <alignment horizontal="right" vertical="center"/>
    </xf>
    <xf numFmtId="0" fontId="37" fillId="0" borderId="0" xfId="0" applyFont="1" applyBorder="1"/>
    <xf numFmtId="164" fontId="41" fillId="0" borderId="0" xfId="0" applyNumberFormat="1" applyFont="1" applyAlignment="1">
      <alignment horizontal="right"/>
    </xf>
    <xf numFmtId="0" fontId="26" fillId="0" borderId="0" xfId="34" applyAlignment="1" applyProtection="1">
      <alignment vertical="center"/>
    </xf>
    <xf numFmtId="0" fontId="26" fillId="0" borderId="0" xfId="34" applyAlignment="1" applyProtection="1"/>
    <xf numFmtId="0" fontId="37" fillId="0" borderId="0" xfId="0" applyFont="1" applyAlignment="1">
      <alignment horizontal="left" indent="1"/>
    </xf>
    <xf numFmtId="0" fontId="37" fillId="0" borderId="0" xfId="0" applyFont="1" applyAlignment="1">
      <alignment horizontal="left" indent="2"/>
    </xf>
    <xf numFmtId="0" fontId="37" fillId="0" borderId="0" xfId="0" applyFont="1" applyBorder="1" applyAlignment="1">
      <alignment horizontal="left" indent="2"/>
    </xf>
    <xf numFmtId="0" fontId="37" fillId="0" borderId="0" xfId="0" applyNumberFormat="1" applyFont="1" applyBorder="1" applyAlignment="1">
      <alignment horizontal="left" indent="2"/>
    </xf>
    <xf numFmtId="165" fontId="41" fillId="0" borderId="0" xfId="0" applyNumberFormat="1" applyFont="1" applyFill="1" applyBorder="1" applyAlignment="1">
      <alignment horizontal="center"/>
    </xf>
    <xf numFmtId="3" fontId="37" fillId="0" borderId="11" xfId="0" applyNumberFormat="1" applyFont="1" applyFill="1" applyBorder="1" applyAlignment="1">
      <alignment horizontal="right" vertical="center"/>
    </xf>
    <xf numFmtId="0" fontId="37" fillId="24" borderId="11" xfId="0" applyFont="1" applyFill="1" applyBorder="1" applyAlignment="1">
      <alignment horizontal="right" vertical="center"/>
    </xf>
    <xf numFmtId="0" fontId="37" fillId="0" borderId="0" xfId="0" applyFont="1" applyBorder="1" applyAlignment="1">
      <alignment horizontal="left" indent="1"/>
    </xf>
    <xf numFmtId="0" fontId="37" fillId="0" borderId="0" xfId="0" quotePrefix="1" applyFont="1" applyBorder="1" applyAlignment="1">
      <alignment horizontal="left" vertical="center" wrapText="1" indent="1"/>
    </xf>
    <xf numFmtId="0" fontId="37" fillId="0" borderId="0" xfId="0" quotePrefix="1" applyFont="1" applyFill="1" applyBorder="1" applyAlignment="1">
      <alignment horizontal="left" vertical="center" wrapText="1" indent="1"/>
    </xf>
    <xf numFmtId="0" fontId="38" fillId="0" borderId="0" xfId="49" applyFont="1"/>
    <xf numFmtId="164" fontId="42" fillId="0" borderId="0" xfId="0" applyNumberFormat="1" applyFont="1" applyAlignment="1">
      <alignment horizontal="center"/>
    </xf>
    <xf numFmtId="0" fontId="39" fillId="0" borderId="0" xfId="49" applyFont="1"/>
    <xf numFmtId="0" fontId="38" fillId="0" borderId="0" xfId="49" applyFont="1" applyAlignment="1"/>
    <xf numFmtId="0" fontId="37" fillId="0" borderId="0" xfId="49" applyFont="1"/>
    <xf numFmtId="0" fontId="37" fillId="0" borderId="10" xfId="49" applyFont="1" applyBorder="1"/>
    <xf numFmtId="0" fontId="39" fillId="0" borderId="0" xfId="0" applyFont="1" applyAlignment="1">
      <alignment horizontal="right"/>
    </xf>
    <xf numFmtId="0" fontId="39" fillId="0" borderId="14" xfId="49" applyFont="1" applyFill="1" applyBorder="1" applyAlignment="1" applyProtection="1">
      <alignment horizontal="center"/>
      <protection locked="0"/>
    </xf>
    <xf numFmtId="0" fontId="37" fillId="0" borderId="12" xfId="49" applyFont="1" applyBorder="1"/>
    <xf numFmtId="0" fontId="38" fillId="0" borderId="0" xfId="49" applyFont="1" applyFill="1" applyAlignment="1"/>
    <xf numFmtId="0" fontId="37" fillId="0" borderId="0" xfId="0" applyFont="1" applyBorder="1" applyAlignment="1">
      <alignment vertical="center" wrapText="1"/>
    </xf>
    <xf numFmtId="0" fontId="42" fillId="0" borderId="0" xfId="49" applyFont="1" applyAlignment="1">
      <alignment horizontal="right"/>
    </xf>
    <xf numFmtId="0" fontId="37" fillId="0" borderId="11" xfId="49" applyFont="1" applyBorder="1"/>
    <xf numFmtId="0" fontId="37" fillId="0" borderId="0" xfId="49" applyNumberFormat="1" applyFont="1" applyBorder="1" applyAlignment="1">
      <alignment horizontal="left" indent="2"/>
    </xf>
    <xf numFmtId="3" fontId="37" fillId="0" borderId="0" xfId="49" applyNumberFormat="1" applyFont="1" applyFill="1" applyBorder="1" applyAlignment="1">
      <alignment horizontal="center"/>
    </xf>
    <xf numFmtId="3" fontId="37" fillId="0" borderId="0" xfId="49" applyNumberFormat="1" applyFont="1" applyFill="1" applyBorder="1" applyAlignment="1">
      <alignment horizontal="right"/>
    </xf>
    <xf numFmtId="164" fontId="37" fillId="0" borderId="0" xfId="49" applyNumberFormat="1" applyFont="1" applyFill="1" applyBorder="1" applyAlignment="1">
      <alignment horizontal="center"/>
    </xf>
    <xf numFmtId="0" fontId="37" fillId="0" borderId="0" xfId="49" applyFont="1" applyBorder="1" applyAlignment="1">
      <alignment horizontal="left" indent="2"/>
    </xf>
    <xf numFmtId="0" fontId="39" fillId="0" borderId="0" xfId="49" applyFont="1" applyBorder="1"/>
    <xf numFmtId="164" fontId="39" fillId="24" borderId="0" xfId="49" applyNumberFormat="1" applyFont="1" applyFill="1" applyAlignment="1">
      <alignment horizontal="center"/>
    </xf>
    <xf numFmtId="0" fontId="39" fillId="24" borderId="0" xfId="49" applyFont="1" applyFill="1"/>
    <xf numFmtId="0" fontId="39" fillId="24" borderId="0" xfId="49" applyFont="1" applyFill="1" applyBorder="1"/>
    <xf numFmtId="164" fontId="39" fillId="24" borderId="0" xfId="49" applyNumberFormat="1" applyFont="1" applyFill="1" applyBorder="1" applyAlignment="1">
      <alignment horizontal="center"/>
    </xf>
    <xf numFmtId="164" fontId="39" fillId="24" borderId="0" xfId="49" applyNumberFormat="1" applyFont="1" applyFill="1" applyBorder="1" applyAlignment="1">
      <alignment horizontal="right"/>
    </xf>
    <xf numFmtId="164" fontId="37" fillId="0" borderId="0" xfId="49" applyNumberFormat="1" applyFont="1" applyAlignment="1" applyProtection="1">
      <alignment horizontal="right"/>
    </xf>
    <xf numFmtId="164" fontId="37" fillId="0" borderId="0" xfId="49" applyNumberFormat="1" applyFont="1" applyProtection="1"/>
    <xf numFmtId="164" fontId="37" fillId="0" borderId="0" xfId="0" applyNumberFormat="1" applyFont="1" applyProtection="1"/>
    <xf numFmtId="0" fontId="37" fillId="0" borderId="0" xfId="0" applyFont="1" applyBorder="1" applyAlignment="1" applyProtection="1"/>
    <xf numFmtId="3" fontId="37" fillId="0" borderId="0" xfId="38" applyNumberFormat="1" applyFont="1" applyProtection="1"/>
    <xf numFmtId="164" fontId="37" fillId="0" borderId="0" xfId="38" applyNumberFormat="1" applyFont="1" applyProtection="1"/>
    <xf numFmtId="0" fontId="37" fillId="0" borderId="0" xfId="38" applyFont="1" applyFill="1" applyProtection="1"/>
    <xf numFmtId="0" fontId="37" fillId="0" borderId="0" xfId="47" applyFont="1" applyAlignment="1" applyProtection="1"/>
    <xf numFmtId="0" fontId="0" fillId="0" borderId="0" xfId="0" applyFill="1"/>
    <xf numFmtId="0" fontId="37" fillId="0" borderId="18" xfId="0" applyNumberFormat="1" applyFont="1" applyBorder="1" applyAlignment="1">
      <alignment horizontal="left" indent="2"/>
    </xf>
    <xf numFmtId="3" fontId="41" fillId="0" borderId="18" xfId="0" applyNumberFormat="1" applyFont="1" applyFill="1" applyBorder="1" applyAlignment="1">
      <alignment horizontal="center"/>
    </xf>
    <xf numFmtId="0" fontId="41" fillId="0" borderId="17" xfId="0" applyFont="1" applyBorder="1" applyAlignment="1">
      <alignment horizontal="center" vertical="center" wrapText="1"/>
    </xf>
    <xf numFmtId="0" fontId="44" fillId="0" borderId="17" xfId="0" applyFont="1" applyBorder="1"/>
    <xf numFmtId="164" fontId="42" fillId="0" borderId="17" xfId="0" applyNumberFormat="1" applyFont="1" applyBorder="1" applyAlignment="1">
      <alignment horizontal="center"/>
    </xf>
    <xf numFmtId="164" fontId="44" fillId="0" borderId="17" xfId="0" applyNumberFormat="1" applyFont="1" applyBorder="1"/>
    <xf numFmtId="0" fontId="39" fillId="0" borderId="19" xfId="0" applyFont="1" applyBorder="1"/>
    <xf numFmtId="3" fontId="37" fillId="0" borderId="17" xfId="0" applyNumberFormat="1" applyFont="1" applyFill="1" applyBorder="1" applyAlignment="1">
      <alignment horizontal="center"/>
    </xf>
    <xf numFmtId="0" fontId="37" fillId="0" borderId="17" xfId="0" applyFont="1" applyBorder="1" applyAlignment="1">
      <alignment vertical="center" wrapText="1"/>
    </xf>
    <xf numFmtId="164" fontId="37" fillId="0" borderId="17" xfId="0" applyNumberFormat="1" applyFont="1" applyFill="1" applyBorder="1" applyAlignment="1">
      <alignment horizontal="center"/>
    </xf>
    <xf numFmtId="164" fontId="37" fillId="0" borderId="17" xfId="0" applyNumberFormat="1" applyFont="1" applyBorder="1"/>
    <xf numFmtId="164" fontId="37" fillId="0" borderId="0" xfId="0" applyNumberFormat="1" applyFont="1" applyBorder="1" applyAlignment="1">
      <alignment horizontal="center"/>
    </xf>
    <xf numFmtId="164" fontId="37" fillId="0" borderId="17" xfId="0" applyNumberFormat="1" applyFont="1" applyBorder="1" applyAlignment="1">
      <alignment horizontal="center"/>
    </xf>
    <xf numFmtId="0" fontId="42" fillId="0" borderId="0" xfId="0" applyFont="1" applyFill="1" applyBorder="1" applyAlignment="1">
      <alignment vertical="center" wrapText="1"/>
    </xf>
    <xf numFmtId="0" fontId="42" fillId="0" borderId="0" xfId="0" applyFont="1" applyBorder="1" applyAlignment="1">
      <alignment vertical="center" wrapText="1"/>
    </xf>
    <xf numFmtId="0" fontId="39" fillId="0" borderId="0" xfId="0" applyFont="1" applyFill="1"/>
    <xf numFmtId="0" fontId="37" fillId="0" borderId="0" xfId="0" applyNumberFormat="1" applyFont="1" applyFill="1" applyBorder="1" applyAlignment="1">
      <alignment horizontal="left" indent="2"/>
    </xf>
    <xf numFmtId="0" fontId="44" fillId="0" borderId="0" xfId="0" applyFont="1" applyAlignment="1">
      <alignment vertical="top"/>
    </xf>
    <xf numFmtId="0" fontId="48" fillId="24" borderId="0" xfId="46" applyFont="1" applyFill="1" applyAlignment="1">
      <alignment horizontal="right" vertical="top"/>
    </xf>
    <xf numFmtId="0" fontId="0" fillId="0" borderId="0" xfId="0" applyAlignment="1">
      <alignment vertical="center" wrapText="1"/>
    </xf>
    <xf numFmtId="0" fontId="42" fillId="0" borderId="18" xfId="0" applyNumberFormat="1" applyFont="1" applyBorder="1" applyAlignment="1">
      <alignment horizontal="left" indent="2"/>
    </xf>
    <xf numFmtId="0" fontId="37" fillId="25" borderId="0" xfId="49" applyFont="1" applyFill="1" applyBorder="1" applyAlignment="1">
      <alignment wrapText="1"/>
    </xf>
    <xf numFmtId="0" fontId="37" fillId="0" borderId="25" xfId="49" applyFont="1" applyBorder="1" applyAlignment="1">
      <alignment horizontal="center" vertical="center" wrapText="1"/>
    </xf>
    <xf numFmtId="3" fontId="37" fillId="0" borderId="17" xfId="49" applyNumberFormat="1" applyFont="1" applyBorder="1" applyAlignment="1">
      <alignment horizontal="center"/>
    </xf>
    <xf numFmtId="0" fontId="37" fillId="0" borderId="17" xfId="0" applyFont="1" applyBorder="1" applyAlignment="1">
      <alignment horizontal="center"/>
    </xf>
    <xf numFmtId="0" fontId="37" fillId="0" borderId="17" xfId="49" applyFont="1" applyBorder="1" applyAlignment="1">
      <alignment horizontal="center"/>
    </xf>
    <xf numFmtId="164" fontId="44" fillId="0" borderId="0" xfId="0" applyNumberFormat="1" applyFont="1" applyBorder="1"/>
    <xf numFmtId="164" fontId="44" fillId="0" borderId="17" xfId="0" applyNumberFormat="1" applyFont="1" applyBorder="1" applyAlignment="1">
      <alignment horizontal="center"/>
    </xf>
    <xf numFmtId="164" fontId="39" fillId="0" borderId="0" xfId="0" applyNumberFormat="1" applyFont="1" applyBorder="1"/>
    <xf numFmtId="164" fontId="41" fillId="0" borderId="19" xfId="0" applyNumberFormat="1" applyFont="1" applyFill="1" applyBorder="1" applyAlignment="1">
      <alignment horizontal="center"/>
    </xf>
    <xf numFmtId="164" fontId="37" fillId="25" borderId="0" xfId="49" applyNumberFormat="1" applyFont="1" applyFill="1" applyAlignment="1">
      <alignment vertical="top" wrapText="1"/>
    </xf>
    <xf numFmtId="0" fontId="37" fillId="0" borderId="26" xfId="49" applyFont="1" applyBorder="1" applyAlignment="1">
      <alignment horizontal="center" vertical="center" wrapText="1"/>
    </xf>
    <xf numFmtId="3" fontId="37" fillId="0" borderId="0" xfId="0" applyNumberFormat="1" applyFont="1" applyFill="1" applyBorder="1" applyAlignment="1">
      <alignment horizontal="center"/>
    </xf>
    <xf numFmtId="0" fontId="44" fillId="0" borderId="0" xfId="0" applyFont="1" applyBorder="1"/>
    <xf numFmtId="0" fontId="41" fillId="0" borderId="20" xfId="0" applyFont="1" applyBorder="1" applyAlignment="1">
      <alignment horizontal="center" vertical="center" wrapText="1"/>
    </xf>
    <xf numFmtId="0" fontId="39" fillId="0" borderId="21" xfId="0" applyFont="1" applyBorder="1"/>
    <xf numFmtId="0" fontId="37" fillId="24" borderId="11" xfId="0" applyFont="1" applyFill="1" applyBorder="1" applyAlignment="1">
      <alignment horizontal="center" vertical="center" wrapText="1"/>
    </xf>
    <xf numFmtId="0" fontId="15" fillId="0" borderId="0" xfId="0" applyFont="1" applyFill="1" applyAlignment="1"/>
    <xf numFmtId="3" fontId="61" fillId="0" borderId="0" xfId="49" applyNumberFormat="1" applyFont="1" applyProtection="1"/>
    <xf numFmtId="165" fontId="41" fillId="0" borderId="18" xfId="0" applyNumberFormat="1" applyFont="1" applyFill="1" applyBorder="1" applyAlignment="1">
      <alignment horizontal="center"/>
    </xf>
    <xf numFmtId="0" fontId="41" fillId="0" borderId="0" xfId="0" applyFont="1" applyAlignment="1">
      <alignment horizontal="right"/>
    </xf>
    <xf numFmtId="1" fontId="38" fillId="24" borderId="0" xfId="49" applyNumberFormat="1" applyFont="1" applyFill="1" applyAlignment="1">
      <alignment horizontal="left"/>
    </xf>
    <xf numFmtId="0" fontId="0" fillId="25" borderId="0" xfId="0" applyFill="1"/>
    <xf numFmtId="0" fontId="0" fillId="24" borderId="0" xfId="0" applyFill="1"/>
    <xf numFmtId="0" fontId="15" fillId="25" borderId="0" xfId="0" applyFont="1" applyFill="1"/>
    <xf numFmtId="0" fontId="65" fillId="25" borderId="0" xfId="0" applyFont="1" applyFill="1"/>
    <xf numFmtId="0" fontId="60" fillId="25" borderId="0" xfId="0" applyFont="1" applyFill="1"/>
    <xf numFmtId="0" fontId="26" fillId="25" borderId="0" xfId="34" applyFill="1" applyAlignment="1" applyProtection="1"/>
    <xf numFmtId="0" fontId="49" fillId="0" borderId="0" xfId="49" applyFont="1"/>
    <xf numFmtId="0" fontId="15" fillId="24" borderId="0" xfId="49" applyFont="1" applyFill="1"/>
    <xf numFmtId="0" fontId="50" fillId="24" borderId="0" xfId="49" applyFont="1" applyFill="1"/>
    <xf numFmtId="0" fontId="51" fillId="24" borderId="0" xfId="90" applyFont="1" applyFill="1" applyAlignment="1" applyProtection="1"/>
    <xf numFmtId="0" fontId="15" fillId="24" borderId="0" xfId="90" applyFont="1" applyFill="1" applyAlignment="1" applyProtection="1"/>
    <xf numFmtId="0" fontId="39" fillId="0" borderId="0" xfId="49" applyFont="1" applyAlignment="1"/>
    <xf numFmtId="0" fontId="52" fillId="0" borderId="0" xfId="49" applyFont="1"/>
    <xf numFmtId="0" fontId="49" fillId="0" borderId="0" xfId="49" applyFont="1" applyAlignment="1">
      <alignment horizontal="left"/>
    </xf>
    <xf numFmtId="0" fontId="49" fillId="24" borderId="14" xfId="90" applyFont="1" applyFill="1" applyBorder="1" applyAlignment="1" applyProtection="1">
      <alignment horizontal="center" vertical="center"/>
    </xf>
    <xf numFmtId="0" fontId="26" fillId="0" borderId="14" xfId="34" applyBorder="1" applyAlignment="1" applyProtection="1">
      <alignment vertical="center"/>
    </xf>
    <xf numFmtId="0" fontId="15" fillId="0" borderId="14" xfId="49" applyFont="1" applyBorder="1" applyAlignment="1">
      <alignment horizontal="center" vertical="center"/>
    </xf>
    <xf numFmtId="0" fontId="15" fillId="0" borderId="14" xfId="49" applyBorder="1" applyAlignment="1">
      <alignment horizontal="center" vertical="center"/>
    </xf>
    <xf numFmtId="0" fontId="44" fillId="0" borderId="0" xfId="49" applyFont="1" applyAlignment="1">
      <alignment vertical="center"/>
    </xf>
    <xf numFmtId="0" fontId="39" fillId="0" borderId="0" xfId="49" applyFont="1" applyBorder="1" applyAlignment="1">
      <alignment horizontal="left" vertical="center"/>
    </xf>
    <xf numFmtId="0" fontId="39" fillId="0" borderId="0" xfId="49" applyFont="1" applyAlignment="1">
      <alignment horizontal="left" vertical="center"/>
    </xf>
    <xf numFmtId="0" fontId="48" fillId="24" borderId="0" xfId="46" applyFont="1" applyFill="1" applyAlignment="1">
      <alignment horizontal="left" vertical="center"/>
    </xf>
    <xf numFmtId="0" fontId="37" fillId="0" borderId="0" xfId="49" applyFont="1" applyAlignment="1">
      <alignment vertical="center"/>
    </xf>
    <xf numFmtId="0" fontId="37" fillId="0" borderId="0" xfId="49" applyFont="1" applyAlignment="1">
      <alignment vertical="center" wrapText="1"/>
    </xf>
    <xf numFmtId="164" fontId="37" fillId="0" borderId="0" xfId="38" applyNumberFormat="1" applyFont="1" applyAlignment="1" applyProtection="1">
      <alignment horizontal="left" vertical="center"/>
    </xf>
    <xf numFmtId="164" fontId="37" fillId="0" borderId="0" xfId="39" applyNumberFormat="1" applyFont="1" applyBorder="1" applyAlignment="1" applyProtection="1">
      <alignment horizontal="left" vertical="center"/>
    </xf>
    <xf numFmtId="0" fontId="37" fillId="0" borderId="0" xfId="38" applyFont="1" applyFill="1" applyAlignment="1" applyProtection="1">
      <alignment horizontal="left" vertical="center"/>
    </xf>
    <xf numFmtId="3" fontId="0" fillId="0" borderId="0" xfId="0" applyNumberFormat="1"/>
    <xf numFmtId="164" fontId="0" fillId="0" borderId="0" xfId="0" applyNumberFormat="1"/>
    <xf numFmtId="0" fontId="63" fillId="0" borderId="14" xfId="49" applyFont="1" applyBorder="1" applyAlignment="1">
      <alignment horizontal="center" vertical="center"/>
    </xf>
    <xf numFmtId="0" fontId="15" fillId="24" borderId="0" xfId="0" applyFont="1" applyFill="1"/>
    <xf numFmtId="0" fontId="15" fillId="0" borderId="14" xfId="49" applyFont="1" applyBorder="1" applyAlignment="1">
      <alignment vertical="center" wrapText="1"/>
    </xf>
    <xf numFmtId="0" fontId="15" fillId="0" borderId="14" xfId="49" applyBorder="1" applyAlignment="1">
      <alignment vertical="center" wrapText="1"/>
    </xf>
    <xf numFmtId="0" fontId="63" fillId="0" borderId="14" xfId="49" applyFont="1" applyBorder="1" applyAlignment="1">
      <alignment vertical="center" wrapText="1"/>
    </xf>
    <xf numFmtId="165" fontId="37" fillId="0" borderId="0" xfId="0" applyNumberFormat="1" applyFont="1" applyFill="1" applyBorder="1" applyAlignment="1">
      <alignment horizontal="center"/>
    </xf>
    <xf numFmtId="165" fontId="37" fillId="0" borderId="0" xfId="0" applyNumberFormat="1" applyFont="1" applyBorder="1"/>
    <xf numFmtId="165" fontId="44" fillId="0" borderId="0" xfId="0" applyNumberFormat="1" applyFont="1" applyBorder="1"/>
    <xf numFmtId="165" fontId="37" fillId="0" borderId="0" xfId="0" applyNumberFormat="1" applyFont="1" applyBorder="1" applyAlignment="1">
      <alignment horizontal="center"/>
    </xf>
    <xf numFmtId="0" fontId="42" fillId="0" borderId="0" xfId="0" applyFont="1" applyFill="1" applyBorder="1" applyAlignment="1">
      <alignment vertical="center"/>
    </xf>
    <xf numFmtId="0" fontId="42" fillId="0" borderId="0" xfId="54" applyFont="1" applyBorder="1" applyAlignment="1">
      <alignment horizontal="left" vertical="center"/>
    </xf>
    <xf numFmtId="0" fontId="42" fillId="0" borderId="0" xfId="54" applyFont="1" applyFill="1" applyBorder="1" applyAlignment="1">
      <alignment horizontal="left" vertical="center"/>
    </xf>
    <xf numFmtId="0" fontId="42" fillId="0" borderId="0" xfId="0" applyNumberFormat="1" applyFont="1" applyBorder="1" applyAlignment="1">
      <alignment horizontal="left" indent="2"/>
    </xf>
    <xf numFmtId="3" fontId="42" fillId="0" borderId="0" xfId="0" applyNumberFormat="1" applyFont="1" applyFill="1" applyBorder="1" applyAlignment="1">
      <alignment horizontal="center"/>
    </xf>
    <xf numFmtId="165" fontId="42" fillId="0" borderId="0" xfId="0" applyNumberFormat="1" applyFont="1" applyFill="1" applyBorder="1" applyAlignment="1">
      <alignment horizontal="center"/>
    </xf>
    <xf numFmtId="3" fontId="42" fillId="0" borderId="0" xfId="0" applyNumberFormat="1" applyFont="1" applyFill="1" applyBorder="1" applyAlignment="1">
      <alignment horizontal="right"/>
    </xf>
    <xf numFmtId="0" fontId="37" fillId="0" borderId="0" xfId="49" applyFont="1" applyAlignment="1">
      <alignment vertical="top" wrapText="1"/>
    </xf>
    <xf numFmtId="0" fontId="37" fillId="0" borderId="0" xfId="49" applyFont="1" applyBorder="1" applyAlignment="1">
      <alignment vertical="top" wrapText="1"/>
    </xf>
    <xf numFmtId="3" fontId="56" fillId="0" borderId="0" xfId="0" applyNumberFormat="1" applyFont="1" applyFill="1" applyBorder="1" applyAlignment="1">
      <alignment horizontal="right"/>
    </xf>
    <xf numFmtId="3" fontId="56" fillId="0" borderId="0" xfId="0" applyNumberFormat="1" applyFont="1" applyFill="1" applyBorder="1" applyAlignment="1">
      <alignment horizontal="left"/>
    </xf>
    <xf numFmtId="0" fontId="37" fillId="0" borderId="0" xfId="0" applyFont="1" applyFill="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xf numFmtId="0" fontId="37" fillId="0" borderId="11" xfId="0" applyFont="1" applyFill="1" applyBorder="1" applyAlignment="1">
      <alignment vertical="center"/>
    </xf>
    <xf numFmtId="0" fontId="37" fillId="0" borderId="11" xfId="0" applyFont="1" applyFill="1" applyBorder="1" applyAlignment="1">
      <alignment horizontal="right" vertical="center"/>
    </xf>
    <xf numFmtId="3" fontId="37" fillId="0" borderId="0" xfId="0" applyNumberFormat="1"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Fill="1" applyAlignment="1">
      <alignment horizontal="center"/>
    </xf>
    <xf numFmtId="0" fontId="38" fillId="0" borderId="0" xfId="49" applyFont="1" applyAlignment="1" applyProtection="1">
      <alignment horizontal="left"/>
    </xf>
    <xf numFmtId="3" fontId="37" fillId="0" borderId="18" xfId="0" applyNumberFormat="1" applyFont="1" applyFill="1" applyBorder="1" applyAlignment="1">
      <alignment horizontal="center"/>
    </xf>
    <xf numFmtId="3" fontId="37" fillId="0" borderId="0" xfId="0" applyNumberFormat="1" applyFont="1" applyFill="1" applyBorder="1" applyAlignment="1">
      <alignment horizontal="right"/>
    </xf>
    <xf numFmtId="165" fontId="37" fillId="0" borderId="18" xfId="0" applyNumberFormat="1" applyFont="1" applyFill="1" applyBorder="1" applyAlignment="1">
      <alignment horizontal="center"/>
    </xf>
    <xf numFmtId="3" fontId="37" fillId="0" borderId="18" xfId="0" applyNumberFormat="1" applyFont="1" applyFill="1" applyBorder="1" applyAlignment="1">
      <alignment horizontal="right"/>
    </xf>
    <xf numFmtId="0" fontId="37" fillId="0" borderId="47" xfId="49" applyFont="1" applyBorder="1" applyAlignment="1">
      <alignment horizontal="center" vertical="center" wrapText="1"/>
    </xf>
    <xf numFmtId="3" fontId="37" fillId="0" borderId="20" xfId="0" applyNumberFormat="1" applyFont="1" applyFill="1" applyBorder="1" applyAlignment="1">
      <alignment horizontal="center"/>
    </xf>
    <xf numFmtId="0" fontId="44" fillId="0" borderId="20" xfId="0" applyFont="1" applyBorder="1"/>
    <xf numFmtId="0" fontId="37" fillId="0" borderId="20" xfId="0" applyFont="1" applyBorder="1" applyAlignment="1">
      <alignment vertical="center" wrapText="1"/>
    </xf>
    <xf numFmtId="164" fontId="41" fillId="0" borderId="20" xfId="0" applyNumberFormat="1" applyFont="1" applyBorder="1" applyAlignment="1">
      <alignment horizontal="center"/>
    </xf>
    <xf numFmtId="164" fontId="42" fillId="0" borderId="20" xfId="0" applyNumberFormat="1" applyFont="1" applyBorder="1" applyAlignment="1">
      <alignment horizontal="center"/>
    </xf>
    <xf numFmtId="164" fontId="39" fillId="0" borderId="20" xfId="0" applyNumberFormat="1" applyFont="1" applyBorder="1"/>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lignment horizontal="left" vertical="center"/>
    </xf>
    <xf numFmtId="165" fontId="42" fillId="0" borderId="0" xfId="0" applyNumberFormat="1" applyFont="1" applyBorder="1" applyAlignment="1">
      <alignment horizontal="center"/>
    </xf>
    <xf numFmtId="164" fontId="56" fillId="0" borderId="17" xfId="0" applyNumberFormat="1" applyFont="1" applyBorder="1" applyAlignment="1">
      <alignment horizontal="center"/>
    </xf>
    <xf numFmtId="0" fontId="66" fillId="0" borderId="19" xfId="0" applyFont="1" applyBorder="1"/>
    <xf numFmtId="0" fontId="42" fillId="0" borderId="0" xfId="0" applyFont="1" applyBorder="1"/>
    <xf numFmtId="164" fontId="37" fillId="0" borderId="0" xfId="0" applyNumberFormat="1" applyFont="1" applyFill="1" applyBorder="1" applyAlignment="1">
      <alignment horizontal="center"/>
    </xf>
    <xf numFmtId="0" fontId="48" fillId="0" borderId="0" xfId="0" applyNumberFormat="1" applyFont="1" applyBorder="1" applyAlignment="1">
      <alignment horizontal="left" indent="2"/>
    </xf>
    <xf numFmtId="3" fontId="48" fillId="0" borderId="0" xfId="0" applyNumberFormat="1" applyFont="1" applyFill="1" applyBorder="1" applyAlignment="1">
      <alignment horizontal="center"/>
    </xf>
    <xf numFmtId="3" fontId="48" fillId="0" borderId="13" xfId="0" applyNumberFormat="1" applyFont="1" applyFill="1" applyBorder="1" applyAlignment="1">
      <alignment horizontal="right"/>
    </xf>
    <xf numFmtId="165" fontId="48" fillId="0" borderId="0" xfId="0" applyNumberFormat="1" applyFont="1" applyFill="1" applyBorder="1" applyAlignment="1">
      <alignment horizontal="center"/>
    </xf>
    <xf numFmtId="0" fontId="48" fillId="0" borderId="13" xfId="0" applyNumberFormat="1" applyFont="1" applyBorder="1" applyAlignment="1">
      <alignment horizontal="left" indent="2"/>
    </xf>
    <xf numFmtId="3" fontId="48" fillId="0" borderId="13" xfId="0" applyNumberFormat="1" applyFont="1" applyFill="1" applyBorder="1" applyAlignment="1">
      <alignment horizontal="center"/>
    </xf>
    <xf numFmtId="165" fontId="48" fillId="0" borderId="13" xfId="0" applyNumberFormat="1" applyFont="1" applyFill="1" applyBorder="1" applyAlignment="1">
      <alignment horizontal="center"/>
    </xf>
    <xf numFmtId="3" fontId="37" fillId="0" borderId="0" xfId="0" applyNumberFormat="1" applyFont="1" applyFill="1" applyBorder="1" applyAlignment="1">
      <alignment horizontal="left"/>
    </xf>
    <xf numFmtId="0" fontId="37" fillId="0" borderId="0" xfId="0" applyFont="1" applyAlignment="1" applyProtection="1">
      <alignment horizontal="left" vertical="center"/>
    </xf>
    <xf numFmtId="0" fontId="38" fillId="0" borderId="0" xfId="40" applyFont="1" applyAlignment="1" applyProtection="1">
      <alignment horizontal="left"/>
    </xf>
    <xf numFmtId="0" fontId="44" fillId="0" borderId="0" xfId="0" applyFont="1" applyAlignment="1">
      <alignment horizontal="right"/>
    </xf>
    <xf numFmtId="164" fontId="42" fillId="0" borderId="0" xfId="0" applyNumberFormat="1" applyFont="1" applyAlignment="1">
      <alignment horizontal="right"/>
    </xf>
    <xf numFmtId="164" fontId="41" fillId="0" borderId="0" xfId="0" applyNumberFormat="1" applyFont="1" applyBorder="1" applyAlignment="1">
      <alignment horizontal="right"/>
    </xf>
    <xf numFmtId="164" fontId="44" fillId="0" borderId="0" xfId="0" applyNumberFormat="1" applyFont="1" applyBorder="1" applyAlignment="1">
      <alignment horizontal="right"/>
    </xf>
    <xf numFmtId="164" fontId="39" fillId="0" borderId="0" xfId="0" applyNumberFormat="1" applyFont="1" applyAlignment="1">
      <alignment horizontal="right"/>
    </xf>
    <xf numFmtId="164" fontId="39" fillId="0" borderId="0" xfId="0" applyNumberFormat="1" applyFont="1" applyBorder="1" applyAlignment="1">
      <alignment horizontal="right"/>
    </xf>
    <xf numFmtId="164" fontId="37" fillId="0" borderId="0" xfId="0" applyNumberFormat="1" applyFont="1" applyAlignment="1">
      <alignment horizontal="right" indent="2"/>
    </xf>
    <xf numFmtId="0" fontId="67" fillId="0" borderId="0" xfId="34" applyFont="1" applyAlignment="1" applyProtection="1">
      <alignment horizontal="left" vertical="center"/>
    </xf>
    <xf numFmtId="0" fontId="37" fillId="0" borderId="0" xfId="49" applyFont="1" applyFill="1"/>
    <xf numFmtId="0" fontId="37" fillId="0" borderId="47" xfId="49" applyFont="1" applyFill="1" applyBorder="1"/>
    <xf numFmtId="0" fontId="37" fillId="0" borderId="47" xfId="49" applyFont="1" applyFill="1" applyBorder="1" applyAlignment="1">
      <alignment horizontal="center" vertical="center" wrapText="1"/>
    </xf>
    <xf numFmtId="0" fontId="37" fillId="0" borderId="11" xfId="49" applyFont="1" applyFill="1" applyBorder="1"/>
    <xf numFmtId="0" fontId="37" fillId="0" borderId="11" xfId="49" applyFont="1" applyFill="1" applyBorder="1" applyAlignment="1">
      <alignment horizontal="center" vertical="center" wrapText="1"/>
    </xf>
    <xf numFmtId="0" fontId="37" fillId="0" borderId="25" xfId="49" applyFont="1" applyFill="1" applyBorder="1" applyAlignment="1">
      <alignment horizontal="center" vertical="center" wrapText="1"/>
    </xf>
    <xf numFmtId="0" fontId="37" fillId="0" borderId="26" xfId="49" applyFont="1" applyFill="1" applyBorder="1" applyAlignment="1">
      <alignment horizontal="center" vertical="center" wrapText="1"/>
    </xf>
    <xf numFmtId="0" fontId="37" fillId="0" borderId="0" xfId="0" applyFont="1" applyFill="1" applyBorder="1"/>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164" fontId="44" fillId="0" borderId="0" xfId="0" applyNumberFormat="1" applyFont="1" applyFill="1"/>
    <xf numFmtId="164" fontId="44" fillId="0" borderId="17" xfId="0" applyNumberFormat="1" applyFont="1" applyFill="1" applyBorder="1"/>
    <xf numFmtId="165" fontId="44" fillId="0" borderId="0" xfId="0" applyNumberFormat="1" applyFont="1" applyFill="1" applyBorder="1"/>
    <xf numFmtId="164" fontId="37" fillId="0" borderId="20" xfId="0" applyNumberFormat="1" applyFont="1" applyFill="1" applyBorder="1" applyAlignment="1">
      <alignment horizontal="center"/>
    </xf>
    <xf numFmtId="164" fontId="44" fillId="0" borderId="0" xfId="0" applyNumberFormat="1" applyFont="1" applyFill="1" applyBorder="1"/>
    <xf numFmtId="164" fontId="37" fillId="0" borderId="0" xfId="0" applyNumberFormat="1" applyFont="1" applyFill="1" applyAlignment="1">
      <alignment horizontal="center"/>
    </xf>
    <xf numFmtId="164" fontId="37" fillId="0" borderId="0" xfId="0" applyNumberFormat="1" applyFont="1" applyFill="1" applyBorder="1"/>
    <xf numFmtId="164" fontId="37" fillId="0" borderId="0" xfId="0" applyNumberFormat="1" applyFont="1" applyFill="1" applyBorder="1" applyAlignment="1">
      <alignment horizontal="center" vertical="center" wrapText="1"/>
    </xf>
    <xf numFmtId="164" fontId="39" fillId="0" borderId="0" xfId="0" applyNumberFormat="1" applyFont="1" applyFill="1"/>
    <xf numFmtId="164" fontId="37" fillId="0" borderId="17" xfId="0" applyNumberFormat="1" applyFont="1" applyFill="1" applyBorder="1"/>
    <xf numFmtId="165" fontId="37" fillId="0" borderId="0" xfId="0" applyNumberFormat="1" applyFont="1" applyFill="1" applyBorder="1"/>
    <xf numFmtId="0" fontId="0" fillId="0" borderId="11" xfId="0" applyFill="1" applyBorder="1"/>
    <xf numFmtId="0" fontId="37" fillId="0" borderId="0" xfId="0" quotePrefix="1" applyFont="1" applyFill="1" applyBorder="1" applyAlignment="1">
      <alignment horizontal="left" vertical="center" wrapText="1" indent="2"/>
    </xf>
    <xf numFmtId="0" fontId="15" fillId="0" borderId="0" xfId="49"/>
    <xf numFmtId="0" fontId="37" fillId="0" borderId="0" xfId="0" applyFont="1"/>
    <xf numFmtId="0" fontId="37" fillId="0" borderId="20" xfId="0" applyNumberFormat="1" applyFont="1" applyFill="1" applyBorder="1" applyAlignment="1">
      <alignment horizontal="center"/>
    </xf>
    <xf numFmtId="0" fontId="44" fillId="0" borderId="20" xfId="0" applyNumberFormat="1" applyFont="1" applyBorder="1"/>
    <xf numFmtId="0" fontId="37" fillId="0" borderId="20" xfId="0" applyNumberFormat="1" applyFont="1" applyBorder="1" applyAlignment="1">
      <alignment vertical="center" wrapText="1"/>
    </xf>
    <xf numFmtId="0" fontId="52" fillId="0" borderId="0" xfId="0" applyFont="1" applyFill="1"/>
    <xf numFmtId="0" fontId="0" fillId="0" borderId="0" xfId="0"/>
    <xf numFmtId="0" fontId="15" fillId="0" borderId="0" xfId="0" applyFont="1"/>
    <xf numFmtId="3" fontId="37" fillId="0" borderId="47" xfId="0" applyNumberFormat="1" applyFont="1" applyFill="1" applyBorder="1" applyAlignment="1">
      <alignment horizontal="right" vertical="center"/>
    </xf>
    <xf numFmtId="164" fontId="37" fillId="0" borderId="20" xfId="0" applyNumberFormat="1" applyFont="1" applyBorder="1" applyAlignment="1">
      <alignment horizontal="center"/>
    </xf>
    <xf numFmtId="0" fontId="42" fillId="0" borderId="0" xfId="0" quotePrefix="1" applyFont="1" applyBorder="1" applyAlignment="1">
      <alignment horizontal="left" vertical="center"/>
    </xf>
    <xf numFmtId="0" fontId="37" fillId="0" borderId="17" xfId="0" applyFont="1" applyBorder="1"/>
    <xf numFmtId="164" fontId="39" fillId="0" borderId="17" xfId="0" applyNumberFormat="1" applyFont="1" applyBorder="1"/>
    <xf numFmtId="164" fontId="37" fillId="25" borderId="0" xfId="0" applyNumberFormat="1" applyFont="1" applyFill="1" applyProtection="1"/>
    <xf numFmtId="164" fontId="37" fillId="25" borderId="0" xfId="0" applyNumberFormat="1" applyFont="1" applyFill="1"/>
    <xf numFmtId="0" fontId="67" fillId="25" borderId="0" xfId="34" applyFont="1" applyFill="1" applyAlignment="1" applyProtection="1">
      <alignment horizontal="left" vertical="center"/>
    </xf>
    <xf numFmtId="0" fontId="39" fillId="25" borderId="14" xfId="49" applyFont="1" applyFill="1" applyBorder="1" applyAlignment="1" applyProtection="1">
      <alignment horizontal="center"/>
      <protection locked="0"/>
    </xf>
    <xf numFmtId="0" fontId="38" fillId="25" borderId="0" xfId="40" applyFont="1" applyFill="1" applyAlignment="1" applyProtection="1">
      <alignment horizontal="left"/>
    </xf>
    <xf numFmtId="164" fontId="37" fillId="25" borderId="0" xfId="38" applyNumberFormat="1" applyFont="1" applyFill="1" applyProtection="1"/>
    <xf numFmtId="164" fontId="37" fillId="25" borderId="0" xfId="39" applyNumberFormat="1" applyFont="1" applyFill="1" applyBorder="1" applyAlignment="1" applyProtection="1">
      <alignment horizontal="left" vertical="center"/>
    </xf>
    <xf numFmtId="164" fontId="37" fillId="25" borderId="0" xfId="38" applyNumberFormat="1" applyFont="1" applyFill="1" applyAlignment="1" applyProtection="1">
      <alignment horizontal="left" vertical="center"/>
    </xf>
    <xf numFmtId="0" fontId="37" fillId="25" borderId="0" xfId="38" applyFont="1" applyFill="1" applyAlignment="1" applyProtection="1">
      <alignment horizontal="left" vertical="center"/>
    </xf>
    <xf numFmtId="0" fontId="26" fillId="0" borderId="14" xfId="34" applyFill="1" applyBorder="1" applyAlignment="1" applyProtection="1">
      <alignment vertical="center"/>
    </xf>
    <xf numFmtId="0" fontId="15" fillId="0" borderId="14" xfId="49" applyFill="1" applyBorder="1" applyAlignment="1">
      <alignment vertical="center" wrapText="1"/>
    </xf>
    <xf numFmtId="165" fontId="37" fillId="0" borderId="0" xfId="0" applyNumberFormat="1" applyFont="1" applyFill="1" applyBorder="1" applyAlignment="1">
      <alignment horizontal="right" indent="2"/>
    </xf>
    <xf numFmtId="164" fontId="42" fillId="0" borderId="0" xfId="0" applyNumberFormat="1" applyFont="1" applyAlignment="1">
      <alignment horizontal="right" indent="2"/>
    </xf>
    <xf numFmtId="164" fontId="37" fillId="0" borderId="0" xfId="0" applyNumberFormat="1" applyFont="1" applyBorder="1" applyAlignment="1">
      <alignment horizontal="right" indent="2"/>
    </xf>
    <xf numFmtId="164" fontId="39" fillId="0" borderId="0" xfId="0" applyNumberFormat="1" applyFont="1" applyAlignment="1">
      <alignment horizontal="right" indent="2"/>
    </xf>
    <xf numFmtId="164" fontId="37" fillId="24" borderId="0" xfId="0" applyNumberFormat="1" applyFont="1" applyFill="1" applyBorder="1" applyAlignment="1">
      <alignment horizontal="right" vertical="center" indent="2"/>
    </xf>
    <xf numFmtId="164" fontId="37" fillId="0" borderId="0" xfId="54" applyNumberFormat="1" applyFont="1" applyBorder="1" applyAlignment="1">
      <alignment horizontal="right" vertical="center" indent="2"/>
    </xf>
    <xf numFmtId="3" fontId="37" fillId="0" borderId="0" xfId="0" applyNumberFormat="1" applyFont="1" applyBorder="1" applyAlignment="1" applyProtection="1">
      <alignment horizontal="center" vertical="center" wrapText="1"/>
    </xf>
    <xf numFmtId="164" fontId="37" fillId="25" borderId="0" xfId="0" applyNumberFormat="1" applyFont="1" applyFill="1" applyBorder="1" applyAlignment="1">
      <alignment horizontal="center" vertical="center" wrapText="1"/>
    </xf>
    <xf numFmtId="3" fontId="37" fillId="25" borderId="0" xfId="0" applyNumberFormat="1" applyFont="1" applyFill="1" applyBorder="1" applyAlignment="1" applyProtection="1">
      <alignment horizontal="center" vertical="center" wrapText="1"/>
    </xf>
    <xf numFmtId="0" fontId="37" fillId="25" borderId="0" xfId="49" applyFont="1" applyFill="1" applyAlignment="1" applyProtection="1">
      <alignment vertical="center" wrapText="1"/>
    </xf>
    <xf numFmtId="1" fontId="41" fillId="0" borderId="0" xfId="0" applyNumberFormat="1" applyFont="1"/>
    <xf numFmtId="0" fontId="0" fillId="0" borderId="0" xfId="0" applyAlignment="1"/>
    <xf numFmtId="0" fontId="0" fillId="0" borderId="0" xfId="0" applyFill="1" applyAlignment="1"/>
    <xf numFmtId="0" fontId="37" fillId="0" borderId="0" xfId="0" quotePrefix="1" applyFont="1" applyFill="1" applyBorder="1" applyAlignment="1">
      <alignment horizontal="left" vertical="center"/>
    </xf>
    <xf numFmtId="0" fontId="15" fillId="0" borderId="0" xfId="0" applyFont="1" applyAlignment="1"/>
    <xf numFmtId="0" fontId="0" fillId="0" borderId="0" xfId="0" applyFont="1" applyFill="1" applyAlignment="1"/>
    <xf numFmtId="0" fontId="39" fillId="0" borderId="0" xfId="0" applyFont="1" applyFill="1" applyAlignment="1"/>
    <xf numFmtId="0" fontId="44" fillId="25" borderId="0" xfId="0" applyFont="1" applyFill="1"/>
    <xf numFmtId="164" fontId="37" fillId="25" borderId="0" xfId="0" applyNumberFormat="1" applyFont="1" applyFill="1" applyBorder="1" applyAlignment="1">
      <alignment horizontal="center"/>
    </xf>
    <xf numFmtId="164" fontId="37" fillId="25" borderId="17" xfId="0" applyNumberFormat="1" applyFont="1" applyFill="1" applyBorder="1" applyAlignment="1">
      <alignment horizontal="center"/>
    </xf>
    <xf numFmtId="165" fontId="37" fillId="25" borderId="0" xfId="0" applyNumberFormat="1" applyFont="1" applyFill="1" applyBorder="1" applyAlignment="1">
      <alignment horizontal="center"/>
    </xf>
    <xf numFmtId="0" fontId="39" fillId="25" borderId="0" xfId="0" applyFont="1" applyFill="1"/>
    <xf numFmtId="164" fontId="39" fillId="25" borderId="0" xfId="0" applyNumberFormat="1" applyFont="1" applyFill="1" applyBorder="1"/>
    <xf numFmtId="164" fontId="39" fillId="25" borderId="0" xfId="0" applyNumberFormat="1" applyFont="1" applyFill="1"/>
    <xf numFmtId="165" fontId="37" fillId="25" borderId="0" xfId="0" applyNumberFormat="1" applyFont="1" applyFill="1" applyBorder="1"/>
    <xf numFmtId="164" fontId="37" fillId="25" borderId="0" xfId="0" applyNumberFormat="1" applyFont="1" applyFill="1" applyBorder="1"/>
    <xf numFmtId="0" fontId="37" fillId="25" borderId="17" xfId="49" applyFont="1" applyFill="1" applyBorder="1" applyAlignment="1">
      <alignment horizontal="center"/>
    </xf>
    <xf numFmtId="164" fontId="56" fillId="0" borderId="0" xfId="0" applyNumberFormat="1" applyFont="1" applyFill="1" applyBorder="1" applyAlignment="1">
      <alignment horizontal="center"/>
    </xf>
    <xf numFmtId="164" fontId="39" fillId="0" borderId="0" xfId="0" applyNumberFormat="1" applyFont="1" applyFill="1" applyBorder="1"/>
    <xf numFmtId="0" fontId="37" fillId="0" borderId="0" xfId="49" applyFont="1" applyProtection="1"/>
    <xf numFmtId="0" fontId="39" fillId="0" borderId="0" xfId="49" applyFont="1" applyFill="1" applyProtection="1"/>
    <xf numFmtId="0" fontId="39" fillId="0" borderId="0" xfId="49" applyFont="1" applyFill="1" applyAlignment="1" applyProtection="1">
      <alignment vertical="center"/>
    </xf>
    <xf numFmtId="0" fontId="42" fillId="0" borderId="0" xfId="49" applyFont="1" applyAlignment="1" applyProtection="1">
      <alignment vertical="center"/>
    </xf>
    <xf numFmtId="0" fontId="48" fillId="0" borderId="0" xfId="49" applyFont="1" applyProtection="1"/>
    <xf numFmtId="3" fontId="37" fillId="0" borderId="0" xfId="49" applyNumberFormat="1" applyFont="1" applyFill="1" applyAlignment="1" applyProtection="1">
      <alignment horizontal="right"/>
    </xf>
    <xf numFmtId="0" fontId="48" fillId="24" borderId="0" xfId="46" applyFont="1" applyFill="1" applyAlignment="1" applyProtection="1">
      <alignment horizontal="right" vertical="top"/>
    </xf>
    <xf numFmtId="3" fontId="37" fillId="0" borderId="0" xfId="49" applyNumberFormat="1" applyFont="1" applyProtection="1"/>
    <xf numFmtId="0" fontId="41" fillId="0" borderId="0" xfId="0" applyFont="1" applyProtection="1"/>
    <xf numFmtId="0" fontId="42" fillId="0" borderId="0" xfId="49" applyNumberFormat="1" applyFont="1" applyAlignment="1" applyProtection="1">
      <alignment vertical="center"/>
    </xf>
    <xf numFmtId="0" fontId="42" fillId="0" borderId="0" xfId="0" applyFont="1" applyAlignment="1" applyProtection="1">
      <alignment vertical="center"/>
    </xf>
    <xf numFmtId="0" fontId="48" fillId="24" borderId="0" xfId="46" applyFont="1" applyFill="1" applyAlignment="1" applyProtection="1">
      <alignment horizontal="right"/>
    </xf>
    <xf numFmtId="3" fontId="41" fillId="0" borderId="0" xfId="0" applyNumberFormat="1" applyFont="1" applyProtection="1"/>
    <xf numFmtId="164" fontId="41" fillId="0" borderId="0" xfId="0" applyNumberFormat="1" applyFont="1" applyAlignment="1" applyProtection="1">
      <alignment horizontal="right"/>
    </xf>
    <xf numFmtId="164" fontId="41" fillId="0" borderId="0" xfId="0" applyNumberFormat="1" applyFont="1" applyProtection="1"/>
    <xf numFmtId="0" fontId="41" fillId="25" borderId="0" xfId="0" applyFont="1" applyFill="1" applyProtection="1"/>
    <xf numFmtId="0" fontId="42" fillId="25" borderId="0" xfId="49" applyNumberFormat="1" applyFont="1" applyFill="1" applyAlignment="1" applyProtection="1">
      <alignment vertical="center"/>
    </xf>
    <xf numFmtId="0" fontId="39" fillId="25" borderId="0" xfId="49" applyFont="1" applyFill="1" applyProtection="1"/>
    <xf numFmtId="0" fontId="37" fillId="25" borderId="0" xfId="49" applyFont="1" applyFill="1" applyProtection="1"/>
    <xf numFmtId="0" fontId="39" fillId="25" borderId="0" xfId="49" applyFont="1" applyFill="1" applyAlignment="1" applyProtection="1">
      <alignment vertical="center"/>
    </xf>
    <xf numFmtId="0" fontId="42" fillId="25" borderId="0" xfId="0" applyFont="1" applyFill="1" applyAlignment="1" applyProtection="1">
      <alignment vertical="center"/>
    </xf>
    <xf numFmtId="0" fontId="42" fillId="25" borderId="0" xfId="49" applyFont="1" applyFill="1" applyAlignment="1" applyProtection="1">
      <alignment vertical="center"/>
    </xf>
    <xf numFmtId="0" fontId="56" fillId="25" borderId="0" xfId="0" applyFont="1" applyFill="1" applyProtection="1"/>
    <xf numFmtId="0" fontId="61" fillId="25" borderId="0" xfId="0" applyFont="1" applyFill="1" applyProtection="1"/>
    <xf numFmtId="3" fontId="41" fillId="25" borderId="0" xfId="0" applyNumberFormat="1" applyFont="1" applyFill="1" applyProtection="1"/>
    <xf numFmtId="164" fontId="41" fillId="25" borderId="0" xfId="0" applyNumberFormat="1" applyFont="1" applyFill="1" applyAlignment="1" applyProtection="1">
      <alignment horizontal="right"/>
    </xf>
    <xf numFmtId="164" fontId="41" fillId="25" borderId="0" xfId="0" applyNumberFormat="1" applyFont="1" applyFill="1" applyProtection="1"/>
    <xf numFmtId="0" fontId="41" fillId="0" borderId="0" xfId="38" applyFont="1" applyProtection="1"/>
    <xf numFmtId="164" fontId="41" fillId="0" borderId="0" xfId="38" applyNumberFormat="1" applyFont="1" applyProtection="1"/>
    <xf numFmtId="0" fontId="41" fillId="0" borderId="0" xfId="40" applyFont="1" applyAlignment="1" applyProtection="1">
      <alignment vertical="center"/>
    </xf>
    <xf numFmtId="0" fontId="62" fillId="0" borderId="0" xfId="49" applyNumberFormat="1" applyFont="1" applyAlignment="1" applyProtection="1">
      <alignment vertical="center"/>
    </xf>
    <xf numFmtId="0" fontId="37" fillId="0" borderId="0" xfId="38" applyFont="1" applyProtection="1"/>
    <xf numFmtId="0" fontId="39" fillId="0" borderId="0" xfId="49" applyFont="1" applyFill="1" applyBorder="1" applyAlignment="1" applyProtection="1">
      <alignment horizontal="center"/>
    </xf>
    <xf numFmtId="0" fontId="37" fillId="0" borderId="0" xfId="40" applyFont="1" applyAlignment="1" applyProtection="1">
      <alignment vertical="center"/>
    </xf>
    <xf numFmtId="164" fontId="37" fillId="0" borderId="0" xfId="40" applyNumberFormat="1" applyFont="1" applyAlignment="1" applyProtection="1">
      <alignment vertical="center"/>
    </xf>
    <xf numFmtId="0" fontId="41" fillId="0" borderId="0" xfId="40" applyFont="1" applyAlignment="1" applyProtection="1"/>
    <xf numFmtId="164" fontId="41" fillId="0" borderId="0" xfId="39" applyNumberFormat="1" applyFont="1" applyAlignment="1" applyProtection="1">
      <alignment horizontal="center"/>
    </xf>
    <xf numFmtId="165" fontId="37" fillId="0" borderId="0" xfId="49" applyNumberFormat="1" applyFont="1" applyFill="1" applyAlignment="1" applyProtection="1">
      <alignment horizontal="right"/>
    </xf>
    <xf numFmtId="0" fontId="41" fillId="0" borderId="0" xfId="38" applyFont="1" applyFill="1" applyProtection="1"/>
    <xf numFmtId="0" fontId="37" fillId="0" borderId="0" xfId="40" applyFont="1" applyAlignment="1" applyProtection="1"/>
    <xf numFmtId="3" fontId="41" fillId="0" borderId="0" xfId="38" applyNumberFormat="1" applyFont="1" applyProtection="1"/>
    <xf numFmtId="164" fontId="37" fillId="0" borderId="0" xfId="0" applyNumberFormat="1" applyFont="1" applyBorder="1" applyAlignment="1" applyProtection="1">
      <alignment horizontal="center" vertical="center" wrapText="1"/>
    </xf>
    <xf numFmtId="0" fontId="41" fillId="0" borderId="0" xfId="0" applyFont="1" applyBorder="1" applyProtection="1"/>
    <xf numFmtId="0" fontId="15" fillId="0" borderId="0" xfId="49" applyAlignment="1" applyProtection="1">
      <alignment horizontal="left" vertical="center" wrapText="1"/>
    </xf>
    <xf numFmtId="0" fontId="41" fillId="25" borderId="0" xfId="38" applyFont="1" applyFill="1" applyProtection="1"/>
    <xf numFmtId="164" fontId="41" fillId="25" borderId="0" xfId="38" applyNumberFormat="1" applyFont="1" applyFill="1" applyProtection="1"/>
    <xf numFmtId="0" fontId="41" fillId="25" borderId="0" xfId="40" applyFont="1" applyFill="1" applyAlignment="1" applyProtection="1"/>
    <xf numFmtId="0" fontId="37" fillId="25" borderId="0" xfId="38" applyFont="1" applyFill="1" applyProtection="1"/>
    <xf numFmtId="0" fontId="39" fillId="25" borderId="0" xfId="49" applyFont="1" applyFill="1" applyBorder="1" applyAlignment="1" applyProtection="1">
      <alignment horizontal="center"/>
    </xf>
    <xf numFmtId="0" fontId="41" fillId="25" borderId="0" xfId="40" applyFont="1" applyFill="1" applyAlignment="1" applyProtection="1">
      <alignment vertical="center"/>
    </xf>
    <xf numFmtId="164" fontId="37" fillId="25" borderId="0" xfId="40" applyNumberFormat="1" applyFont="1" applyFill="1" applyAlignment="1" applyProtection="1">
      <alignment vertical="center"/>
    </xf>
    <xf numFmtId="0" fontId="37" fillId="25" borderId="0" xfId="40" applyFont="1" applyFill="1" applyAlignment="1" applyProtection="1">
      <alignment vertical="center"/>
    </xf>
    <xf numFmtId="164" fontId="37" fillId="25" borderId="0" xfId="0" applyNumberFormat="1" applyFont="1" applyFill="1" applyBorder="1" applyAlignment="1" applyProtection="1">
      <alignment horizontal="center" vertical="center" wrapText="1"/>
    </xf>
    <xf numFmtId="164" fontId="41" fillId="25" borderId="0" xfId="39" applyNumberFormat="1" applyFont="1" applyFill="1" applyAlignment="1" applyProtection="1">
      <alignment horizontal="center"/>
    </xf>
    <xf numFmtId="165" fontId="37" fillId="25" borderId="0" xfId="49" applyNumberFormat="1" applyFont="1" applyFill="1" applyAlignment="1" applyProtection="1">
      <alignment horizontal="right"/>
    </xf>
    <xf numFmtId="0" fontId="0" fillId="0" borderId="0" xfId="0" applyAlignment="1" applyProtection="1">
      <alignment wrapText="1"/>
    </xf>
    <xf numFmtId="0" fontId="0" fillId="0" borderId="0" xfId="0" applyProtection="1"/>
    <xf numFmtId="0" fontId="0" fillId="0" borderId="0" xfId="0" applyFill="1" applyProtection="1"/>
    <xf numFmtId="165" fontId="37" fillId="25" borderId="0" xfId="49" applyNumberFormat="1" applyFont="1" applyFill="1" applyBorder="1" applyAlignment="1" applyProtection="1">
      <alignment horizontal="right"/>
    </xf>
    <xf numFmtId="0" fontId="48" fillId="25" borderId="0" xfId="46" applyFont="1" applyFill="1" applyAlignment="1" applyProtection="1">
      <alignment horizontal="right" vertical="top"/>
    </xf>
    <xf numFmtId="0" fontId="48" fillId="25" borderId="0" xfId="46" applyFont="1" applyFill="1" applyAlignment="1" applyProtection="1">
      <alignment horizontal="right"/>
    </xf>
    <xf numFmtId="0" fontId="56" fillId="25" borderId="0" xfId="38" applyFont="1" applyFill="1" applyProtection="1"/>
    <xf numFmtId="0" fontId="56" fillId="25" borderId="0" xfId="0" applyFont="1" applyFill="1" applyAlignment="1" applyProtection="1">
      <alignment horizontal="left"/>
    </xf>
    <xf numFmtId="0" fontId="61" fillId="25" borderId="0" xfId="38" applyFont="1" applyFill="1" applyProtection="1"/>
    <xf numFmtId="3" fontId="41" fillId="25" borderId="0" xfId="38" applyNumberFormat="1" applyFont="1" applyFill="1" applyProtection="1"/>
    <xf numFmtId="0" fontId="38" fillId="0" borderId="0" xfId="49" applyFont="1" applyAlignment="1" applyProtection="1"/>
    <xf numFmtId="0" fontId="38" fillId="26" borderId="23" xfId="49" applyFont="1" applyFill="1" applyBorder="1" applyAlignment="1" applyProtection="1"/>
    <xf numFmtId="0" fontId="38" fillId="26" borderId="22" xfId="49" applyFont="1" applyFill="1" applyBorder="1" applyAlignment="1" applyProtection="1"/>
    <xf numFmtId="0" fontId="38" fillId="26" borderId="24" xfId="49" applyFont="1" applyFill="1" applyBorder="1" applyAlignment="1" applyProtection="1"/>
    <xf numFmtId="0" fontId="38" fillId="0" borderId="0" xfId="49" applyFont="1" applyProtection="1"/>
    <xf numFmtId="0" fontId="54" fillId="0" borderId="0" xfId="49" applyNumberFormat="1" applyFont="1" applyAlignment="1" applyProtection="1">
      <alignment vertical="center"/>
    </xf>
    <xf numFmtId="0" fontId="38" fillId="0" borderId="12" xfId="49" applyFont="1" applyBorder="1" applyAlignment="1" applyProtection="1">
      <alignment horizontal="center" vertical="center"/>
    </xf>
    <xf numFmtId="2" fontId="55" fillId="25" borderId="0" xfId="49" applyNumberFormat="1" applyFont="1" applyFill="1" applyBorder="1" applyAlignment="1" applyProtection="1">
      <alignment horizontal="center"/>
    </xf>
    <xf numFmtId="0" fontId="37" fillId="0" borderId="10" xfId="49" applyFont="1" applyBorder="1" applyProtection="1"/>
    <xf numFmtId="0" fontId="37" fillId="0" borderId="47" xfId="40" applyFont="1" applyBorder="1" applyAlignment="1" applyProtection="1"/>
    <xf numFmtId="0" fontId="37" fillId="0" borderId="47" xfId="40" applyFont="1" applyBorder="1" applyAlignment="1" applyProtection="1">
      <alignment horizontal="center" vertical="center" wrapText="1"/>
    </xf>
    <xf numFmtId="0" fontId="37" fillId="0" borderId="11" xfId="49" applyFont="1" applyBorder="1" applyAlignment="1" applyProtection="1">
      <alignment vertical="center" wrapText="1"/>
    </xf>
    <xf numFmtId="0" fontId="37" fillId="0" borderId="12" xfId="0" applyFont="1" applyBorder="1" applyAlignment="1" applyProtection="1">
      <alignment horizontal="center" vertical="center" wrapText="1"/>
    </xf>
    <xf numFmtId="0" fontId="37" fillId="0" borderId="11" xfId="40" applyFont="1" applyBorder="1" applyAlignment="1" applyProtection="1"/>
    <xf numFmtId="0" fontId="37" fillId="0" borderId="12" xfId="49" applyFont="1" applyBorder="1" applyAlignment="1" applyProtection="1">
      <alignment horizontal="center" vertical="center" wrapText="1"/>
    </xf>
    <xf numFmtId="164" fontId="48" fillId="0" borderId="11" xfId="49" applyNumberFormat="1" applyFont="1" applyBorder="1" applyAlignment="1" applyProtection="1">
      <alignment horizontal="center" vertical="center" wrapText="1"/>
    </xf>
    <xf numFmtId="0" fontId="37" fillId="0" borderId="0" xfId="49" applyFont="1" applyBorder="1" applyAlignment="1" applyProtection="1">
      <alignment vertical="center" wrapText="1"/>
    </xf>
    <xf numFmtId="3" fontId="37" fillId="0" borderId="0" xfId="49" applyNumberFormat="1" applyFont="1" applyFill="1" applyBorder="1" applyAlignment="1" applyProtection="1">
      <alignment horizontal="center" vertical="center" wrapText="1"/>
    </xf>
    <xf numFmtId="164" fontId="37" fillId="0" borderId="0" xfId="49" applyNumberFormat="1" applyFont="1" applyBorder="1" applyAlignment="1" applyProtection="1">
      <alignment horizontal="center" vertical="center" wrapText="1"/>
    </xf>
    <xf numFmtId="0" fontId="37" fillId="0" borderId="0" xfId="49" applyFont="1" applyAlignment="1" applyProtection="1"/>
    <xf numFmtId="165" fontId="41" fillId="0" borderId="0" xfId="0" applyNumberFormat="1" applyFont="1" applyFill="1" applyAlignment="1" applyProtection="1">
      <alignment horizontal="right"/>
    </xf>
    <xf numFmtId="165" fontId="41" fillId="0" borderId="0" xfId="0" applyNumberFormat="1" applyFont="1" applyFill="1" applyAlignment="1" applyProtection="1">
      <alignment horizontal="center"/>
    </xf>
    <xf numFmtId="0" fontId="37" fillId="0" borderId="0" xfId="49" applyFont="1" applyFill="1" applyAlignment="1" applyProtection="1">
      <alignment horizontal="left" wrapText="1" indent="1"/>
    </xf>
    <xf numFmtId="0" fontId="37" fillId="0" borderId="0" xfId="49" applyFont="1" applyAlignment="1" applyProtection="1">
      <alignment horizontal="left" indent="1"/>
    </xf>
    <xf numFmtId="0" fontId="48" fillId="0" borderId="0" xfId="49" applyFont="1" applyAlignment="1" applyProtection="1">
      <alignment horizontal="left" indent="2"/>
    </xf>
    <xf numFmtId="0" fontId="48" fillId="0" borderId="0" xfId="49" applyFont="1" applyAlignment="1" applyProtection="1">
      <alignment horizontal="left" wrapText="1" indent="2"/>
    </xf>
    <xf numFmtId="0" fontId="42" fillId="0" borderId="0" xfId="49" applyFont="1" applyAlignment="1" applyProtection="1"/>
    <xf numFmtId="0" fontId="42" fillId="0" borderId="0" xfId="49" applyFont="1" applyAlignment="1" applyProtection="1">
      <alignment wrapText="1"/>
    </xf>
    <xf numFmtId="0" fontId="37" fillId="0" borderId="11" xfId="49" applyFont="1" applyBorder="1" applyAlignment="1" applyProtection="1"/>
    <xf numFmtId="3" fontId="37" fillId="0" borderId="11" xfId="39" applyNumberFormat="1" applyFont="1" applyFill="1" applyBorder="1" applyAlignment="1" applyProtection="1">
      <alignment horizontal="right"/>
    </xf>
    <xf numFmtId="164" fontId="37" fillId="0" borderId="11" xfId="39" applyNumberFormat="1" applyFont="1" applyBorder="1" applyAlignment="1" applyProtection="1">
      <alignment horizontal="right"/>
    </xf>
    <xf numFmtId="0" fontId="37" fillId="0" borderId="0" xfId="49" applyFont="1" applyBorder="1" applyAlignment="1" applyProtection="1"/>
    <xf numFmtId="3" fontId="37" fillId="0" borderId="0" xfId="39" applyNumberFormat="1" applyFont="1" applyBorder="1" applyAlignment="1" applyProtection="1">
      <alignment horizontal="center"/>
    </xf>
    <xf numFmtId="164" fontId="37" fillId="0" borderId="0" xfId="39" applyNumberFormat="1" applyFont="1" applyBorder="1" applyAlignment="1" applyProtection="1">
      <alignment horizontal="center"/>
    </xf>
    <xf numFmtId="0" fontId="38" fillId="0" borderId="0" xfId="0" applyFont="1" applyAlignment="1" applyProtection="1">
      <alignment vertical="top"/>
    </xf>
    <xf numFmtId="0" fontId="37" fillId="0" borderId="0" xfId="0" applyFont="1" applyProtection="1"/>
    <xf numFmtId="164" fontId="37" fillId="0" borderId="0" xfId="0" applyNumberFormat="1" applyFont="1" applyAlignment="1" applyProtection="1">
      <alignment horizontal="right"/>
    </xf>
    <xf numFmtId="0" fontId="38" fillId="26" borderId="16" xfId="49" applyFont="1" applyFill="1" applyBorder="1" applyAlignment="1" applyProtection="1"/>
    <xf numFmtId="0" fontId="38" fillId="26" borderId="12" xfId="49" applyFont="1" applyFill="1" applyBorder="1" applyAlignment="1" applyProtection="1"/>
    <xf numFmtId="0" fontId="38" fillId="26" borderId="24" xfId="49" applyFont="1" applyFill="1" applyBorder="1" applyAlignment="1" applyProtection="1">
      <alignment horizontal="center"/>
    </xf>
    <xf numFmtId="0" fontId="38" fillId="0" borderId="0" xfId="0" applyFont="1" applyProtection="1"/>
    <xf numFmtId="3" fontId="37" fillId="0" borderId="0" xfId="0" applyNumberFormat="1" applyFont="1" applyProtection="1"/>
    <xf numFmtId="3" fontId="42" fillId="0" borderId="0" xfId="0" applyNumberFormat="1" applyFont="1" applyAlignment="1" applyProtection="1">
      <alignment vertical="center"/>
    </xf>
    <xf numFmtId="164" fontId="42" fillId="0" borderId="0" xfId="0" applyNumberFormat="1" applyFont="1" applyAlignment="1" applyProtection="1">
      <alignment horizontal="right" vertical="center"/>
    </xf>
    <xf numFmtId="164" fontId="42" fillId="0" borderId="0" xfId="0" applyNumberFormat="1" applyFont="1" applyAlignment="1" applyProtection="1">
      <alignment vertical="center"/>
    </xf>
    <xf numFmtId="164" fontId="42" fillId="0" borderId="0" xfId="0" applyNumberFormat="1" applyFont="1" applyAlignment="1" applyProtection="1">
      <alignment horizontal="center" vertical="center"/>
    </xf>
    <xf numFmtId="0" fontId="37" fillId="0" borderId="10" xfId="0" applyFont="1" applyBorder="1" applyProtection="1"/>
    <xf numFmtId="0" fontId="37" fillId="0" borderId="11" xfId="0" applyFont="1" applyBorder="1" applyAlignment="1" applyProtection="1">
      <alignment vertical="center" wrapText="1"/>
    </xf>
    <xf numFmtId="0" fontId="41" fillId="0" borderId="0" xfId="0" applyFont="1" applyBorder="1" applyAlignment="1" applyProtection="1">
      <alignment vertical="center" wrapText="1"/>
    </xf>
    <xf numFmtId="3" fontId="41" fillId="0" borderId="0" xfId="0" applyNumberFormat="1" applyFont="1" applyFill="1" applyBorder="1" applyAlignment="1" applyProtection="1">
      <alignment horizontal="center" vertical="center" wrapText="1"/>
    </xf>
    <xf numFmtId="164" fontId="41" fillId="0" borderId="0" xfId="0" applyNumberFormat="1" applyFont="1" applyBorder="1" applyAlignment="1" applyProtection="1">
      <alignment horizontal="center" vertical="center" wrapText="1"/>
    </xf>
    <xf numFmtId="164" fontId="48" fillId="0" borderId="0" xfId="0" applyNumberFormat="1" applyFont="1" applyBorder="1" applyAlignment="1" applyProtection="1">
      <alignment horizontal="center" vertical="center" wrapText="1"/>
    </xf>
    <xf numFmtId="164" fontId="68" fillId="0" borderId="0" xfId="39" applyNumberFormat="1" applyFont="1" applyBorder="1" applyAlignment="1" applyProtection="1">
      <alignment horizontal="center" vertical="center" wrapText="1"/>
    </xf>
    <xf numFmtId="0" fontId="37" fillId="0" borderId="0" xfId="49" applyFont="1" applyBorder="1" applyAlignment="1" applyProtection="1">
      <alignment horizontal="center" vertical="center" wrapText="1"/>
    </xf>
    <xf numFmtId="165" fontId="37" fillId="0" borderId="0" xfId="49" applyNumberFormat="1" applyFont="1" applyFill="1" applyAlignment="1" applyProtection="1">
      <alignment horizontal="center"/>
    </xf>
    <xf numFmtId="0" fontId="37" fillId="0" borderId="0" xfId="0" applyFont="1" applyAlignment="1" applyProtection="1"/>
    <xf numFmtId="0" fontId="41" fillId="0" borderId="11" xfId="0" applyFont="1" applyBorder="1" applyAlignment="1" applyProtection="1"/>
    <xf numFmtId="0" fontId="41" fillId="0" borderId="11" xfId="0" applyFont="1" applyBorder="1" applyAlignment="1" applyProtection="1">
      <alignment horizontal="center"/>
    </xf>
    <xf numFmtId="3" fontId="41" fillId="0" borderId="11" xfId="39" applyNumberFormat="1" applyFont="1" applyFill="1" applyBorder="1" applyAlignment="1" applyProtection="1">
      <alignment horizontal="center"/>
    </xf>
    <xf numFmtId="3" fontId="41" fillId="0" borderId="11" xfId="39" applyNumberFormat="1" applyFont="1" applyBorder="1" applyAlignment="1" applyProtection="1">
      <alignment horizontal="center"/>
    </xf>
    <xf numFmtId="3" fontId="41" fillId="0" borderId="11" xfId="0" applyNumberFormat="1" applyFont="1" applyBorder="1" applyAlignment="1" applyProtection="1">
      <alignment horizontal="center"/>
    </xf>
    <xf numFmtId="165" fontId="37" fillId="0" borderId="11" xfId="49" applyNumberFormat="1" applyFont="1" applyFill="1" applyBorder="1" applyAlignment="1" applyProtection="1">
      <alignment horizontal="center"/>
    </xf>
    <xf numFmtId="3" fontId="37" fillId="0" borderId="0" xfId="0" applyNumberFormat="1" applyFont="1" applyFill="1" applyBorder="1" applyAlignment="1" applyProtection="1"/>
    <xf numFmtId="3" fontId="37" fillId="0" borderId="0" xfId="0" applyNumberFormat="1" applyFont="1" applyBorder="1" applyAlignment="1" applyProtection="1"/>
    <xf numFmtId="164" fontId="37" fillId="0" borderId="0" xfId="39" applyNumberFormat="1" applyFont="1" applyAlignment="1" applyProtection="1">
      <alignment horizontal="center" vertical="center"/>
    </xf>
    <xf numFmtId="0" fontId="37" fillId="0" borderId="0" xfId="49" applyFont="1" applyAlignment="1" applyProtection="1">
      <alignment vertical="center"/>
    </xf>
    <xf numFmtId="0" fontId="38" fillId="25" borderId="0" xfId="0" applyFont="1" applyFill="1" applyAlignment="1" applyProtection="1">
      <alignment vertical="top"/>
    </xf>
    <xf numFmtId="0" fontId="37" fillId="25" borderId="0" xfId="0" applyFont="1" applyFill="1" applyProtection="1"/>
    <xf numFmtId="0" fontId="38" fillId="25" borderId="0" xfId="49" applyFont="1" applyFill="1" applyAlignment="1" applyProtection="1">
      <alignment horizontal="left"/>
    </xf>
    <xf numFmtId="164" fontId="37" fillId="25" borderId="0" xfId="0" applyNumberFormat="1" applyFont="1" applyFill="1" applyAlignment="1" applyProtection="1">
      <alignment horizontal="right"/>
    </xf>
    <xf numFmtId="0" fontId="38" fillId="26" borderId="14" xfId="49" applyFont="1" applyFill="1" applyBorder="1" applyAlignment="1" applyProtection="1"/>
    <xf numFmtId="0" fontId="38" fillId="25" borderId="0" xfId="0" applyFont="1" applyFill="1" applyProtection="1"/>
    <xf numFmtId="3" fontId="61" fillId="25" borderId="0" xfId="49" applyNumberFormat="1" applyFont="1" applyFill="1" applyProtection="1"/>
    <xf numFmtId="3" fontId="37" fillId="25" borderId="0" xfId="0" applyNumberFormat="1" applyFont="1" applyFill="1" applyProtection="1"/>
    <xf numFmtId="0" fontId="26" fillId="25" borderId="0" xfId="34" applyFill="1" applyAlignment="1" applyProtection="1">
      <alignment vertical="center"/>
    </xf>
    <xf numFmtId="0" fontId="54" fillId="25" borderId="0" xfId="49" applyNumberFormat="1" applyFont="1" applyFill="1" applyAlignment="1" applyProtection="1">
      <alignment vertical="center"/>
    </xf>
    <xf numFmtId="3" fontId="42" fillId="25" borderId="0" xfId="0" applyNumberFormat="1" applyFont="1" applyFill="1" applyAlignment="1" applyProtection="1">
      <alignment vertical="center"/>
    </xf>
    <xf numFmtId="164" fontId="42" fillId="25" borderId="0" xfId="0" applyNumberFormat="1" applyFont="1" applyFill="1" applyAlignment="1" applyProtection="1">
      <alignment horizontal="right" vertical="center"/>
    </xf>
    <xf numFmtId="164" fontId="42" fillId="25" borderId="0" xfId="0" applyNumberFormat="1" applyFont="1" applyFill="1" applyAlignment="1" applyProtection="1">
      <alignment vertical="center"/>
    </xf>
    <xf numFmtId="164" fontId="42" fillId="25" borderId="0" xfId="0" applyNumberFormat="1" applyFont="1" applyFill="1" applyAlignment="1" applyProtection="1">
      <alignment horizontal="center" vertical="center"/>
    </xf>
    <xf numFmtId="0" fontId="37" fillId="25" borderId="10" xfId="0" applyFont="1" applyFill="1" applyBorder="1" applyProtection="1"/>
    <xf numFmtId="0" fontId="37" fillId="25" borderId="47" xfId="40" applyFont="1" applyFill="1" applyBorder="1" applyAlignment="1" applyProtection="1"/>
    <xf numFmtId="0" fontId="37" fillId="25" borderId="47" xfId="40" applyFont="1" applyFill="1" applyBorder="1" applyAlignment="1" applyProtection="1">
      <alignment horizontal="center" vertical="center" wrapText="1"/>
    </xf>
    <xf numFmtId="0" fontId="42" fillId="25" borderId="11" xfId="0" applyFont="1" applyFill="1" applyBorder="1" applyAlignment="1" applyProtection="1">
      <alignment vertical="center" wrapText="1"/>
    </xf>
    <xf numFmtId="0" fontId="37" fillId="25" borderId="12" xfId="0" applyFont="1" applyFill="1" applyBorder="1" applyAlignment="1" applyProtection="1">
      <alignment horizontal="center" vertical="center" wrapText="1"/>
    </xf>
    <xf numFmtId="0" fontId="37" fillId="25" borderId="11" xfId="40" applyFont="1" applyFill="1" applyBorder="1" applyAlignment="1" applyProtection="1"/>
    <xf numFmtId="0" fontId="37" fillId="25" borderId="12" xfId="49" applyFont="1" applyFill="1" applyBorder="1" applyAlignment="1" applyProtection="1">
      <alignment horizontal="center" vertical="center" wrapText="1"/>
    </xf>
    <xf numFmtId="164" fontId="48" fillId="25" borderId="11" xfId="49" applyNumberFormat="1" applyFont="1" applyFill="1" applyBorder="1" applyAlignment="1" applyProtection="1">
      <alignment horizontal="center" vertical="center" wrapText="1"/>
    </xf>
    <xf numFmtId="0" fontId="41" fillId="25" borderId="0" xfId="0" applyFont="1" applyFill="1" applyBorder="1" applyAlignment="1" applyProtection="1">
      <alignment vertical="center" wrapText="1"/>
    </xf>
    <xf numFmtId="3" fontId="41" fillId="25" borderId="0" xfId="0" applyNumberFormat="1" applyFont="1" applyFill="1" applyBorder="1" applyAlignment="1" applyProtection="1">
      <alignment horizontal="center" vertical="center" wrapText="1"/>
    </xf>
    <xf numFmtId="164" fontId="41" fillId="25" borderId="0" xfId="0" applyNumberFormat="1" applyFont="1" applyFill="1" applyBorder="1" applyAlignment="1" applyProtection="1">
      <alignment horizontal="center" vertical="center" wrapText="1"/>
    </xf>
    <xf numFmtId="164" fontId="48" fillId="25" borderId="0" xfId="0" applyNumberFormat="1" applyFont="1" applyFill="1" applyBorder="1" applyAlignment="1" applyProtection="1">
      <alignment horizontal="center" vertical="center" wrapText="1"/>
    </xf>
    <xf numFmtId="164" fontId="68" fillId="25" borderId="0" xfId="39" applyNumberFormat="1" applyFont="1" applyFill="1" applyBorder="1" applyAlignment="1" applyProtection="1">
      <alignment horizontal="center" vertical="center" wrapText="1"/>
    </xf>
    <xf numFmtId="165" fontId="37" fillId="25" borderId="0" xfId="49" applyNumberFormat="1" applyFont="1" applyFill="1" applyBorder="1" applyAlignment="1" applyProtection="1">
      <alignment vertical="top" wrapText="1"/>
    </xf>
    <xf numFmtId="0" fontId="41" fillId="25" borderId="11" xfId="0" applyFont="1" applyFill="1" applyBorder="1" applyAlignment="1" applyProtection="1"/>
    <xf numFmtId="0" fontId="41" fillId="25" borderId="11" xfId="0" applyFont="1" applyFill="1" applyBorder="1" applyAlignment="1" applyProtection="1">
      <alignment horizontal="center"/>
    </xf>
    <xf numFmtId="3" fontId="41" fillId="25" borderId="11" xfId="39" applyNumberFormat="1" applyFont="1" applyFill="1" applyBorder="1" applyAlignment="1" applyProtection="1">
      <alignment horizontal="center"/>
    </xf>
    <xf numFmtId="3" fontId="41" fillId="25" borderId="11" xfId="0" applyNumberFormat="1" applyFont="1" applyFill="1" applyBorder="1" applyAlignment="1" applyProtection="1">
      <alignment horizontal="center"/>
    </xf>
    <xf numFmtId="0" fontId="37" fillId="25" borderId="0" xfId="0" applyFont="1" applyFill="1" applyBorder="1" applyAlignment="1" applyProtection="1"/>
    <xf numFmtId="3" fontId="37" fillId="25" borderId="0" xfId="0" applyNumberFormat="1" applyFont="1" applyFill="1" applyBorder="1" applyAlignment="1" applyProtection="1"/>
    <xf numFmtId="164" fontId="37" fillId="25" borderId="0" xfId="39" applyNumberFormat="1" applyFont="1" applyFill="1" applyAlignment="1" applyProtection="1">
      <alignment horizontal="center" vertical="center"/>
    </xf>
    <xf numFmtId="0" fontId="37" fillId="25" borderId="0" xfId="49" applyFont="1" applyFill="1" applyAlignment="1" applyProtection="1">
      <alignment vertical="center"/>
    </xf>
    <xf numFmtId="0" fontId="38" fillId="0" borderId="0" xfId="40" applyFont="1" applyAlignment="1" applyProtection="1"/>
    <xf numFmtId="164" fontId="37" fillId="0" borderId="0" xfId="38" applyNumberFormat="1" applyFont="1" applyAlignment="1" applyProtection="1">
      <alignment horizontal="right"/>
    </xf>
    <xf numFmtId="164" fontId="37" fillId="0" borderId="0" xfId="40" applyNumberFormat="1" applyFont="1" applyAlignment="1" applyProtection="1">
      <alignment horizontal="right" vertical="center"/>
    </xf>
    <xf numFmtId="164" fontId="37" fillId="0" borderId="10" xfId="0" applyNumberFormat="1" applyFont="1" applyBorder="1" applyAlignment="1" applyProtection="1">
      <alignment vertical="center"/>
    </xf>
    <xf numFmtId="164" fontId="37" fillId="0" borderId="47" xfId="0" applyNumberFormat="1" applyFont="1" applyBorder="1" applyAlignment="1" applyProtection="1">
      <alignment horizontal="center" vertical="center" wrapText="1"/>
    </xf>
    <xf numFmtId="164" fontId="48" fillId="0" borderId="47" xfId="0" applyNumberFormat="1" applyFont="1" applyBorder="1" applyAlignment="1" applyProtection="1">
      <alignment horizontal="center" vertical="center" wrapText="1"/>
    </xf>
    <xf numFmtId="3" fontId="37" fillId="27" borderId="11" xfId="0" applyNumberFormat="1" applyFont="1" applyFill="1" applyBorder="1" applyAlignment="1" applyProtection="1">
      <alignment horizontal="center" vertical="center" wrapText="1"/>
    </xf>
    <xf numFmtId="164" fontId="37" fillId="0" borderId="11" xfId="0" applyNumberFormat="1" applyFont="1" applyBorder="1" applyAlignment="1" applyProtection="1">
      <alignment horizontal="center" vertical="center" wrapText="1"/>
    </xf>
    <xf numFmtId="3" fontId="37" fillId="0" borderId="11" xfId="0" applyNumberFormat="1" applyFont="1" applyBorder="1" applyAlignment="1" applyProtection="1">
      <alignment horizontal="center" vertical="center" wrapText="1"/>
    </xf>
    <xf numFmtId="2" fontId="48" fillId="27" borderId="11" xfId="0" applyNumberFormat="1" applyFont="1" applyFill="1" applyBorder="1" applyAlignment="1" applyProtection="1">
      <alignment horizontal="center" vertical="center" wrapText="1"/>
    </xf>
    <xf numFmtId="3" fontId="48" fillId="0" borderId="11" xfId="0" applyNumberFormat="1" applyFont="1" applyBorder="1" applyAlignment="1" applyProtection="1">
      <alignment horizontal="center" vertical="center" wrapText="1"/>
    </xf>
    <xf numFmtId="3" fontId="41" fillId="27" borderId="0" xfId="39" applyNumberFormat="1" applyFont="1" applyFill="1" applyAlignment="1" applyProtection="1">
      <alignment horizontal="center"/>
    </xf>
    <xf numFmtId="164" fontId="41" fillId="27" borderId="0" xfId="39" applyNumberFormat="1" applyFont="1" applyFill="1" applyAlignment="1" applyProtection="1">
      <alignment horizontal="center"/>
    </xf>
    <xf numFmtId="164" fontId="41" fillId="0" borderId="10" xfId="39" applyNumberFormat="1" applyFont="1" applyBorder="1" applyAlignment="1" applyProtection="1">
      <alignment horizontal="center"/>
    </xf>
    <xf numFmtId="2" fontId="48" fillId="27" borderId="0" xfId="39" applyNumberFormat="1" applyFont="1" applyFill="1" applyAlignment="1" applyProtection="1">
      <alignment horizontal="center"/>
    </xf>
    <xf numFmtId="164" fontId="48" fillId="0" borderId="0" xfId="39" applyNumberFormat="1" applyFont="1" applyAlignment="1" applyProtection="1">
      <alignment horizontal="center"/>
    </xf>
    <xf numFmtId="0" fontId="37" fillId="0" borderId="0" xfId="0" applyFont="1" applyFill="1" applyAlignment="1" applyProtection="1">
      <alignment horizontal="left" wrapText="1" indent="1"/>
    </xf>
    <xf numFmtId="0" fontId="37" fillId="0" borderId="0" xfId="0" applyFont="1" applyAlignment="1" applyProtection="1">
      <alignment horizontal="left" indent="1"/>
    </xf>
    <xf numFmtId="0" fontId="48" fillId="0" borderId="0" xfId="0" applyFont="1" applyAlignment="1" applyProtection="1">
      <alignment horizontal="left" indent="2"/>
    </xf>
    <xf numFmtId="0" fontId="48" fillId="0" borderId="0" xfId="0" applyFont="1" applyAlignment="1" applyProtection="1">
      <alignment horizontal="left" wrapText="1" indent="2"/>
    </xf>
    <xf numFmtId="0" fontId="48" fillId="0" borderId="0" xfId="0" applyFont="1" applyAlignment="1" applyProtection="1"/>
    <xf numFmtId="0" fontId="37" fillId="0" borderId="0" xfId="0" applyFont="1" applyAlignment="1" applyProtection="1">
      <alignment horizontal="left" wrapText="1" indent="1"/>
    </xf>
    <xf numFmtId="0" fontId="42" fillId="0" borderId="0" xfId="0" applyFont="1" applyAlignment="1" applyProtection="1"/>
    <xf numFmtId="0" fontId="41" fillId="0" borderId="11" xfId="0" applyFont="1" applyBorder="1" applyAlignment="1" applyProtection="1">
      <alignment horizontal="left" indent="1"/>
    </xf>
    <xf numFmtId="3" fontId="37" fillId="27" borderId="11" xfId="0" applyNumberFormat="1" applyFont="1" applyFill="1" applyBorder="1" applyAlignment="1" applyProtection="1">
      <alignment horizontal="right"/>
    </xf>
    <xf numFmtId="164" fontId="41" fillId="27" borderId="11" xfId="0" applyNumberFormat="1" applyFont="1" applyFill="1" applyBorder="1" applyAlignment="1" applyProtection="1">
      <alignment horizontal="right"/>
    </xf>
    <xf numFmtId="164" fontId="41" fillId="0" borderId="11" xfId="0" applyNumberFormat="1" applyFont="1" applyBorder="1" applyAlignment="1" applyProtection="1">
      <alignment horizontal="right"/>
    </xf>
    <xf numFmtId="0" fontId="41" fillId="27" borderId="11" xfId="0" applyFont="1" applyFill="1" applyBorder="1" applyProtection="1"/>
    <xf numFmtId="0" fontId="41" fillId="0" borderId="11" xfId="0" applyFont="1" applyBorder="1" applyProtection="1"/>
    <xf numFmtId="2" fontId="48" fillId="27" borderId="11" xfId="0" applyNumberFormat="1" applyFont="1" applyFill="1" applyBorder="1" applyProtection="1"/>
    <xf numFmtId="0" fontId="37" fillId="0" borderId="0" xfId="40" applyFont="1" applyBorder="1" applyAlignment="1" applyProtection="1"/>
    <xf numFmtId="3" fontId="37" fillId="0" borderId="0" xfId="39" applyNumberFormat="1" applyFont="1" applyBorder="1" applyProtection="1"/>
    <xf numFmtId="164" fontId="37" fillId="0" borderId="0" xfId="39" applyNumberFormat="1" applyFont="1" applyBorder="1" applyProtection="1"/>
    <xf numFmtId="164" fontId="37" fillId="0" borderId="0" xfId="39" applyNumberFormat="1" applyFont="1" applyBorder="1" applyAlignment="1" applyProtection="1">
      <alignment vertical="center"/>
    </xf>
    <xf numFmtId="0" fontId="37" fillId="0" borderId="0" xfId="0" applyFont="1" applyAlignment="1" applyProtection="1">
      <alignment horizontal="left"/>
    </xf>
    <xf numFmtId="164" fontId="37" fillId="0" borderId="0" xfId="38" applyNumberFormat="1" applyFont="1" applyAlignment="1" applyProtection="1">
      <alignment horizontal="left"/>
    </xf>
    <xf numFmtId="164" fontId="37" fillId="0" borderId="12" xfId="0" applyNumberFormat="1" applyFont="1" applyBorder="1" applyAlignment="1" applyProtection="1">
      <alignment vertical="center"/>
    </xf>
    <xf numFmtId="3" fontId="37" fillId="0" borderId="11" xfId="0" applyNumberFormat="1" applyFont="1" applyFill="1" applyBorder="1" applyAlignment="1" applyProtection="1">
      <alignment horizontal="center" vertical="center" wrapText="1"/>
    </xf>
    <xf numFmtId="164" fontId="41" fillId="0" borderId="0" xfId="39" applyNumberFormat="1" applyFont="1" applyFill="1" applyAlignment="1" applyProtection="1">
      <alignment horizontal="center"/>
    </xf>
    <xf numFmtId="164" fontId="41" fillId="27" borderId="0" xfId="39" applyNumberFormat="1" applyFont="1" applyFill="1" applyBorder="1" applyAlignment="1" applyProtection="1">
      <alignment horizontal="center"/>
    </xf>
    <xf numFmtId="164" fontId="41" fillId="0" borderId="0" xfId="39" applyNumberFormat="1" applyFont="1" applyBorder="1" applyAlignment="1" applyProtection="1">
      <alignment horizontal="center"/>
    </xf>
    <xf numFmtId="164" fontId="48" fillId="27" borderId="0" xfId="39" applyNumberFormat="1" applyFont="1" applyFill="1" applyBorder="1" applyAlignment="1" applyProtection="1">
      <alignment horizontal="center"/>
    </xf>
    <xf numFmtId="164" fontId="48" fillId="0" borderId="0" xfId="39" applyNumberFormat="1" applyFont="1" applyBorder="1" applyAlignment="1" applyProtection="1">
      <alignment horizontal="center"/>
    </xf>
    <xf numFmtId="0" fontId="41" fillId="0" borderId="11" xfId="0" applyFont="1" applyFill="1" applyBorder="1" applyProtection="1"/>
    <xf numFmtId="164" fontId="41" fillId="0" borderId="11" xfId="0" applyNumberFormat="1" applyFont="1" applyFill="1" applyBorder="1" applyAlignment="1" applyProtection="1">
      <alignment horizontal="right"/>
    </xf>
    <xf numFmtId="0" fontId="48" fillId="27" borderId="11" xfId="0" applyFont="1" applyFill="1" applyBorder="1" applyProtection="1"/>
    <xf numFmtId="0" fontId="48" fillId="0" borderId="11" xfId="0" applyFont="1" applyBorder="1" applyProtection="1"/>
    <xf numFmtId="0" fontId="38" fillId="0" borderId="0" xfId="40" applyFont="1" applyFill="1" applyAlignment="1" applyProtection="1">
      <alignment horizontal="left"/>
    </xf>
    <xf numFmtId="3" fontId="37" fillId="25" borderId="0" xfId="38" applyNumberFormat="1" applyFont="1" applyFill="1" applyProtection="1"/>
    <xf numFmtId="164" fontId="37" fillId="25" borderId="0" xfId="38" applyNumberFormat="1" applyFont="1" applyFill="1" applyAlignment="1" applyProtection="1">
      <alignment horizontal="right"/>
    </xf>
    <xf numFmtId="164" fontId="37" fillId="25" borderId="0" xfId="40" applyNumberFormat="1" applyFont="1" applyFill="1" applyAlignment="1" applyProtection="1">
      <alignment horizontal="right" vertical="center"/>
    </xf>
    <xf numFmtId="0" fontId="37" fillId="25" borderId="12" xfId="49" applyFont="1" applyFill="1" applyBorder="1" applyAlignment="1" applyProtection="1">
      <alignment vertical="center"/>
    </xf>
    <xf numFmtId="164" fontId="37" fillId="25" borderId="10" xfId="0" applyNumberFormat="1" applyFont="1" applyFill="1" applyBorder="1" applyAlignment="1" applyProtection="1">
      <alignment vertical="center"/>
    </xf>
    <xf numFmtId="164" fontId="37" fillId="25" borderId="12" xfId="0" applyNumberFormat="1" applyFont="1" applyFill="1" applyBorder="1" applyAlignment="1" applyProtection="1">
      <alignment vertical="center"/>
    </xf>
    <xf numFmtId="164" fontId="37" fillId="25" borderId="47" xfId="0" applyNumberFormat="1" applyFont="1" applyFill="1" applyBorder="1" applyAlignment="1" applyProtection="1">
      <alignment horizontal="center" vertical="center" wrapText="1"/>
    </xf>
    <xf numFmtId="0" fontId="42" fillId="25" borderId="12" xfId="49" applyFont="1" applyFill="1" applyBorder="1" applyAlignment="1" applyProtection="1">
      <alignment vertical="center"/>
    </xf>
    <xf numFmtId="164" fontId="37" fillId="25" borderId="11" xfId="0" applyNumberFormat="1" applyFont="1" applyFill="1" applyBorder="1" applyAlignment="1" applyProtection="1">
      <alignment horizontal="center" vertical="center" wrapText="1"/>
    </xf>
    <xf numFmtId="3" fontId="37" fillId="25" borderId="11" xfId="0" applyNumberFormat="1" applyFont="1" applyFill="1" applyBorder="1" applyAlignment="1" applyProtection="1">
      <alignment horizontal="center" vertical="center" wrapText="1"/>
    </xf>
    <xf numFmtId="164" fontId="41" fillId="25" borderId="10" xfId="39" applyNumberFormat="1" applyFont="1" applyFill="1" applyBorder="1" applyAlignment="1" applyProtection="1">
      <alignment horizontal="center"/>
    </xf>
    <xf numFmtId="164" fontId="48" fillId="27" borderId="0" xfId="39" applyNumberFormat="1" applyFont="1" applyFill="1" applyAlignment="1" applyProtection="1">
      <alignment horizontal="center"/>
    </xf>
    <xf numFmtId="164" fontId="48" fillId="25" borderId="0" xfId="39" applyNumberFormat="1" applyFont="1" applyFill="1" applyAlignment="1" applyProtection="1">
      <alignment horizontal="center"/>
    </xf>
    <xf numFmtId="165" fontId="37" fillId="0" borderId="0" xfId="49" applyNumberFormat="1" applyFont="1" applyFill="1" applyBorder="1" applyAlignment="1" applyProtection="1">
      <alignment vertical="top" wrapText="1"/>
    </xf>
    <xf numFmtId="0" fontId="41" fillId="25" borderId="11" xfId="0" applyFont="1" applyFill="1" applyBorder="1" applyAlignment="1" applyProtection="1">
      <alignment horizontal="left" indent="1"/>
    </xf>
    <xf numFmtId="165" fontId="37" fillId="27" borderId="11" xfId="49" applyNumberFormat="1" applyFont="1" applyFill="1" applyBorder="1" applyAlignment="1" applyProtection="1">
      <alignment horizontal="right"/>
    </xf>
    <xf numFmtId="0" fontId="41" fillId="25" borderId="11" xfId="0" applyFont="1" applyFill="1" applyBorder="1" applyProtection="1"/>
    <xf numFmtId="165" fontId="37" fillId="25" borderId="11" xfId="49" applyNumberFormat="1" applyFont="1" applyFill="1" applyBorder="1" applyAlignment="1" applyProtection="1">
      <alignment horizontal="right"/>
    </xf>
    <xf numFmtId="165" fontId="37" fillId="0" borderId="11" xfId="49" applyNumberFormat="1" applyFont="1" applyFill="1" applyBorder="1" applyAlignment="1" applyProtection="1">
      <alignment horizontal="right"/>
    </xf>
    <xf numFmtId="4" fontId="37" fillId="0" borderId="11" xfId="49" applyNumberFormat="1" applyFont="1" applyFill="1" applyBorder="1" applyAlignment="1" applyProtection="1">
      <alignment horizontal="right"/>
    </xf>
    <xf numFmtId="165" fontId="48" fillId="27" borderId="11" xfId="49" applyNumberFormat="1" applyFont="1" applyFill="1" applyBorder="1" applyAlignment="1" applyProtection="1">
      <alignment horizontal="right"/>
    </xf>
    <xf numFmtId="165" fontId="48" fillId="25" borderId="11" xfId="49" applyNumberFormat="1" applyFont="1" applyFill="1" applyBorder="1" applyAlignment="1" applyProtection="1">
      <alignment horizontal="right"/>
    </xf>
    <xf numFmtId="0" fontId="37" fillId="25" borderId="0" xfId="40" applyFont="1" applyFill="1" applyBorder="1" applyAlignment="1" applyProtection="1"/>
    <xf numFmtId="3" fontId="37" fillId="25" borderId="0" xfId="39" applyNumberFormat="1" applyFont="1" applyFill="1" applyBorder="1" applyProtection="1"/>
    <xf numFmtId="164" fontId="37" fillId="25" borderId="0" xfId="39" applyNumberFormat="1" applyFont="1" applyFill="1" applyBorder="1" applyProtection="1"/>
    <xf numFmtId="0" fontId="39" fillId="0" borderId="16" xfId="49" applyFont="1" applyFill="1" applyBorder="1" applyAlignment="1" applyProtection="1">
      <alignment horizontal="center"/>
      <protection locked="0"/>
    </xf>
    <xf numFmtId="164" fontId="37" fillId="0" borderId="47" xfId="49" applyNumberFormat="1" applyFont="1" applyBorder="1" applyAlignment="1" applyProtection="1">
      <alignment horizontal="center" vertical="center" wrapText="1"/>
    </xf>
    <xf numFmtId="164" fontId="37" fillId="0" borderId="11" xfId="49" applyNumberFormat="1" applyFont="1" applyBorder="1" applyAlignment="1" applyProtection="1">
      <alignment horizontal="center" vertical="center" wrapText="1"/>
    </xf>
    <xf numFmtId="0" fontId="37" fillId="0" borderId="11" xfId="49" applyFont="1" applyBorder="1" applyAlignment="1" applyProtection="1">
      <alignment horizontal="center" vertical="center" wrapText="1"/>
    </xf>
    <xf numFmtId="3" fontId="37" fillId="0" borderId="10" xfId="49" applyNumberFormat="1" applyFont="1" applyBorder="1" applyAlignment="1" applyProtection="1">
      <alignment horizontal="center" vertical="center" wrapText="1"/>
    </xf>
    <xf numFmtId="3" fontId="37" fillId="0" borderId="11" xfId="49" applyNumberFormat="1" applyFont="1" applyBorder="1" applyAlignment="1" applyProtection="1">
      <alignment horizontal="center" vertical="center" wrapText="1"/>
    </xf>
    <xf numFmtId="0" fontId="37" fillId="0" borderId="0" xfId="49" applyFont="1" applyAlignment="1" applyProtection="1">
      <alignment horizontal="left" vertical="center"/>
    </xf>
    <xf numFmtId="0" fontId="37" fillId="0" borderId="0" xfId="49" applyFont="1" applyAlignment="1" applyProtection="1">
      <alignment horizontal="left" vertical="center" wrapText="1"/>
    </xf>
    <xf numFmtId="0" fontId="37" fillId="0" borderId="0" xfId="0" applyFont="1" applyAlignment="1" applyProtection="1">
      <alignment horizontal="left" wrapText="1"/>
    </xf>
    <xf numFmtId="0" fontId="38" fillId="0" borderId="11" xfId="49" applyFont="1" applyBorder="1" applyAlignment="1" applyProtection="1">
      <alignment horizontal="center" vertical="center"/>
    </xf>
    <xf numFmtId="0" fontId="37" fillId="25" borderId="0" xfId="49" applyFont="1" applyFill="1" applyAlignment="1" applyProtection="1">
      <alignment horizontal="left" vertical="center" wrapText="1"/>
    </xf>
    <xf numFmtId="3" fontId="37" fillId="0" borderId="0" xfId="49" applyNumberFormat="1" applyFont="1" applyAlignment="1" applyProtection="1">
      <alignment horizontal="left"/>
    </xf>
    <xf numFmtId="0" fontId="37" fillId="25" borderId="0" xfId="49" applyFont="1" applyFill="1" applyAlignment="1" applyProtection="1">
      <alignment horizontal="left" vertical="center"/>
    </xf>
    <xf numFmtId="0" fontId="37" fillId="25" borderId="11" xfId="49" applyFont="1" applyFill="1" applyBorder="1" applyAlignment="1" applyProtection="1">
      <alignment horizontal="center" vertical="center" wrapText="1"/>
    </xf>
    <xf numFmtId="3" fontId="37" fillId="25" borderId="10" xfId="49" applyNumberFormat="1" applyFont="1" applyFill="1" applyBorder="1" applyAlignment="1" applyProtection="1">
      <alignment horizontal="center" vertical="center" wrapText="1"/>
    </xf>
    <xf numFmtId="3" fontId="37" fillId="25" borderId="11" xfId="49" applyNumberFormat="1" applyFont="1" applyFill="1" applyBorder="1" applyAlignment="1" applyProtection="1">
      <alignment horizontal="center" vertical="center" wrapText="1"/>
    </xf>
    <xf numFmtId="164" fontId="37" fillId="25" borderId="11" xfId="49" applyNumberFormat="1" applyFont="1" applyFill="1" applyBorder="1" applyAlignment="1" applyProtection="1">
      <alignment horizontal="center" vertical="center" wrapText="1"/>
    </xf>
    <xf numFmtId="164" fontId="37" fillId="25" borderId="47" xfId="49" applyNumberFormat="1" applyFont="1" applyFill="1" applyBorder="1" applyAlignment="1" applyProtection="1">
      <alignment horizontal="center" vertical="center" wrapText="1"/>
    </xf>
    <xf numFmtId="0" fontId="38" fillId="0" borderId="0" xfId="0" applyFont="1" applyAlignment="1" applyProtection="1">
      <alignment horizontal="left"/>
    </xf>
    <xf numFmtId="0" fontId="37" fillId="0" borderId="0" xfId="40" applyFont="1" applyAlignment="1" applyProtection="1">
      <alignment horizontal="left" wrapText="1"/>
    </xf>
    <xf numFmtId="0" fontId="38" fillId="25" borderId="0" xfId="0" applyFont="1" applyFill="1" applyAlignment="1" applyProtection="1">
      <alignment horizontal="left"/>
    </xf>
    <xf numFmtId="0" fontId="38" fillId="0" borderId="16" xfId="49" applyFont="1" applyFill="1" applyBorder="1" applyAlignment="1" applyProtection="1"/>
    <xf numFmtId="3" fontId="37" fillId="0" borderId="0" xfId="49" applyNumberFormat="1" applyFont="1" applyFill="1" applyAlignment="1" applyProtection="1">
      <alignment horizontal="right"/>
      <protection hidden="1"/>
    </xf>
    <xf numFmtId="3" fontId="41" fillId="0" borderId="0" xfId="0" applyNumberFormat="1" applyFont="1" applyFill="1" applyAlignment="1" applyProtection="1">
      <alignment horizontal="right"/>
      <protection hidden="1"/>
    </xf>
    <xf numFmtId="3" fontId="37" fillId="0" borderId="0" xfId="49" applyNumberFormat="1" applyFont="1" applyFill="1" applyAlignment="1" applyProtection="1">
      <alignment horizontal="center"/>
      <protection hidden="1"/>
    </xf>
    <xf numFmtId="165" fontId="41" fillId="0" borderId="0" xfId="0" applyNumberFormat="1" applyFont="1" applyFill="1" applyAlignment="1" applyProtection="1">
      <alignment horizontal="right"/>
      <protection hidden="1"/>
    </xf>
    <xf numFmtId="165" fontId="41" fillId="0" borderId="0" xfId="0" applyNumberFormat="1" applyFont="1" applyFill="1" applyAlignment="1" applyProtection="1">
      <alignment horizontal="center"/>
      <protection hidden="1"/>
    </xf>
    <xf numFmtId="4" fontId="41" fillId="0" borderId="0" xfId="0" applyNumberFormat="1" applyFont="1" applyFill="1" applyAlignment="1" applyProtection="1">
      <alignment horizontal="right"/>
      <protection hidden="1"/>
    </xf>
    <xf numFmtId="4" fontId="48" fillId="0" borderId="0" xfId="0" applyNumberFormat="1" applyFont="1" applyFill="1" applyAlignment="1" applyProtection="1">
      <alignment horizontal="right"/>
      <protection hidden="1"/>
    </xf>
    <xf numFmtId="165" fontId="41" fillId="0" borderId="0" xfId="0" applyNumberFormat="1" applyFont="1" applyFill="1" applyAlignment="1" applyProtection="1">
      <alignment horizontal="right" indent="2"/>
      <protection hidden="1"/>
    </xf>
    <xf numFmtId="165" fontId="48" fillId="0" borderId="0" xfId="0" applyNumberFormat="1" applyFont="1" applyFill="1" applyAlignment="1" applyProtection="1">
      <alignment horizontal="right" indent="2"/>
      <protection hidden="1"/>
    </xf>
    <xf numFmtId="3" fontId="37" fillId="0" borderId="0" xfId="0" applyNumberFormat="1" applyFont="1" applyFill="1" applyAlignment="1" applyProtection="1">
      <alignment horizontal="right"/>
      <protection hidden="1"/>
    </xf>
    <xf numFmtId="4" fontId="37" fillId="0" borderId="0" xfId="0" applyNumberFormat="1" applyFont="1" applyFill="1" applyAlignment="1" applyProtection="1">
      <alignment horizontal="right"/>
      <protection hidden="1"/>
    </xf>
    <xf numFmtId="9" fontId="41" fillId="0" borderId="0" xfId="5270" applyFont="1" applyFill="1" applyAlignment="1" applyProtection="1">
      <alignment horizontal="right"/>
      <protection hidden="1"/>
    </xf>
    <xf numFmtId="0" fontId="39" fillId="0" borderId="15" xfId="49" applyFont="1" applyFill="1" applyBorder="1" applyAlignment="1" applyProtection="1">
      <alignment horizontal="center"/>
    </xf>
    <xf numFmtId="165" fontId="37" fillId="0" borderId="0" xfId="49" applyNumberFormat="1" applyFont="1" applyFill="1" applyAlignment="1" applyProtection="1">
      <alignment horizontal="right" indent="2"/>
      <protection hidden="1"/>
    </xf>
    <xf numFmtId="165" fontId="37" fillId="0" borderId="0" xfId="49" applyNumberFormat="1" applyFont="1" applyFill="1" applyAlignment="1" applyProtection="1">
      <alignment horizontal="center"/>
      <protection hidden="1"/>
    </xf>
    <xf numFmtId="165" fontId="48" fillId="0" borderId="0" xfId="49" applyNumberFormat="1" applyFont="1" applyFill="1" applyAlignment="1" applyProtection="1">
      <alignment horizontal="right" indent="2"/>
      <protection hidden="1"/>
    </xf>
    <xf numFmtId="0" fontId="38" fillId="25" borderId="16" xfId="49" applyFont="1" applyFill="1" applyBorder="1" applyAlignment="1" applyProtection="1"/>
    <xf numFmtId="3" fontId="37" fillId="25" borderId="0" xfId="49" applyNumberFormat="1" applyFont="1" applyFill="1" applyAlignment="1" applyProtection="1">
      <alignment horizontal="right"/>
      <protection hidden="1"/>
    </xf>
    <xf numFmtId="3" fontId="41" fillId="25" borderId="0" xfId="0" applyNumberFormat="1" applyFont="1" applyFill="1" applyAlignment="1" applyProtection="1">
      <alignment horizontal="right"/>
      <protection hidden="1"/>
    </xf>
    <xf numFmtId="165" fontId="41" fillId="25" borderId="0" xfId="0" applyNumberFormat="1" applyFont="1" applyFill="1" applyAlignment="1" applyProtection="1">
      <alignment horizontal="right"/>
      <protection hidden="1"/>
    </xf>
    <xf numFmtId="165" fontId="41" fillId="25" borderId="0" xfId="0" applyNumberFormat="1" applyFont="1" applyFill="1" applyAlignment="1" applyProtection="1">
      <alignment horizontal="center"/>
      <protection hidden="1"/>
    </xf>
    <xf numFmtId="4" fontId="41" fillId="25" borderId="0" xfId="0" applyNumberFormat="1" applyFont="1" applyFill="1" applyAlignment="1" applyProtection="1">
      <alignment horizontal="right"/>
      <protection hidden="1"/>
    </xf>
    <xf numFmtId="4" fontId="48" fillId="25" borderId="0" xfId="0" applyNumberFormat="1" applyFont="1" applyFill="1" applyAlignment="1" applyProtection="1">
      <alignment horizontal="right"/>
      <protection hidden="1"/>
    </xf>
    <xf numFmtId="165" fontId="37" fillId="27" borderId="0" xfId="49" applyNumberFormat="1" applyFont="1" applyFill="1" applyAlignment="1" applyProtection="1">
      <alignment horizontal="right"/>
      <protection hidden="1"/>
    </xf>
    <xf numFmtId="0" fontId="41" fillId="0" borderId="0" xfId="0" applyFont="1" applyProtection="1">
      <protection hidden="1"/>
    </xf>
    <xf numFmtId="165" fontId="37" fillId="0" borderId="0" xfId="49" applyNumberFormat="1" applyFont="1" applyFill="1" applyAlignment="1" applyProtection="1">
      <alignment horizontal="right"/>
      <protection hidden="1"/>
    </xf>
    <xf numFmtId="4" fontId="37" fillId="0" borderId="0" xfId="49" applyNumberFormat="1" applyFont="1" applyFill="1" applyAlignment="1" applyProtection="1">
      <alignment horizontal="right"/>
      <protection hidden="1"/>
    </xf>
    <xf numFmtId="2" fontId="48" fillId="27" borderId="0" xfId="49" applyNumberFormat="1" applyFont="1" applyFill="1" applyAlignment="1" applyProtection="1">
      <alignment horizontal="right"/>
      <protection hidden="1"/>
    </xf>
    <xf numFmtId="165" fontId="48" fillId="0" borderId="0" xfId="49" applyNumberFormat="1" applyFont="1" applyFill="1" applyAlignment="1" applyProtection="1">
      <alignment horizontal="right"/>
      <protection hidden="1"/>
    </xf>
    <xf numFmtId="4" fontId="48" fillId="0" borderId="0" xfId="49" applyNumberFormat="1" applyFont="1" applyFill="1" applyAlignment="1" applyProtection="1">
      <alignment horizontal="right"/>
      <protection hidden="1"/>
    </xf>
    <xf numFmtId="0" fontId="41" fillId="27" borderId="0" xfId="0" applyFont="1" applyFill="1" applyProtection="1">
      <protection hidden="1"/>
    </xf>
    <xf numFmtId="4" fontId="41" fillId="0" borderId="0" xfId="0" applyNumberFormat="1" applyFont="1" applyProtection="1">
      <protection hidden="1"/>
    </xf>
    <xf numFmtId="2" fontId="48" fillId="27" borderId="0" xfId="0" applyNumberFormat="1" applyFont="1" applyFill="1" applyProtection="1">
      <protection hidden="1"/>
    </xf>
    <xf numFmtId="0" fontId="48" fillId="0" borderId="0" xfId="0" applyFont="1" applyProtection="1">
      <protection hidden="1"/>
    </xf>
    <xf numFmtId="0" fontId="41" fillId="25" borderId="0" xfId="0" applyFont="1" applyFill="1" applyProtection="1">
      <protection hidden="1"/>
    </xf>
    <xf numFmtId="165" fontId="37" fillId="25" borderId="0" xfId="49" applyNumberFormat="1" applyFont="1" applyFill="1" applyAlignment="1" applyProtection="1">
      <alignment horizontal="right"/>
      <protection hidden="1"/>
    </xf>
    <xf numFmtId="4" fontId="48" fillId="27" borderId="0" xfId="49" applyNumberFormat="1" applyFont="1" applyFill="1" applyAlignment="1" applyProtection="1">
      <alignment horizontal="right"/>
      <protection hidden="1"/>
    </xf>
    <xf numFmtId="165" fontId="48" fillId="25" borderId="0" xfId="49" applyNumberFormat="1" applyFont="1" applyFill="1" applyAlignment="1" applyProtection="1">
      <alignment horizontal="right"/>
      <protection hidden="1"/>
    </xf>
    <xf numFmtId="165" fontId="37" fillId="27" borderId="0" xfId="49" applyNumberFormat="1" applyFont="1" applyFill="1" applyBorder="1" applyAlignment="1" applyProtection="1">
      <alignment horizontal="right"/>
      <protection hidden="1"/>
    </xf>
    <xf numFmtId="165" fontId="37" fillId="0" borderId="0" xfId="49" applyNumberFormat="1" applyFont="1" applyFill="1" applyBorder="1" applyAlignment="1" applyProtection="1">
      <alignment horizontal="right"/>
      <protection hidden="1"/>
    </xf>
    <xf numFmtId="165" fontId="48" fillId="0" borderId="0" xfId="49" applyNumberFormat="1" applyFont="1" applyFill="1" applyBorder="1" applyAlignment="1" applyProtection="1">
      <alignment horizontal="right"/>
      <protection hidden="1"/>
    </xf>
    <xf numFmtId="0" fontId="41" fillId="0" borderId="0" xfId="0" applyFont="1" applyFill="1" applyProtection="1">
      <protection hidden="1"/>
    </xf>
    <xf numFmtId="0" fontId="41" fillId="27" borderId="0" xfId="0" applyFont="1" applyFill="1" applyBorder="1" applyProtection="1">
      <protection hidden="1"/>
    </xf>
    <xf numFmtId="0" fontId="41" fillId="0" borderId="0" xfId="0" applyFont="1" applyBorder="1" applyProtection="1">
      <protection hidden="1"/>
    </xf>
    <xf numFmtId="0" fontId="48" fillId="27" borderId="0" xfId="0" applyFont="1" applyFill="1" applyBorder="1" applyProtection="1">
      <protection hidden="1"/>
    </xf>
    <xf numFmtId="0" fontId="48" fillId="0" borderId="0" xfId="0" applyFont="1" applyBorder="1" applyProtection="1">
      <protection hidden="1"/>
    </xf>
    <xf numFmtId="0" fontId="37" fillId="0" borderId="0" xfId="49" applyFont="1" applyAlignment="1">
      <alignment horizontal="left" vertical="center"/>
    </xf>
    <xf numFmtId="0" fontId="37" fillId="0" borderId="12" xfId="49" applyFont="1" applyBorder="1" applyAlignment="1">
      <alignment horizontal="center" vertical="center" wrapText="1"/>
    </xf>
    <xf numFmtId="0" fontId="37" fillId="0" borderId="12" xfId="49" applyFont="1" applyFill="1" applyBorder="1" applyAlignment="1">
      <alignment horizontal="center" vertical="center" wrapText="1"/>
    </xf>
    <xf numFmtId="0" fontId="37" fillId="0" borderId="11" xfId="49" applyFont="1" applyBorder="1" applyAlignment="1" applyProtection="1">
      <alignment horizontal="center" vertical="center" wrapText="1"/>
    </xf>
    <xf numFmtId="0" fontId="37" fillId="0" borderId="0" xfId="49" applyFont="1" applyAlignment="1" applyProtection="1">
      <alignment horizontal="left" vertical="center"/>
    </xf>
    <xf numFmtId="0" fontId="42" fillId="24" borderId="0" xfId="0" applyFont="1" applyFill="1" applyBorder="1" applyAlignment="1">
      <alignment horizontal="center" vertical="center" wrapText="1"/>
    </xf>
    <xf numFmtId="1" fontId="38" fillId="24" borderId="0" xfId="49" applyNumberFormat="1" applyFont="1" applyFill="1" applyBorder="1" applyAlignment="1">
      <alignment horizontal="left"/>
    </xf>
    <xf numFmtId="0" fontId="37" fillId="0" borderId="0" xfId="40" applyFont="1" applyBorder="1" applyAlignment="1" applyProtection="1">
      <alignment horizontal="left" vertical="center" wrapText="1"/>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8" fillId="0" borderId="0" xfId="49" applyFont="1" applyAlignment="1" applyProtection="1">
      <alignment vertical="top" wrapText="1"/>
    </xf>
    <xf numFmtId="3" fontId="42" fillId="0" borderId="0" xfId="49" applyNumberFormat="1" applyFont="1" applyAlignment="1" applyProtection="1">
      <alignment vertical="center"/>
    </xf>
    <xf numFmtId="164" fontId="42" fillId="0" borderId="0" xfId="49" applyNumberFormat="1" applyFont="1" applyAlignment="1" applyProtection="1">
      <alignment horizontal="right" vertical="center"/>
    </xf>
    <xf numFmtId="164" fontId="42" fillId="0" borderId="0" xfId="49" applyNumberFormat="1" applyFont="1" applyAlignment="1" applyProtection="1">
      <alignment vertical="center"/>
    </xf>
    <xf numFmtId="0" fontId="37" fillId="0" borderId="22" xfId="49" applyFont="1" applyBorder="1" applyProtection="1"/>
    <xf numFmtId="164" fontId="37" fillId="0" borderId="12" xfId="49" applyNumberFormat="1" applyFont="1" applyBorder="1" applyAlignment="1" applyProtection="1">
      <alignment horizontal="right"/>
    </xf>
    <xf numFmtId="164" fontId="37" fillId="0" borderId="0" xfId="49" applyNumberFormat="1" applyFont="1" applyBorder="1" applyAlignment="1" applyProtection="1">
      <alignment horizontal="right"/>
    </xf>
    <xf numFmtId="0" fontId="37" fillId="0" borderId="11" xfId="49" applyFont="1" applyBorder="1" applyProtection="1"/>
    <xf numFmtId="0" fontId="37" fillId="0" borderId="0" xfId="0" applyFont="1" applyBorder="1" applyAlignment="1" applyProtection="1">
      <alignment horizontal="center" vertical="center" wrapText="1"/>
    </xf>
    <xf numFmtId="0" fontId="37" fillId="0" borderId="0" xfId="0" applyFont="1" applyBorder="1" applyAlignment="1" applyProtection="1">
      <alignment vertical="center" wrapText="1"/>
    </xf>
    <xf numFmtId="3" fontId="37" fillId="0" borderId="0" xfId="0" applyNumberFormat="1" applyFont="1" applyAlignment="1" applyProtection="1">
      <alignment horizontal="right" indent="2"/>
    </xf>
    <xf numFmtId="0" fontId="37" fillId="0" borderId="0" xfId="0" applyFont="1" applyBorder="1" applyAlignment="1" applyProtection="1">
      <alignment horizontal="center"/>
    </xf>
    <xf numFmtId="0" fontId="41" fillId="0" borderId="0" xfId="0" applyFont="1" applyAlignment="1" applyProtection="1">
      <alignment horizontal="right" indent="2"/>
    </xf>
    <xf numFmtId="3" fontId="37" fillId="0" borderId="0" xfId="0" applyNumberFormat="1" applyFont="1" applyBorder="1" applyAlignment="1" applyProtection="1">
      <alignment vertical="center" wrapText="1"/>
    </xf>
    <xf numFmtId="3" fontId="37" fillId="0" borderId="0" xfId="0" applyNumberFormat="1" applyFont="1" applyBorder="1" applyAlignment="1" applyProtection="1">
      <alignment horizontal="center"/>
    </xf>
    <xf numFmtId="0" fontId="37" fillId="0" borderId="0" xfId="0" applyFont="1" applyBorder="1" applyAlignment="1" applyProtection="1">
      <alignment horizontal="left"/>
    </xf>
    <xf numFmtId="165" fontId="37" fillId="0" borderId="0" xfId="0" applyNumberFormat="1" applyFont="1" applyAlignment="1" applyProtection="1">
      <alignment horizontal="right" indent="2"/>
    </xf>
    <xf numFmtId="164" fontId="37" fillId="0" borderId="0" xfId="0" applyNumberFormat="1" applyFont="1" applyBorder="1" applyAlignment="1" applyProtection="1">
      <alignment horizontal="center"/>
    </xf>
    <xf numFmtId="164" fontId="41" fillId="0" borderId="0" xfId="0" applyNumberFormat="1" applyFont="1" applyBorder="1" applyAlignment="1" applyProtection="1">
      <alignment horizontal="center"/>
    </xf>
    <xf numFmtId="164" fontId="37" fillId="0" borderId="0" xfId="0" applyNumberFormat="1" applyFont="1" applyBorder="1" applyAlignment="1" applyProtection="1">
      <alignment horizontal="left" vertical="center" wrapText="1"/>
    </xf>
    <xf numFmtId="0" fontId="37" fillId="0" borderId="0" xfId="0" applyFont="1" applyBorder="1" applyAlignment="1" applyProtection="1">
      <alignment horizontal="left" vertical="center" wrapText="1" indent="1"/>
    </xf>
    <xf numFmtId="164" fontId="37" fillId="0" borderId="0" xfId="0" applyNumberFormat="1" applyFont="1" applyBorder="1" applyAlignment="1" applyProtection="1">
      <alignment horizontal="left" vertical="center" wrapText="1" indent="1"/>
    </xf>
    <xf numFmtId="164" fontId="37" fillId="0" borderId="0" xfId="0" applyNumberFormat="1" applyFont="1" applyAlignment="1" applyProtection="1">
      <alignment horizontal="right" indent="2"/>
    </xf>
    <xf numFmtId="164" fontId="46" fillId="0" borderId="0" xfId="39" applyNumberFormat="1" applyFont="1" applyBorder="1" applyAlignment="1" applyProtection="1">
      <alignment horizontal="left" vertical="center" wrapText="1" indent="1"/>
    </xf>
    <xf numFmtId="164" fontId="41" fillId="0" borderId="0" xfId="0" applyNumberFormat="1" applyFont="1" applyAlignment="1" applyProtection="1">
      <alignment horizontal="right" indent="2"/>
    </xf>
    <xf numFmtId="164" fontId="37" fillId="0" borderId="0" xfId="0" applyNumberFormat="1" applyFont="1" applyBorder="1" applyAlignment="1" applyProtection="1">
      <alignment vertical="center" wrapText="1"/>
    </xf>
    <xf numFmtId="4" fontId="37" fillId="0" borderId="0" xfId="0" applyNumberFormat="1" applyFont="1" applyAlignment="1" applyProtection="1">
      <alignment horizontal="right" indent="2"/>
    </xf>
    <xf numFmtId="164" fontId="48" fillId="0" borderId="0" xfId="0" applyNumberFormat="1" applyFont="1" applyBorder="1" applyAlignment="1" applyProtection="1">
      <alignment horizontal="left" vertical="center" wrapText="1" indent="1"/>
    </xf>
    <xf numFmtId="4" fontId="48" fillId="0" borderId="0" xfId="0" applyNumberFormat="1" applyFont="1" applyAlignment="1" applyProtection="1">
      <alignment horizontal="right" indent="2"/>
    </xf>
    <xf numFmtId="0" fontId="37" fillId="0" borderId="0" xfId="0" applyFont="1" applyAlignment="1" applyProtection="1">
      <alignment horizontal="right" indent="2"/>
    </xf>
    <xf numFmtId="1" fontId="41" fillId="24" borderId="0" xfId="0" applyNumberFormat="1" applyFont="1" applyFill="1" applyBorder="1" applyAlignment="1" applyProtection="1">
      <alignment horizontal="left" vertical="center" wrapText="1" indent="1"/>
    </xf>
    <xf numFmtId="0" fontId="37" fillId="0" borderId="0" xfId="0" applyFont="1" applyAlignment="1" applyProtection="1">
      <alignment horizontal="right" indent="1"/>
    </xf>
    <xf numFmtId="0" fontId="37" fillId="0" borderId="11" xfId="0" applyFont="1" applyBorder="1" applyAlignment="1" applyProtection="1">
      <alignment horizontal="right" indent="1"/>
    </xf>
    <xf numFmtId="0" fontId="37" fillId="0" borderId="0" xfId="0" applyFont="1" applyBorder="1" applyAlignment="1" applyProtection="1">
      <alignment horizontal="right" indent="1"/>
    </xf>
    <xf numFmtId="0" fontId="37" fillId="0" borderId="10" xfId="49" applyFont="1" applyBorder="1" applyAlignment="1" applyProtection="1">
      <alignment horizontal="right" indent="1"/>
    </xf>
    <xf numFmtId="0" fontId="37" fillId="0" borderId="0" xfId="49" applyFont="1" applyBorder="1" applyAlignment="1" applyProtection="1">
      <alignment horizontal="right" indent="1"/>
    </xf>
    <xf numFmtId="0" fontId="48" fillId="24" borderId="0" xfId="46" applyFont="1" applyFill="1" applyBorder="1" applyAlignment="1" applyProtection="1">
      <alignment horizontal="right"/>
    </xf>
    <xf numFmtId="0" fontId="37" fillId="0" borderId="0" xfId="49" applyFont="1" applyAlignment="1" applyProtection="1">
      <alignment horizontal="right" vertical="center"/>
    </xf>
    <xf numFmtId="164" fontId="41" fillId="0" borderId="0" xfId="0" applyNumberFormat="1" applyFont="1" applyAlignment="1" applyProtection="1">
      <alignment vertical="center"/>
    </xf>
    <xf numFmtId="0" fontId="37" fillId="0" borderId="0" xfId="49" applyFont="1" applyAlignment="1" applyProtection="1">
      <alignment vertical="center" wrapText="1"/>
    </xf>
    <xf numFmtId="0" fontId="38" fillId="0" borderId="0" xfId="49" applyFont="1" applyAlignment="1" applyProtection="1">
      <alignment horizontal="left" wrapText="1"/>
    </xf>
    <xf numFmtId="0" fontId="38" fillId="0" borderId="0" xfId="0" applyFont="1" applyAlignment="1" applyProtection="1"/>
    <xf numFmtId="164" fontId="39" fillId="0" borderId="0" xfId="49" applyNumberFormat="1" applyFont="1" applyProtection="1"/>
    <xf numFmtId="3" fontId="39" fillId="0" borderId="0" xfId="49" applyNumberFormat="1" applyFont="1" applyProtection="1"/>
    <xf numFmtId="164" fontId="39" fillId="0" borderId="0" xfId="49" applyNumberFormat="1" applyFont="1" applyAlignment="1" applyProtection="1">
      <alignment horizontal="right"/>
    </xf>
    <xf numFmtId="0" fontId="37" fillId="24" borderId="0" xfId="49" applyFont="1" applyFill="1" applyBorder="1" applyAlignment="1" applyProtection="1">
      <alignment wrapText="1"/>
    </xf>
    <xf numFmtId="0" fontId="41" fillId="0" borderId="0" xfId="0" applyFont="1" applyBorder="1" applyAlignment="1" applyProtection="1">
      <alignment horizontal="center"/>
    </xf>
    <xf numFmtId="3" fontId="37" fillId="0" borderId="0" xfId="0" applyNumberFormat="1" applyFont="1" applyAlignment="1" applyProtection="1">
      <alignment horizontal="right" indent="1"/>
    </xf>
    <xf numFmtId="164" fontId="37" fillId="0" borderId="0" xfId="0" applyNumberFormat="1" applyFont="1" applyAlignment="1" applyProtection="1">
      <alignment horizontal="right" indent="1"/>
    </xf>
    <xf numFmtId="0" fontId="37" fillId="0" borderId="0" xfId="49" applyFont="1" applyAlignment="1" applyProtection="1">
      <alignment horizontal="right" indent="1"/>
    </xf>
    <xf numFmtId="164" fontId="37" fillId="0" borderId="0" xfId="49" applyNumberFormat="1" applyFont="1" applyAlignment="1" applyProtection="1">
      <alignment vertical="center"/>
    </xf>
    <xf numFmtId="0" fontId="37" fillId="0" borderId="0" xfId="49" applyFont="1" applyAlignment="1">
      <alignment horizontal="left" vertical="center" wrapText="1"/>
    </xf>
    <xf numFmtId="164" fontId="37" fillId="0" borderId="0" xfId="49" applyNumberFormat="1" applyFont="1" applyAlignment="1">
      <alignment horizontal="left" vertical="center" wrapText="1"/>
    </xf>
    <xf numFmtId="164" fontId="37" fillId="25" borderId="0" xfId="49" applyNumberFormat="1" applyFont="1" applyFill="1" applyAlignment="1">
      <alignment horizontal="left" vertical="center" wrapText="1"/>
    </xf>
    <xf numFmtId="0" fontId="38" fillId="0" borderId="0" xfId="49" applyFont="1" applyAlignment="1">
      <alignment horizontal="left"/>
    </xf>
    <xf numFmtId="0" fontId="37" fillId="0" borderId="0" xfId="0" applyNumberFormat="1" applyFont="1" applyBorder="1" applyAlignment="1"/>
    <xf numFmtId="0" fontId="37" fillId="0" borderId="0" xfId="0" applyFont="1" applyAlignment="1"/>
    <xf numFmtId="0" fontId="37" fillId="0" borderId="0" xfId="0" applyNumberFormat="1" applyFont="1" applyBorder="1" applyAlignment="1">
      <alignment horizontal="left"/>
    </xf>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12" xfId="49" applyFont="1" applyBorder="1" applyAlignment="1">
      <alignment horizontal="center" vertical="center" wrapText="1"/>
    </xf>
    <xf numFmtId="0" fontId="37" fillId="0" borderId="0" xfId="49" applyFont="1" applyFill="1" applyAlignment="1">
      <alignment horizontal="left" vertical="center" wrapText="1"/>
    </xf>
    <xf numFmtId="0" fontId="37" fillId="0" borderId="0" xfId="49" applyFont="1" applyBorder="1" applyAlignment="1">
      <alignment horizontal="left" vertical="center"/>
    </xf>
    <xf numFmtId="0" fontId="37" fillId="0" borderId="12" xfId="49" applyFont="1" applyFill="1" applyBorder="1" applyAlignment="1">
      <alignment horizontal="center" vertical="center" wrapText="1"/>
    </xf>
    <xf numFmtId="164" fontId="37" fillId="0" borderId="0" xfId="49" applyNumberFormat="1" applyFont="1" applyFill="1" applyAlignment="1">
      <alignment horizontal="left" vertical="center" wrapText="1"/>
    </xf>
    <xf numFmtId="0" fontId="37" fillId="0" borderId="0" xfId="49" applyFont="1" applyBorder="1" applyAlignment="1">
      <alignment horizontal="left" vertical="top" wrapText="1"/>
    </xf>
    <xf numFmtId="0" fontId="37" fillId="0" borderId="0" xfId="49" applyFont="1" applyAlignment="1">
      <alignment horizontal="left" vertical="top" wrapText="1"/>
    </xf>
    <xf numFmtId="0" fontId="37" fillId="0" borderId="0" xfId="47" applyFont="1" applyAlignment="1" applyProtection="1">
      <alignment horizontal="left"/>
    </xf>
    <xf numFmtId="0" fontId="37" fillId="0" borderId="0" xfId="49" applyFont="1" applyAlignment="1" applyProtection="1">
      <alignment horizontal="left" vertical="center" wrapText="1"/>
    </xf>
    <xf numFmtId="0" fontId="37" fillId="0" borderId="0" xfId="49" applyFont="1" applyAlignment="1" applyProtection="1">
      <alignment horizontal="left" vertical="center"/>
    </xf>
    <xf numFmtId="0" fontId="37" fillId="0" borderId="0" xfId="38" applyFont="1" applyFill="1" applyAlignment="1" applyProtection="1">
      <alignment horizontal="left" vertical="center" wrapText="1"/>
    </xf>
    <xf numFmtId="0" fontId="37" fillId="0" borderId="0" xfId="49" applyFont="1" applyFill="1" applyAlignment="1" applyProtection="1">
      <alignment horizontal="left" vertical="center" wrapText="1"/>
    </xf>
    <xf numFmtId="0" fontId="39" fillId="0" borderId="16" xfId="49" applyFont="1" applyFill="1" applyBorder="1" applyAlignment="1" applyProtection="1">
      <alignment horizontal="center"/>
      <protection locked="0"/>
    </xf>
    <xf numFmtId="0" fontId="39" fillId="0" borderId="15" xfId="49" applyFont="1" applyFill="1" applyBorder="1" applyAlignment="1" applyProtection="1">
      <alignment horizontal="center"/>
      <protection locked="0"/>
    </xf>
    <xf numFmtId="164" fontId="37" fillId="0" borderId="47" xfId="49" applyNumberFormat="1" applyFont="1" applyBorder="1" applyAlignment="1" applyProtection="1">
      <alignment horizontal="center" vertical="center" wrapText="1"/>
    </xf>
    <xf numFmtId="164" fontId="37" fillId="0" borderId="11" xfId="49" applyNumberFormat="1" applyFont="1" applyBorder="1" applyAlignment="1" applyProtection="1">
      <alignment horizontal="center" vertical="center" wrapText="1"/>
    </xf>
    <xf numFmtId="164" fontId="37" fillId="0" borderId="12" xfId="49" applyNumberFormat="1" applyFont="1" applyBorder="1" applyAlignment="1" applyProtection="1">
      <alignment horizontal="center" vertical="center" wrapText="1"/>
    </xf>
    <xf numFmtId="0" fontId="37" fillId="0" borderId="10" xfId="49" applyFont="1" applyBorder="1" applyAlignment="1" applyProtection="1">
      <alignment horizontal="center" vertical="center" wrapText="1"/>
    </xf>
    <xf numFmtId="0" fontId="37" fillId="0" borderId="11" xfId="49" applyFont="1" applyBorder="1" applyAlignment="1" applyProtection="1">
      <alignment horizontal="center" vertical="center" wrapText="1"/>
    </xf>
    <xf numFmtId="3" fontId="37" fillId="0" borderId="10" xfId="49" applyNumberFormat="1" applyFont="1" applyBorder="1" applyAlignment="1" applyProtection="1">
      <alignment horizontal="center" vertical="center" wrapText="1"/>
    </xf>
    <xf numFmtId="3" fontId="37" fillId="0" borderId="11" xfId="49" applyNumberFormat="1" applyFont="1" applyBorder="1" applyAlignment="1" applyProtection="1">
      <alignment horizontal="center" vertical="center" wrapText="1"/>
    </xf>
    <xf numFmtId="164" fontId="37" fillId="0" borderId="10" xfId="49" applyNumberFormat="1" applyFont="1" applyBorder="1" applyAlignment="1" applyProtection="1">
      <alignment horizontal="center" vertical="center" wrapText="1"/>
    </xf>
    <xf numFmtId="0" fontId="37" fillId="0" borderId="12" xfId="40" applyFont="1" applyBorder="1" applyAlignment="1" applyProtection="1">
      <alignment horizontal="center" vertical="center" wrapText="1"/>
    </xf>
    <xf numFmtId="0" fontId="37" fillId="0" borderId="0" xfId="0" applyFont="1" applyAlignment="1" applyProtection="1">
      <alignment horizontal="left" wrapText="1"/>
    </xf>
    <xf numFmtId="0" fontId="37" fillId="0" borderId="47" xfId="49" applyFont="1" applyBorder="1" applyAlignment="1" applyProtection="1">
      <alignment horizontal="center" vertical="center" wrapText="1"/>
    </xf>
    <xf numFmtId="0" fontId="38" fillId="0" borderId="11" xfId="49" applyFont="1" applyBorder="1" applyAlignment="1" applyProtection="1">
      <alignment horizontal="center" vertical="center"/>
    </xf>
    <xf numFmtId="3" fontId="37" fillId="0" borderId="47" xfId="49" applyNumberFormat="1" applyFont="1" applyBorder="1" applyAlignment="1" applyProtection="1">
      <alignment horizontal="center" vertical="center" wrapText="1"/>
    </xf>
    <xf numFmtId="0" fontId="37" fillId="25" borderId="0" xfId="0" applyFont="1" applyFill="1" applyAlignment="1" applyProtection="1">
      <alignment horizontal="left" wrapText="1"/>
    </xf>
    <xf numFmtId="0" fontId="37" fillId="25" borderId="0" xfId="49" applyFont="1" applyFill="1" applyAlignment="1" applyProtection="1">
      <alignment horizontal="left" vertical="center"/>
    </xf>
    <xf numFmtId="0" fontId="38" fillId="25" borderId="11" xfId="49" applyFont="1" applyFill="1" applyBorder="1" applyAlignment="1" applyProtection="1">
      <alignment horizontal="center" vertical="center"/>
    </xf>
    <xf numFmtId="0" fontId="37" fillId="25" borderId="10" xfId="49" applyFont="1" applyFill="1" applyBorder="1" applyAlignment="1" applyProtection="1">
      <alignment horizontal="center" vertical="center" wrapText="1"/>
    </xf>
    <xf numFmtId="0" fontId="37" fillId="25" borderId="11" xfId="49" applyFont="1" applyFill="1" applyBorder="1" applyAlignment="1" applyProtection="1">
      <alignment horizontal="center" vertical="center" wrapText="1"/>
    </xf>
    <xf numFmtId="3" fontId="37" fillId="25" borderId="10" xfId="49" applyNumberFormat="1" applyFont="1" applyFill="1" applyBorder="1" applyAlignment="1" applyProtection="1">
      <alignment horizontal="center" vertical="center" wrapText="1"/>
    </xf>
    <xf numFmtId="3" fontId="37" fillId="25" borderId="11" xfId="49" applyNumberFormat="1" applyFont="1" applyFill="1" applyBorder="1" applyAlignment="1" applyProtection="1">
      <alignment horizontal="center" vertical="center" wrapText="1"/>
    </xf>
    <xf numFmtId="164" fontId="37" fillId="25" borderId="10" xfId="49" applyNumberFormat="1" applyFont="1" applyFill="1" applyBorder="1" applyAlignment="1" applyProtection="1">
      <alignment horizontal="center" vertical="center" wrapText="1"/>
    </xf>
    <xf numFmtId="164" fontId="37" fillId="25" borderId="11" xfId="49" applyNumberFormat="1" applyFont="1" applyFill="1" applyBorder="1" applyAlignment="1" applyProtection="1">
      <alignment horizontal="center" vertical="center" wrapText="1"/>
    </xf>
    <xf numFmtId="164" fontId="37" fillId="25" borderId="12" xfId="49" applyNumberFormat="1" applyFont="1" applyFill="1" applyBorder="1" applyAlignment="1" applyProtection="1">
      <alignment horizontal="center" vertical="center" wrapText="1"/>
    </xf>
    <xf numFmtId="0" fontId="37" fillId="25" borderId="12" xfId="40" applyFont="1" applyFill="1" applyBorder="1" applyAlignment="1" applyProtection="1">
      <alignment horizontal="center" vertical="center" wrapText="1"/>
    </xf>
    <xf numFmtId="164" fontId="37" fillId="25" borderId="47" xfId="49" applyNumberFormat="1" applyFont="1" applyFill="1" applyBorder="1" applyAlignment="1" applyProtection="1">
      <alignment horizontal="center" vertical="center" wrapText="1"/>
    </xf>
    <xf numFmtId="0" fontId="37" fillId="25" borderId="0" xfId="49" applyFont="1" applyFill="1" applyAlignment="1" applyProtection="1">
      <alignment horizontal="left" vertical="center" wrapText="1"/>
    </xf>
    <xf numFmtId="3" fontId="37" fillId="0" borderId="0" xfId="49" applyNumberFormat="1" applyFont="1" applyAlignment="1" applyProtection="1">
      <alignment horizontal="left"/>
    </xf>
    <xf numFmtId="0" fontId="38" fillId="0" borderId="0" xfId="49" applyFont="1" applyAlignment="1" applyProtection="1">
      <alignment horizontal="left" vertical="top" wrapText="1"/>
    </xf>
    <xf numFmtId="0" fontId="37" fillId="0" borderId="12" xfId="49" applyFont="1" applyBorder="1" applyAlignment="1" applyProtection="1">
      <alignment horizontal="center"/>
    </xf>
    <xf numFmtId="0" fontId="15" fillId="0" borderId="0" xfId="49" applyAlignment="1" applyProtection="1">
      <alignment vertical="center"/>
    </xf>
    <xf numFmtId="0" fontId="15" fillId="0" borderId="0" xfId="49" applyAlignment="1" applyProtection="1">
      <alignment horizontal="left" vertical="center"/>
    </xf>
    <xf numFmtId="0" fontId="15" fillId="0" borderId="0" xfId="49" applyAlignment="1" applyProtection="1">
      <alignment horizontal="left" vertical="center" wrapText="1"/>
    </xf>
    <xf numFmtId="0" fontId="37" fillId="0" borderId="0" xfId="47" applyFont="1" applyAlignment="1">
      <alignment horizontal="left"/>
    </xf>
    <xf numFmtId="0" fontId="45" fillId="24" borderId="11" xfId="0" applyFont="1" applyFill="1" applyBorder="1" applyAlignment="1">
      <alignment horizontal="center" wrapText="1"/>
    </xf>
    <xf numFmtId="0" fontId="42" fillId="24" borderId="0"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45" fillId="0" borderId="12" xfId="0" applyFont="1" applyFill="1" applyBorder="1" applyAlignment="1">
      <alignment horizontal="center" wrapText="1"/>
    </xf>
    <xf numFmtId="1" fontId="38" fillId="24" borderId="0" xfId="49" applyNumberFormat="1" applyFont="1" applyFill="1" applyAlignment="1">
      <alignment wrapText="1"/>
    </xf>
    <xf numFmtId="0" fontId="15" fillId="24" borderId="0" xfId="49" applyFill="1" applyAlignment="1">
      <alignment wrapText="1"/>
    </xf>
    <xf numFmtId="0" fontId="45" fillId="0" borderId="11" xfId="0" applyFont="1" applyFill="1" applyBorder="1" applyAlignment="1">
      <alignment horizontal="center" wrapText="1"/>
    </xf>
    <xf numFmtId="1" fontId="38" fillId="24" borderId="0" xfId="49" applyNumberFormat="1" applyFont="1" applyFill="1" applyBorder="1" applyAlignment="1">
      <alignment horizontal="left"/>
    </xf>
    <xf numFmtId="0" fontId="38" fillId="0" borderId="12" xfId="0" applyFont="1" applyFill="1" applyBorder="1" applyAlignment="1">
      <alignment horizontal="center" wrapText="1"/>
    </xf>
    <xf numFmtId="1" fontId="38" fillId="24" borderId="12" xfId="0" applyNumberFormat="1" applyFont="1" applyFill="1" applyBorder="1" applyAlignment="1">
      <alignment horizontal="center"/>
    </xf>
    <xf numFmtId="0" fontId="37" fillId="25" borderId="0" xfId="49" applyFont="1" applyFill="1" applyAlignment="1">
      <alignment horizontal="left" vertical="center" wrapText="1"/>
    </xf>
    <xf numFmtId="0" fontId="42" fillId="24" borderId="0" xfId="0" applyFont="1" applyFill="1" applyAlignment="1">
      <alignment horizontal="center" vertical="center" wrapText="1"/>
    </xf>
    <xf numFmtId="0" fontId="37" fillId="25" borderId="0" xfId="49" applyFont="1" applyFill="1" applyBorder="1" applyAlignment="1">
      <alignment horizontal="left" vertical="center" wrapText="1"/>
    </xf>
    <xf numFmtId="0" fontId="38" fillId="0" borderId="0" xfId="0" applyFont="1" applyAlignment="1" applyProtection="1">
      <alignment horizontal="left"/>
    </xf>
    <xf numFmtId="0" fontId="38" fillId="26" borderId="14" xfId="49" applyFont="1" applyFill="1" applyBorder="1" applyAlignment="1" applyProtection="1">
      <alignment horizontal="center"/>
    </xf>
    <xf numFmtId="0" fontId="38" fillId="0" borderId="14" xfId="49" applyFont="1" applyFill="1" applyBorder="1" applyAlignment="1" applyProtection="1">
      <alignment horizontal="center"/>
    </xf>
    <xf numFmtId="164" fontId="37" fillId="0" borderId="12" xfId="0" applyNumberFormat="1" applyFont="1" applyBorder="1" applyAlignment="1" applyProtection="1">
      <alignment horizontal="center" vertical="center" wrapText="1"/>
    </xf>
    <xf numFmtId="164" fontId="37" fillId="27" borderId="12" xfId="0" applyNumberFormat="1" applyFont="1" applyFill="1" applyBorder="1" applyAlignment="1" applyProtection="1">
      <alignment horizontal="center" vertical="center" wrapText="1"/>
    </xf>
    <xf numFmtId="3" fontId="37" fillId="27" borderId="12" xfId="0" applyNumberFormat="1" applyFont="1" applyFill="1" applyBorder="1" applyAlignment="1" applyProtection="1">
      <alignment horizontal="center" vertical="center" wrapText="1"/>
    </xf>
    <xf numFmtId="0" fontId="37" fillId="0" borderId="22" xfId="49" applyFont="1" applyBorder="1" applyAlignment="1" applyProtection="1">
      <alignment horizontal="left" vertical="center"/>
    </xf>
    <xf numFmtId="0" fontId="37" fillId="0" borderId="11" xfId="49" applyFont="1" applyBorder="1" applyAlignment="1" applyProtection="1">
      <alignment horizontal="left" vertical="center"/>
    </xf>
    <xf numFmtId="2" fontId="48" fillId="27" borderId="12" xfId="0" applyNumberFormat="1" applyFont="1" applyFill="1" applyBorder="1" applyAlignment="1" applyProtection="1">
      <alignment horizontal="center" vertical="center" wrapText="1"/>
    </xf>
    <xf numFmtId="2" fontId="48" fillId="0" borderId="12" xfId="0" applyNumberFormat="1" applyFont="1" applyFill="1" applyBorder="1" applyAlignment="1" applyProtection="1">
      <alignment horizontal="center" vertical="center" wrapText="1"/>
    </xf>
    <xf numFmtId="0" fontId="37" fillId="0" borderId="0" xfId="40" applyFont="1" applyBorder="1" applyAlignment="1" applyProtection="1">
      <alignment horizontal="left" vertical="center"/>
    </xf>
    <xf numFmtId="0" fontId="37" fillId="0" borderId="0" xfId="40" applyFont="1" applyBorder="1" applyAlignment="1" applyProtection="1">
      <alignment horizontal="left" vertical="center" wrapText="1"/>
    </xf>
    <xf numFmtId="0" fontId="37" fillId="0" borderId="0" xfId="40" applyFont="1" applyAlignment="1" applyProtection="1">
      <alignment horizontal="left" wrapText="1"/>
    </xf>
    <xf numFmtId="0" fontId="37" fillId="0" borderId="0" xfId="47" applyFont="1" applyAlignment="1" applyProtection="1">
      <alignment horizontal="left" vertical="center"/>
    </xf>
    <xf numFmtId="164" fontId="37" fillId="0" borderId="12" xfId="0" applyNumberFormat="1" applyFont="1" applyFill="1" applyBorder="1" applyAlignment="1" applyProtection="1">
      <alignment horizontal="center" vertical="center" wrapText="1"/>
    </xf>
    <xf numFmtId="0" fontId="37" fillId="25" borderId="0" xfId="47" applyFont="1" applyFill="1" applyAlignment="1" applyProtection="1">
      <alignment horizontal="left" vertical="center"/>
    </xf>
    <xf numFmtId="0" fontId="37" fillId="25" borderId="0" xfId="0" applyFont="1" applyFill="1" applyAlignment="1" applyProtection="1">
      <alignment horizontal="left"/>
    </xf>
    <xf numFmtId="0" fontId="37" fillId="25" borderId="0" xfId="40" applyFont="1" applyFill="1" applyBorder="1" applyAlignment="1" applyProtection="1">
      <alignment horizontal="left" vertical="center"/>
    </xf>
    <xf numFmtId="0" fontId="38" fillId="25" borderId="0" xfId="0" applyFont="1" applyFill="1" applyAlignment="1" applyProtection="1">
      <alignment horizontal="left"/>
    </xf>
    <xf numFmtId="0" fontId="38" fillId="28" borderId="14" xfId="49" applyFont="1" applyFill="1" applyBorder="1" applyAlignment="1" applyProtection="1">
      <alignment horizontal="center"/>
    </xf>
    <xf numFmtId="0" fontId="38" fillId="25" borderId="14" xfId="49" applyFont="1" applyFill="1" applyBorder="1" applyAlignment="1" applyProtection="1">
      <alignment horizontal="center"/>
    </xf>
    <xf numFmtId="164" fontId="37" fillId="25" borderId="12" xfId="0" applyNumberFormat="1" applyFont="1" applyFill="1" applyBorder="1" applyAlignment="1" applyProtection="1">
      <alignment horizontal="center" vertical="center" wrapText="1"/>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7" fillId="0" borderId="12" xfId="49" applyFont="1" applyBorder="1" applyAlignment="1">
      <alignment horizontal="center" vertical="center"/>
    </xf>
  </cellXfs>
  <cellStyles count="527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cellStyle name="Calculation 10 10" xfId="636"/>
    <cellStyle name="Calculation 10 10 2" xfId="1680"/>
    <cellStyle name="Calculation 10 10 3" xfId="2722"/>
    <cellStyle name="Calculation 10 10 4" xfId="3764"/>
    <cellStyle name="Calculation 10 10 5" xfId="4806"/>
    <cellStyle name="Calculation 10 11" xfId="424"/>
    <cellStyle name="Calculation 10 11 2" xfId="1469"/>
    <cellStyle name="Calculation 10 11 3" xfId="2511"/>
    <cellStyle name="Calculation 10 11 4" xfId="3553"/>
    <cellStyle name="Calculation 10 11 5" xfId="4595"/>
    <cellStyle name="Calculation 10 12" xfId="1093"/>
    <cellStyle name="Calculation 10 12 2" xfId="2137"/>
    <cellStyle name="Calculation 10 12 3" xfId="3179"/>
    <cellStyle name="Calculation 10 12 4" xfId="4221"/>
    <cellStyle name="Calculation 10 12 5" xfId="5263"/>
    <cellStyle name="Calculation 10 13" xfId="1159"/>
    <cellStyle name="Calculation 10 14" xfId="2201"/>
    <cellStyle name="Calculation 10 15" xfId="3243"/>
    <cellStyle name="Calculation 10 16" xfId="4285"/>
    <cellStyle name="Calculation 10 2" xfId="194"/>
    <cellStyle name="Calculation 10 2 2" xfId="716"/>
    <cellStyle name="Calculation 10 2 2 2" xfId="1760"/>
    <cellStyle name="Calculation 10 2 2 3" xfId="2802"/>
    <cellStyle name="Calculation 10 2 2 4" xfId="3844"/>
    <cellStyle name="Calculation 10 2 2 5" xfId="4886"/>
    <cellStyle name="Calculation 10 2 3" xfId="1239"/>
    <cellStyle name="Calculation 10 2 4" xfId="2281"/>
    <cellStyle name="Calculation 10 2 5" xfId="3323"/>
    <cellStyle name="Calculation 10 2 6" xfId="4365"/>
    <cellStyle name="Calculation 10 3" xfId="218"/>
    <cellStyle name="Calculation 10 3 2" xfId="740"/>
    <cellStyle name="Calculation 10 3 2 2" xfId="1784"/>
    <cellStyle name="Calculation 10 3 2 3" xfId="2826"/>
    <cellStyle name="Calculation 10 3 2 4" xfId="3868"/>
    <cellStyle name="Calculation 10 3 2 5" xfId="4910"/>
    <cellStyle name="Calculation 10 3 3" xfId="1263"/>
    <cellStyle name="Calculation 10 3 4" xfId="2305"/>
    <cellStyle name="Calculation 10 3 5" xfId="3347"/>
    <cellStyle name="Calculation 10 3 6" xfId="4389"/>
    <cellStyle name="Calculation 10 4" xfId="281"/>
    <cellStyle name="Calculation 10 4 2" xfId="803"/>
    <cellStyle name="Calculation 10 4 2 2" xfId="1847"/>
    <cellStyle name="Calculation 10 4 2 3" xfId="2889"/>
    <cellStyle name="Calculation 10 4 2 4" xfId="3931"/>
    <cellStyle name="Calculation 10 4 2 5" xfId="4973"/>
    <cellStyle name="Calculation 10 4 3" xfId="1326"/>
    <cellStyle name="Calculation 10 4 4" xfId="2368"/>
    <cellStyle name="Calculation 10 4 5" xfId="3410"/>
    <cellStyle name="Calculation 10 4 6" xfId="4452"/>
    <cellStyle name="Calculation 10 5" xfId="297"/>
    <cellStyle name="Calculation 10 5 2" xfId="819"/>
    <cellStyle name="Calculation 10 5 2 2" xfId="1863"/>
    <cellStyle name="Calculation 10 5 2 3" xfId="2905"/>
    <cellStyle name="Calculation 10 5 2 4" xfId="3947"/>
    <cellStyle name="Calculation 10 5 2 5" xfId="4989"/>
    <cellStyle name="Calculation 10 5 3" xfId="1342"/>
    <cellStyle name="Calculation 10 5 4" xfId="2384"/>
    <cellStyle name="Calculation 10 5 5" xfId="3426"/>
    <cellStyle name="Calculation 10 5 6" xfId="4468"/>
    <cellStyle name="Calculation 10 6" xfId="413"/>
    <cellStyle name="Calculation 10 6 2" xfId="919"/>
    <cellStyle name="Calculation 10 6 2 2" xfId="1963"/>
    <cellStyle name="Calculation 10 6 2 3" xfId="3005"/>
    <cellStyle name="Calculation 10 6 2 4" xfId="4047"/>
    <cellStyle name="Calculation 10 6 2 5" xfId="5089"/>
    <cellStyle name="Calculation 10 6 3" xfId="1458"/>
    <cellStyle name="Calculation 10 6 4" xfId="2500"/>
    <cellStyle name="Calculation 10 6 5" xfId="3542"/>
    <cellStyle name="Calculation 10 6 6" xfId="4584"/>
    <cellStyle name="Calculation 10 7" xfId="355"/>
    <cellStyle name="Calculation 10 7 2" xfId="872"/>
    <cellStyle name="Calculation 10 7 2 2" xfId="1916"/>
    <cellStyle name="Calculation 10 7 2 3" xfId="2958"/>
    <cellStyle name="Calculation 10 7 2 4" xfId="4000"/>
    <cellStyle name="Calculation 10 7 2 5" xfId="5042"/>
    <cellStyle name="Calculation 10 7 3" xfId="1400"/>
    <cellStyle name="Calculation 10 7 4" xfId="2442"/>
    <cellStyle name="Calculation 10 7 5" xfId="3484"/>
    <cellStyle name="Calculation 10 7 6" xfId="4526"/>
    <cellStyle name="Calculation 10 8" xfId="513"/>
    <cellStyle name="Calculation 10 8 2" xfId="1003"/>
    <cellStyle name="Calculation 10 8 2 2" xfId="2047"/>
    <cellStyle name="Calculation 10 8 2 3" xfId="3089"/>
    <cellStyle name="Calculation 10 8 2 4" xfId="4131"/>
    <cellStyle name="Calculation 10 8 2 5" xfId="5173"/>
    <cellStyle name="Calculation 10 8 3" xfId="1557"/>
    <cellStyle name="Calculation 10 8 4" xfId="2599"/>
    <cellStyle name="Calculation 10 8 5" xfId="3641"/>
    <cellStyle name="Calculation 10 8 6" xfId="4683"/>
    <cellStyle name="Calculation 10 9" xfId="539"/>
    <cellStyle name="Calculation 10 9 2" xfId="1022"/>
    <cellStyle name="Calculation 10 9 2 2" xfId="2066"/>
    <cellStyle name="Calculation 10 9 2 3" xfId="3108"/>
    <cellStyle name="Calculation 10 9 2 4" xfId="4150"/>
    <cellStyle name="Calculation 10 9 2 5" xfId="5192"/>
    <cellStyle name="Calculation 10 9 3" xfId="1583"/>
    <cellStyle name="Calculation 10 9 4" xfId="2625"/>
    <cellStyle name="Calculation 10 9 5" xfId="3667"/>
    <cellStyle name="Calculation 10 9 6" xfId="4709"/>
    <cellStyle name="Calculation 11" xfId="146"/>
    <cellStyle name="Calculation 11 10" xfId="577"/>
    <cellStyle name="Calculation 11 10 2" xfId="1621"/>
    <cellStyle name="Calculation 11 10 3" xfId="2663"/>
    <cellStyle name="Calculation 11 10 4" xfId="3705"/>
    <cellStyle name="Calculation 11 10 5" xfId="4747"/>
    <cellStyle name="Calculation 11 11" xfId="1043"/>
    <cellStyle name="Calculation 11 11 2" xfId="2087"/>
    <cellStyle name="Calculation 11 11 3" xfId="3129"/>
    <cellStyle name="Calculation 11 11 4" xfId="4171"/>
    <cellStyle name="Calculation 11 11 5" xfId="5213"/>
    <cellStyle name="Calculation 11 12" xfId="1192"/>
    <cellStyle name="Calculation 11 13" xfId="2234"/>
    <cellStyle name="Calculation 11 14" xfId="3276"/>
    <cellStyle name="Calculation 11 15" xfId="4318"/>
    <cellStyle name="Calculation 11 2" xfId="237"/>
    <cellStyle name="Calculation 11 2 2" xfId="759"/>
    <cellStyle name="Calculation 11 2 2 2" xfId="1803"/>
    <cellStyle name="Calculation 11 2 2 3" xfId="2845"/>
    <cellStyle name="Calculation 11 2 2 4" xfId="3887"/>
    <cellStyle name="Calculation 11 2 2 5" xfId="4929"/>
    <cellStyle name="Calculation 11 2 3" xfId="1282"/>
    <cellStyle name="Calculation 11 2 4" xfId="2324"/>
    <cellStyle name="Calculation 11 2 5" xfId="3366"/>
    <cellStyle name="Calculation 11 2 6" xfId="4408"/>
    <cellStyle name="Calculation 11 3" xfId="125"/>
    <cellStyle name="Calculation 11 3 2" xfId="648"/>
    <cellStyle name="Calculation 11 3 2 2" xfId="1692"/>
    <cellStyle name="Calculation 11 3 2 3" xfId="2734"/>
    <cellStyle name="Calculation 11 3 2 4" xfId="3776"/>
    <cellStyle name="Calculation 11 3 2 5" xfId="4818"/>
    <cellStyle name="Calculation 11 3 3" xfId="1171"/>
    <cellStyle name="Calculation 11 3 4" xfId="2213"/>
    <cellStyle name="Calculation 11 3 5" xfId="3255"/>
    <cellStyle name="Calculation 11 3 6" xfId="4297"/>
    <cellStyle name="Calculation 11 4" xfId="314"/>
    <cellStyle name="Calculation 11 4 2" xfId="836"/>
    <cellStyle name="Calculation 11 4 2 2" xfId="1880"/>
    <cellStyle name="Calculation 11 4 2 3" xfId="2922"/>
    <cellStyle name="Calculation 11 4 2 4" xfId="3964"/>
    <cellStyle name="Calculation 11 4 2 5" xfId="5006"/>
    <cellStyle name="Calculation 11 4 3" xfId="1359"/>
    <cellStyle name="Calculation 11 4 4" xfId="2401"/>
    <cellStyle name="Calculation 11 4 5" xfId="3443"/>
    <cellStyle name="Calculation 11 4 6" xfId="4485"/>
    <cellStyle name="Calculation 11 5" xfId="363"/>
    <cellStyle name="Calculation 11 5 2" xfId="876"/>
    <cellStyle name="Calculation 11 5 2 2" xfId="1920"/>
    <cellStyle name="Calculation 11 5 2 3" xfId="2962"/>
    <cellStyle name="Calculation 11 5 2 4" xfId="4004"/>
    <cellStyle name="Calculation 11 5 2 5" xfId="5046"/>
    <cellStyle name="Calculation 11 5 3" xfId="1408"/>
    <cellStyle name="Calculation 11 5 4" xfId="2450"/>
    <cellStyle name="Calculation 11 5 5" xfId="3492"/>
    <cellStyle name="Calculation 11 5 6" xfId="4534"/>
    <cellStyle name="Calculation 11 6" xfId="457"/>
    <cellStyle name="Calculation 11 6 2" xfId="949"/>
    <cellStyle name="Calculation 11 6 2 2" xfId="1993"/>
    <cellStyle name="Calculation 11 6 2 3" xfId="3035"/>
    <cellStyle name="Calculation 11 6 2 4" xfId="4077"/>
    <cellStyle name="Calculation 11 6 2 5" xfId="5119"/>
    <cellStyle name="Calculation 11 6 3" xfId="1501"/>
    <cellStyle name="Calculation 11 6 4" xfId="2543"/>
    <cellStyle name="Calculation 11 6 5" xfId="3585"/>
    <cellStyle name="Calculation 11 6 6" xfId="4627"/>
    <cellStyle name="Calculation 11 7" xfId="445"/>
    <cellStyle name="Calculation 11 7 2" xfId="940"/>
    <cellStyle name="Calculation 11 7 2 2" xfId="1984"/>
    <cellStyle name="Calculation 11 7 2 3" xfId="3026"/>
    <cellStyle name="Calculation 11 7 2 4" xfId="4068"/>
    <cellStyle name="Calculation 11 7 2 5" xfId="5110"/>
    <cellStyle name="Calculation 11 7 3" xfId="1489"/>
    <cellStyle name="Calculation 11 7 4" xfId="2531"/>
    <cellStyle name="Calculation 11 7 5" xfId="3573"/>
    <cellStyle name="Calculation 11 7 6" xfId="4615"/>
    <cellStyle name="Calculation 11 8" xfId="511"/>
    <cellStyle name="Calculation 11 8 2" xfId="1001"/>
    <cellStyle name="Calculation 11 8 2 2" xfId="2045"/>
    <cellStyle name="Calculation 11 8 2 3" xfId="3087"/>
    <cellStyle name="Calculation 11 8 2 4" xfId="4129"/>
    <cellStyle name="Calculation 11 8 2 5" xfId="5171"/>
    <cellStyle name="Calculation 11 8 3" xfId="1555"/>
    <cellStyle name="Calculation 11 8 4" xfId="2597"/>
    <cellStyle name="Calculation 11 8 5" xfId="3639"/>
    <cellStyle name="Calculation 11 8 6" xfId="4681"/>
    <cellStyle name="Calculation 11 9" xfId="669"/>
    <cellStyle name="Calculation 11 9 2" xfId="1713"/>
    <cellStyle name="Calculation 11 9 3" xfId="2755"/>
    <cellStyle name="Calculation 11 9 4" xfId="3797"/>
    <cellStyle name="Calculation 11 9 5" xfId="4839"/>
    <cellStyle name="Calculation 12" xfId="94"/>
    <cellStyle name="Calculation 12 2" xfId="617"/>
    <cellStyle name="Calculation 12 2 2" xfId="1661"/>
    <cellStyle name="Calculation 12 2 3" xfId="2703"/>
    <cellStyle name="Calculation 12 2 4" xfId="3745"/>
    <cellStyle name="Calculation 12 2 5" xfId="4787"/>
    <cellStyle name="Calculation 12 3" xfId="1140"/>
    <cellStyle name="Calculation 12 4" xfId="2182"/>
    <cellStyle name="Calculation 12 5" xfId="3224"/>
    <cellStyle name="Calculation 12 6" xfId="4266"/>
    <cellStyle name="Calculation 2" xfId="63"/>
    <cellStyle name="Calculation 2 10" xfId="588"/>
    <cellStyle name="Calculation 2 10 2" xfId="1632"/>
    <cellStyle name="Calculation 2 10 3" xfId="2674"/>
    <cellStyle name="Calculation 2 10 4" xfId="3716"/>
    <cellStyle name="Calculation 2 10 5" xfId="4758"/>
    <cellStyle name="Calculation 2 11" xfId="434"/>
    <cellStyle name="Calculation 2 11 2" xfId="1478"/>
    <cellStyle name="Calculation 2 11 3" xfId="2520"/>
    <cellStyle name="Calculation 2 11 4" xfId="3562"/>
    <cellStyle name="Calculation 2 11 5" xfId="4604"/>
    <cellStyle name="Calculation 2 12" xfId="1057"/>
    <cellStyle name="Calculation 2 12 2" xfId="2101"/>
    <cellStyle name="Calculation 2 12 3" xfId="3143"/>
    <cellStyle name="Calculation 2 12 4" xfId="4185"/>
    <cellStyle name="Calculation 2 12 5" xfId="5227"/>
    <cellStyle name="Calculation 2 13" xfId="1111"/>
    <cellStyle name="Calculation 2 14" xfId="2153"/>
    <cellStyle name="Calculation 2 15" xfId="3195"/>
    <cellStyle name="Calculation 2 16" xfId="4237"/>
    <cellStyle name="Calculation 2 2" xfId="161"/>
    <cellStyle name="Calculation 2 2 2" xfId="683"/>
    <cellStyle name="Calculation 2 2 2 2" xfId="1727"/>
    <cellStyle name="Calculation 2 2 2 3" xfId="2769"/>
    <cellStyle name="Calculation 2 2 2 4" xfId="3811"/>
    <cellStyle name="Calculation 2 2 2 5" xfId="4853"/>
    <cellStyle name="Calculation 2 2 3" xfId="1206"/>
    <cellStyle name="Calculation 2 2 4" xfId="2248"/>
    <cellStyle name="Calculation 2 2 5" xfId="3290"/>
    <cellStyle name="Calculation 2 2 6" xfId="4332"/>
    <cellStyle name="Calculation 2 3" xfId="213"/>
    <cellStyle name="Calculation 2 3 2" xfId="735"/>
    <cellStyle name="Calculation 2 3 2 2" xfId="1779"/>
    <cellStyle name="Calculation 2 3 2 3" xfId="2821"/>
    <cellStyle name="Calculation 2 3 2 4" xfId="3863"/>
    <cellStyle name="Calculation 2 3 2 5" xfId="4905"/>
    <cellStyle name="Calculation 2 3 3" xfId="1258"/>
    <cellStyle name="Calculation 2 3 4" xfId="2300"/>
    <cellStyle name="Calculation 2 3 5" xfId="3342"/>
    <cellStyle name="Calculation 2 3 6" xfId="4384"/>
    <cellStyle name="Calculation 2 4" xfId="250"/>
    <cellStyle name="Calculation 2 4 2" xfId="772"/>
    <cellStyle name="Calculation 2 4 2 2" xfId="1816"/>
    <cellStyle name="Calculation 2 4 2 3" xfId="2858"/>
    <cellStyle name="Calculation 2 4 2 4" xfId="3900"/>
    <cellStyle name="Calculation 2 4 2 5" xfId="4942"/>
    <cellStyle name="Calculation 2 4 3" xfId="1295"/>
    <cellStyle name="Calculation 2 4 4" xfId="2337"/>
    <cellStyle name="Calculation 2 4 5" xfId="3379"/>
    <cellStyle name="Calculation 2 4 6" xfId="4421"/>
    <cellStyle name="Calculation 2 5" xfId="292"/>
    <cellStyle name="Calculation 2 5 2" xfId="814"/>
    <cellStyle name="Calculation 2 5 2 2" xfId="1858"/>
    <cellStyle name="Calculation 2 5 2 3" xfId="2900"/>
    <cellStyle name="Calculation 2 5 2 4" xfId="3942"/>
    <cellStyle name="Calculation 2 5 2 5" xfId="4984"/>
    <cellStyle name="Calculation 2 5 3" xfId="1337"/>
    <cellStyle name="Calculation 2 5 4" xfId="2379"/>
    <cellStyle name="Calculation 2 5 5" xfId="3421"/>
    <cellStyle name="Calculation 2 5 6" xfId="4463"/>
    <cellStyle name="Calculation 2 6" xfId="377"/>
    <cellStyle name="Calculation 2 6 2" xfId="889"/>
    <cellStyle name="Calculation 2 6 2 2" xfId="1933"/>
    <cellStyle name="Calculation 2 6 2 3" xfId="2975"/>
    <cellStyle name="Calculation 2 6 2 4" xfId="4017"/>
    <cellStyle name="Calculation 2 6 2 5" xfId="5059"/>
    <cellStyle name="Calculation 2 6 3" xfId="1422"/>
    <cellStyle name="Calculation 2 6 4" xfId="2464"/>
    <cellStyle name="Calculation 2 6 5" xfId="3506"/>
    <cellStyle name="Calculation 2 6 6" xfId="4548"/>
    <cellStyle name="Calculation 2 7" xfId="332"/>
    <cellStyle name="Calculation 2 7 2" xfId="850"/>
    <cellStyle name="Calculation 2 7 2 2" xfId="1894"/>
    <cellStyle name="Calculation 2 7 2 3" xfId="2936"/>
    <cellStyle name="Calculation 2 7 2 4" xfId="3978"/>
    <cellStyle name="Calculation 2 7 2 5" xfId="5020"/>
    <cellStyle name="Calculation 2 7 3" xfId="1377"/>
    <cellStyle name="Calculation 2 7 4" xfId="2419"/>
    <cellStyle name="Calculation 2 7 5" xfId="3461"/>
    <cellStyle name="Calculation 2 7 6" xfId="4503"/>
    <cellStyle name="Calculation 2 8" xfId="479"/>
    <cellStyle name="Calculation 2 8 2" xfId="969"/>
    <cellStyle name="Calculation 2 8 2 2" xfId="2013"/>
    <cellStyle name="Calculation 2 8 2 3" xfId="3055"/>
    <cellStyle name="Calculation 2 8 2 4" xfId="4097"/>
    <cellStyle name="Calculation 2 8 2 5" xfId="5139"/>
    <cellStyle name="Calculation 2 8 3" xfId="1523"/>
    <cellStyle name="Calculation 2 8 4" xfId="2565"/>
    <cellStyle name="Calculation 2 8 5" xfId="3607"/>
    <cellStyle name="Calculation 2 8 6" xfId="4649"/>
    <cellStyle name="Calculation 2 9" xfId="542"/>
    <cellStyle name="Calculation 2 9 2" xfId="1024"/>
    <cellStyle name="Calculation 2 9 2 2" xfId="2068"/>
    <cellStyle name="Calculation 2 9 2 3" xfId="3110"/>
    <cellStyle name="Calculation 2 9 2 4" xfId="4152"/>
    <cellStyle name="Calculation 2 9 2 5" xfId="5194"/>
    <cellStyle name="Calculation 2 9 3" xfId="1586"/>
    <cellStyle name="Calculation 2 9 4" xfId="2628"/>
    <cellStyle name="Calculation 2 9 5" xfId="3670"/>
    <cellStyle name="Calculation 2 9 6" xfId="4712"/>
    <cellStyle name="Calculation 3" xfId="59"/>
    <cellStyle name="Calculation 3 10" xfId="584"/>
    <cellStyle name="Calculation 3 10 2" xfId="1628"/>
    <cellStyle name="Calculation 3 10 3" xfId="2670"/>
    <cellStyle name="Calculation 3 10 4" xfId="3712"/>
    <cellStyle name="Calculation 3 10 5" xfId="4754"/>
    <cellStyle name="Calculation 3 11" xfId="455"/>
    <cellStyle name="Calculation 3 11 2" xfId="1499"/>
    <cellStyle name="Calculation 3 11 3" xfId="2541"/>
    <cellStyle name="Calculation 3 11 4" xfId="3583"/>
    <cellStyle name="Calculation 3 11 5" xfId="4625"/>
    <cellStyle name="Calculation 3 12" xfId="1053"/>
    <cellStyle name="Calculation 3 12 2" xfId="2097"/>
    <cellStyle name="Calculation 3 12 3" xfId="3139"/>
    <cellStyle name="Calculation 3 12 4" xfId="4181"/>
    <cellStyle name="Calculation 3 12 5" xfId="5223"/>
    <cellStyle name="Calculation 3 13" xfId="1107"/>
    <cellStyle name="Calculation 3 14" xfId="2149"/>
    <cellStyle name="Calculation 3 15" xfId="3191"/>
    <cellStyle name="Calculation 3 16" xfId="4233"/>
    <cellStyle name="Calculation 3 2" xfId="157"/>
    <cellStyle name="Calculation 3 2 2" xfId="679"/>
    <cellStyle name="Calculation 3 2 2 2" xfId="1723"/>
    <cellStyle name="Calculation 3 2 2 3" xfId="2765"/>
    <cellStyle name="Calculation 3 2 2 4" xfId="3807"/>
    <cellStyle name="Calculation 3 2 2 5" xfId="4849"/>
    <cellStyle name="Calculation 3 2 3" xfId="1202"/>
    <cellStyle name="Calculation 3 2 4" xfId="2244"/>
    <cellStyle name="Calculation 3 2 5" xfId="3286"/>
    <cellStyle name="Calculation 3 2 6" xfId="4328"/>
    <cellStyle name="Calculation 3 3" xfId="202"/>
    <cellStyle name="Calculation 3 3 2" xfId="724"/>
    <cellStyle name="Calculation 3 3 2 2" xfId="1768"/>
    <cellStyle name="Calculation 3 3 2 3" xfId="2810"/>
    <cellStyle name="Calculation 3 3 2 4" xfId="3852"/>
    <cellStyle name="Calculation 3 3 2 5" xfId="4894"/>
    <cellStyle name="Calculation 3 3 3" xfId="1247"/>
    <cellStyle name="Calculation 3 3 4" xfId="2289"/>
    <cellStyle name="Calculation 3 3 5" xfId="3331"/>
    <cellStyle name="Calculation 3 3 6" xfId="4373"/>
    <cellStyle name="Calculation 3 4" xfId="246"/>
    <cellStyle name="Calculation 3 4 2" xfId="768"/>
    <cellStyle name="Calculation 3 4 2 2" xfId="1812"/>
    <cellStyle name="Calculation 3 4 2 3" xfId="2854"/>
    <cellStyle name="Calculation 3 4 2 4" xfId="3896"/>
    <cellStyle name="Calculation 3 4 2 5" xfId="4938"/>
    <cellStyle name="Calculation 3 4 3" xfId="1291"/>
    <cellStyle name="Calculation 3 4 4" xfId="2333"/>
    <cellStyle name="Calculation 3 4 5" xfId="3375"/>
    <cellStyle name="Calculation 3 4 6" xfId="4417"/>
    <cellStyle name="Calculation 3 5" xfId="206"/>
    <cellStyle name="Calculation 3 5 2" xfId="728"/>
    <cellStyle name="Calculation 3 5 2 2" xfId="1772"/>
    <cellStyle name="Calculation 3 5 2 3" xfId="2814"/>
    <cellStyle name="Calculation 3 5 2 4" xfId="3856"/>
    <cellStyle name="Calculation 3 5 2 5" xfId="4898"/>
    <cellStyle name="Calculation 3 5 3" xfId="1251"/>
    <cellStyle name="Calculation 3 5 4" xfId="2293"/>
    <cellStyle name="Calculation 3 5 5" xfId="3335"/>
    <cellStyle name="Calculation 3 5 6" xfId="4377"/>
    <cellStyle name="Calculation 3 6" xfId="373"/>
    <cellStyle name="Calculation 3 6 2" xfId="885"/>
    <cellStyle name="Calculation 3 6 2 2" xfId="1929"/>
    <cellStyle name="Calculation 3 6 2 3" xfId="2971"/>
    <cellStyle name="Calculation 3 6 2 4" xfId="4013"/>
    <cellStyle name="Calculation 3 6 2 5" xfId="5055"/>
    <cellStyle name="Calculation 3 6 3" xfId="1418"/>
    <cellStyle name="Calculation 3 6 4" xfId="2460"/>
    <cellStyle name="Calculation 3 6 5" xfId="3502"/>
    <cellStyle name="Calculation 3 6 6" xfId="4544"/>
    <cellStyle name="Calculation 3 7" xfId="328"/>
    <cellStyle name="Calculation 3 7 2" xfId="846"/>
    <cellStyle name="Calculation 3 7 2 2" xfId="1890"/>
    <cellStyle name="Calculation 3 7 2 3" xfId="2932"/>
    <cellStyle name="Calculation 3 7 2 4" xfId="3974"/>
    <cellStyle name="Calculation 3 7 2 5" xfId="5016"/>
    <cellStyle name="Calculation 3 7 3" xfId="1373"/>
    <cellStyle name="Calculation 3 7 4" xfId="2415"/>
    <cellStyle name="Calculation 3 7 5" xfId="3457"/>
    <cellStyle name="Calculation 3 7 6" xfId="4499"/>
    <cellStyle name="Calculation 3 8" xfId="475"/>
    <cellStyle name="Calculation 3 8 2" xfId="965"/>
    <cellStyle name="Calculation 3 8 2 2" xfId="2009"/>
    <cellStyle name="Calculation 3 8 2 3" xfId="3051"/>
    <cellStyle name="Calculation 3 8 2 4" xfId="4093"/>
    <cellStyle name="Calculation 3 8 2 5" xfId="5135"/>
    <cellStyle name="Calculation 3 8 3" xfId="1519"/>
    <cellStyle name="Calculation 3 8 4" xfId="2561"/>
    <cellStyle name="Calculation 3 8 5" xfId="3603"/>
    <cellStyle name="Calculation 3 8 6" xfId="4645"/>
    <cellStyle name="Calculation 3 9" xfId="530"/>
    <cellStyle name="Calculation 3 9 2" xfId="1017"/>
    <cellStyle name="Calculation 3 9 2 2" xfId="2061"/>
    <cellStyle name="Calculation 3 9 2 3" xfId="3103"/>
    <cellStyle name="Calculation 3 9 2 4" xfId="4145"/>
    <cellStyle name="Calculation 3 9 2 5" xfId="5187"/>
    <cellStyle name="Calculation 3 9 3" xfId="1574"/>
    <cellStyle name="Calculation 3 9 4" xfId="2616"/>
    <cellStyle name="Calculation 3 9 5" xfId="3658"/>
    <cellStyle name="Calculation 3 9 6" xfId="4700"/>
    <cellStyle name="Calculation 4" xfId="76"/>
    <cellStyle name="Calculation 4 10" xfId="600"/>
    <cellStyle name="Calculation 4 10 2" xfId="1644"/>
    <cellStyle name="Calculation 4 10 3" xfId="2686"/>
    <cellStyle name="Calculation 4 10 4" xfId="3728"/>
    <cellStyle name="Calculation 4 10 5" xfId="4770"/>
    <cellStyle name="Calculation 4 11" xfId="565"/>
    <cellStyle name="Calculation 4 11 2" xfId="1609"/>
    <cellStyle name="Calculation 4 11 3" xfId="2651"/>
    <cellStyle name="Calculation 4 11 4" xfId="3693"/>
    <cellStyle name="Calculation 4 11 5" xfId="4735"/>
    <cellStyle name="Calculation 4 12" xfId="1069"/>
    <cellStyle name="Calculation 4 12 2" xfId="2113"/>
    <cellStyle name="Calculation 4 12 3" xfId="3155"/>
    <cellStyle name="Calculation 4 12 4" xfId="4197"/>
    <cellStyle name="Calculation 4 12 5" xfId="5239"/>
    <cellStyle name="Calculation 4 13" xfId="1123"/>
    <cellStyle name="Calculation 4 14" xfId="2165"/>
    <cellStyle name="Calculation 4 15" xfId="3207"/>
    <cellStyle name="Calculation 4 16" xfId="4249"/>
    <cellStyle name="Calculation 4 2" xfId="173"/>
    <cellStyle name="Calculation 4 2 2" xfId="695"/>
    <cellStyle name="Calculation 4 2 2 2" xfId="1739"/>
    <cellStyle name="Calculation 4 2 2 3" xfId="2781"/>
    <cellStyle name="Calculation 4 2 2 4" xfId="3823"/>
    <cellStyle name="Calculation 4 2 2 5" xfId="4865"/>
    <cellStyle name="Calculation 4 2 3" xfId="1218"/>
    <cellStyle name="Calculation 4 2 4" xfId="2260"/>
    <cellStyle name="Calculation 4 2 5" xfId="3302"/>
    <cellStyle name="Calculation 4 2 6" xfId="4344"/>
    <cellStyle name="Calculation 4 3" xfId="220"/>
    <cellStyle name="Calculation 4 3 2" xfId="742"/>
    <cellStyle name="Calculation 4 3 2 2" xfId="1786"/>
    <cellStyle name="Calculation 4 3 2 3" xfId="2828"/>
    <cellStyle name="Calculation 4 3 2 4" xfId="3870"/>
    <cellStyle name="Calculation 4 3 2 5" xfId="4912"/>
    <cellStyle name="Calculation 4 3 3" xfId="1265"/>
    <cellStyle name="Calculation 4 3 4" xfId="2307"/>
    <cellStyle name="Calculation 4 3 5" xfId="3349"/>
    <cellStyle name="Calculation 4 3 6" xfId="4391"/>
    <cellStyle name="Calculation 4 4" xfId="259"/>
    <cellStyle name="Calculation 4 4 2" xfId="781"/>
    <cellStyle name="Calculation 4 4 2 2" xfId="1825"/>
    <cellStyle name="Calculation 4 4 2 3" xfId="2867"/>
    <cellStyle name="Calculation 4 4 2 4" xfId="3909"/>
    <cellStyle name="Calculation 4 4 2 5" xfId="4951"/>
    <cellStyle name="Calculation 4 4 3" xfId="1304"/>
    <cellStyle name="Calculation 4 4 4" xfId="2346"/>
    <cellStyle name="Calculation 4 4 5" xfId="3388"/>
    <cellStyle name="Calculation 4 4 6" xfId="4430"/>
    <cellStyle name="Calculation 4 5" xfId="299"/>
    <cellStyle name="Calculation 4 5 2" xfId="821"/>
    <cellStyle name="Calculation 4 5 2 2" xfId="1865"/>
    <cellStyle name="Calculation 4 5 2 3" xfId="2907"/>
    <cellStyle name="Calculation 4 5 2 4" xfId="3949"/>
    <cellStyle name="Calculation 4 5 2 5" xfId="4991"/>
    <cellStyle name="Calculation 4 5 3" xfId="1344"/>
    <cellStyle name="Calculation 4 5 4" xfId="2386"/>
    <cellStyle name="Calculation 4 5 5" xfId="3428"/>
    <cellStyle name="Calculation 4 5 6" xfId="4470"/>
    <cellStyle name="Calculation 4 6" xfId="389"/>
    <cellStyle name="Calculation 4 6 2" xfId="898"/>
    <cellStyle name="Calculation 4 6 2 2" xfId="1942"/>
    <cellStyle name="Calculation 4 6 2 3" xfId="2984"/>
    <cellStyle name="Calculation 4 6 2 4" xfId="4026"/>
    <cellStyle name="Calculation 4 6 2 5" xfId="5068"/>
    <cellStyle name="Calculation 4 6 3" xfId="1434"/>
    <cellStyle name="Calculation 4 6 4" xfId="2476"/>
    <cellStyle name="Calculation 4 6 5" xfId="3518"/>
    <cellStyle name="Calculation 4 6 6" xfId="4560"/>
    <cellStyle name="Calculation 4 7" xfId="441"/>
    <cellStyle name="Calculation 4 7 2" xfId="938"/>
    <cellStyle name="Calculation 4 7 2 2" xfId="1982"/>
    <cellStyle name="Calculation 4 7 2 3" xfId="3024"/>
    <cellStyle name="Calculation 4 7 2 4" xfId="4066"/>
    <cellStyle name="Calculation 4 7 2 5" xfId="5108"/>
    <cellStyle name="Calculation 4 7 3" xfId="1485"/>
    <cellStyle name="Calculation 4 7 4" xfId="2527"/>
    <cellStyle name="Calculation 4 7 5" xfId="3569"/>
    <cellStyle name="Calculation 4 7 6" xfId="4611"/>
    <cellStyle name="Calculation 4 8" xfId="490"/>
    <cellStyle name="Calculation 4 8 2" xfId="980"/>
    <cellStyle name="Calculation 4 8 2 2" xfId="2024"/>
    <cellStyle name="Calculation 4 8 2 3" xfId="3066"/>
    <cellStyle name="Calculation 4 8 2 4" xfId="4108"/>
    <cellStyle name="Calculation 4 8 2 5" xfId="5150"/>
    <cellStyle name="Calculation 4 8 3" xfId="1534"/>
    <cellStyle name="Calculation 4 8 4" xfId="2576"/>
    <cellStyle name="Calculation 4 8 5" xfId="3618"/>
    <cellStyle name="Calculation 4 8 6" xfId="4660"/>
    <cellStyle name="Calculation 4 9" xfId="462"/>
    <cellStyle name="Calculation 4 9 2" xfId="953"/>
    <cellStyle name="Calculation 4 9 2 2" xfId="1997"/>
    <cellStyle name="Calculation 4 9 2 3" xfId="3039"/>
    <cellStyle name="Calculation 4 9 2 4" xfId="4081"/>
    <cellStyle name="Calculation 4 9 2 5" xfId="5123"/>
    <cellStyle name="Calculation 4 9 3" xfId="1506"/>
    <cellStyle name="Calculation 4 9 4" xfId="2548"/>
    <cellStyle name="Calculation 4 9 5" xfId="3590"/>
    <cellStyle name="Calculation 4 9 6" xfId="4632"/>
    <cellStyle name="Calculation 5" xfId="56"/>
    <cellStyle name="Calculation 5 10" xfId="581"/>
    <cellStyle name="Calculation 5 10 2" xfId="1625"/>
    <cellStyle name="Calculation 5 10 3" xfId="2667"/>
    <cellStyle name="Calculation 5 10 4" xfId="3709"/>
    <cellStyle name="Calculation 5 10 5" xfId="4751"/>
    <cellStyle name="Calculation 5 11" xfId="438"/>
    <cellStyle name="Calculation 5 11 2" xfId="1482"/>
    <cellStyle name="Calculation 5 11 3" xfId="2524"/>
    <cellStyle name="Calculation 5 11 4" xfId="3566"/>
    <cellStyle name="Calculation 5 11 5" xfId="4608"/>
    <cellStyle name="Calculation 5 12" xfId="1050"/>
    <cellStyle name="Calculation 5 12 2" xfId="2094"/>
    <cellStyle name="Calculation 5 12 3" xfId="3136"/>
    <cellStyle name="Calculation 5 12 4" xfId="4178"/>
    <cellStyle name="Calculation 5 12 5" xfId="5220"/>
    <cellStyle name="Calculation 5 13" xfId="1104"/>
    <cellStyle name="Calculation 5 14" xfId="2146"/>
    <cellStyle name="Calculation 5 15" xfId="3188"/>
    <cellStyle name="Calculation 5 16" xfId="4230"/>
    <cellStyle name="Calculation 5 2" xfId="154"/>
    <cellStyle name="Calculation 5 2 2" xfId="676"/>
    <cellStyle name="Calculation 5 2 2 2" xfId="1720"/>
    <cellStyle name="Calculation 5 2 2 3" xfId="2762"/>
    <cellStyle name="Calculation 5 2 2 4" xfId="3804"/>
    <cellStyle name="Calculation 5 2 2 5" xfId="4846"/>
    <cellStyle name="Calculation 5 2 3" xfId="1199"/>
    <cellStyle name="Calculation 5 2 4" xfId="2241"/>
    <cellStyle name="Calculation 5 2 5" xfId="3283"/>
    <cellStyle name="Calculation 5 2 6" xfId="4325"/>
    <cellStyle name="Calculation 5 3" xfId="95"/>
    <cellStyle name="Calculation 5 3 2" xfId="618"/>
    <cellStyle name="Calculation 5 3 2 2" xfId="1662"/>
    <cellStyle name="Calculation 5 3 2 3" xfId="2704"/>
    <cellStyle name="Calculation 5 3 2 4" xfId="3746"/>
    <cellStyle name="Calculation 5 3 2 5" xfId="4788"/>
    <cellStyle name="Calculation 5 3 3" xfId="1141"/>
    <cellStyle name="Calculation 5 3 4" xfId="2183"/>
    <cellStyle name="Calculation 5 3 5" xfId="3225"/>
    <cellStyle name="Calculation 5 3 6" xfId="4267"/>
    <cellStyle name="Calculation 5 4" xfId="243"/>
    <cellStyle name="Calculation 5 4 2" xfId="765"/>
    <cellStyle name="Calculation 5 4 2 2" xfId="1809"/>
    <cellStyle name="Calculation 5 4 2 3" xfId="2851"/>
    <cellStyle name="Calculation 5 4 2 4" xfId="3893"/>
    <cellStyle name="Calculation 5 4 2 5" xfId="4935"/>
    <cellStyle name="Calculation 5 4 3" xfId="1288"/>
    <cellStyle name="Calculation 5 4 4" xfId="2330"/>
    <cellStyle name="Calculation 5 4 5" xfId="3372"/>
    <cellStyle name="Calculation 5 4 6" xfId="4414"/>
    <cellStyle name="Calculation 5 5" xfId="141"/>
    <cellStyle name="Calculation 5 5 2" xfId="664"/>
    <cellStyle name="Calculation 5 5 2 2" xfId="1708"/>
    <cellStyle name="Calculation 5 5 2 3" xfId="2750"/>
    <cellStyle name="Calculation 5 5 2 4" xfId="3792"/>
    <cellStyle name="Calculation 5 5 2 5" xfId="4834"/>
    <cellStyle name="Calculation 5 5 3" xfId="1187"/>
    <cellStyle name="Calculation 5 5 4" xfId="2229"/>
    <cellStyle name="Calculation 5 5 5" xfId="3271"/>
    <cellStyle name="Calculation 5 5 6" xfId="4313"/>
    <cellStyle name="Calculation 5 6" xfId="370"/>
    <cellStyle name="Calculation 5 6 2" xfId="882"/>
    <cellStyle name="Calculation 5 6 2 2" xfId="1926"/>
    <cellStyle name="Calculation 5 6 2 3" xfId="2968"/>
    <cellStyle name="Calculation 5 6 2 4" xfId="4010"/>
    <cellStyle name="Calculation 5 6 2 5" xfId="5052"/>
    <cellStyle name="Calculation 5 6 3" xfId="1415"/>
    <cellStyle name="Calculation 5 6 4" xfId="2457"/>
    <cellStyle name="Calculation 5 6 5" xfId="3499"/>
    <cellStyle name="Calculation 5 6 6" xfId="4541"/>
    <cellStyle name="Calculation 5 7" xfId="465"/>
    <cellStyle name="Calculation 5 7 2" xfId="956"/>
    <cellStyle name="Calculation 5 7 2 2" xfId="2000"/>
    <cellStyle name="Calculation 5 7 2 3" xfId="3042"/>
    <cellStyle name="Calculation 5 7 2 4" xfId="4084"/>
    <cellStyle name="Calculation 5 7 2 5" xfId="5126"/>
    <cellStyle name="Calculation 5 7 3" xfId="1509"/>
    <cellStyle name="Calculation 5 7 4" xfId="2551"/>
    <cellStyle name="Calculation 5 7 5" xfId="3593"/>
    <cellStyle name="Calculation 5 7 6" xfId="4635"/>
    <cellStyle name="Calculation 5 8" xfId="472"/>
    <cellStyle name="Calculation 5 8 2" xfId="962"/>
    <cellStyle name="Calculation 5 8 2 2" xfId="2006"/>
    <cellStyle name="Calculation 5 8 2 3" xfId="3048"/>
    <cellStyle name="Calculation 5 8 2 4" xfId="4090"/>
    <cellStyle name="Calculation 5 8 2 5" xfId="5132"/>
    <cellStyle name="Calculation 5 8 3" xfId="1516"/>
    <cellStyle name="Calculation 5 8 4" xfId="2558"/>
    <cellStyle name="Calculation 5 8 5" xfId="3600"/>
    <cellStyle name="Calculation 5 8 6" xfId="4642"/>
    <cellStyle name="Calculation 5 9" xfId="561"/>
    <cellStyle name="Calculation 5 9 2" xfId="1037"/>
    <cellStyle name="Calculation 5 9 2 2" xfId="2081"/>
    <cellStyle name="Calculation 5 9 2 3" xfId="3123"/>
    <cellStyle name="Calculation 5 9 2 4" xfId="4165"/>
    <cellStyle name="Calculation 5 9 2 5" xfId="5207"/>
    <cellStyle name="Calculation 5 9 3" xfId="1605"/>
    <cellStyle name="Calculation 5 9 4" xfId="2647"/>
    <cellStyle name="Calculation 5 9 5" xfId="3689"/>
    <cellStyle name="Calculation 5 9 6" xfId="4731"/>
    <cellStyle name="Calculation 6" xfId="80"/>
    <cellStyle name="Calculation 6 10" xfId="604"/>
    <cellStyle name="Calculation 6 10 2" xfId="1648"/>
    <cellStyle name="Calculation 6 10 3" xfId="2690"/>
    <cellStyle name="Calculation 6 10 4" xfId="3732"/>
    <cellStyle name="Calculation 6 10 5" xfId="4774"/>
    <cellStyle name="Calculation 6 11" xfId="554"/>
    <cellStyle name="Calculation 6 11 2" xfId="1598"/>
    <cellStyle name="Calculation 6 11 3" xfId="2640"/>
    <cellStyle name="Calculation 6 11 4" xfId="3682"/>
    <cellStyle name="Calculation 6 11 5" xfId="4724"/>
    <cellStyle name="Calculation 6 12" xfId="1073"/>
    <cellStyle name="Calculation 6 12 2" xfId="2117"/>
    <cellStyle name="Calculation 6 12 3" xfId="3159"/>
    <cellStyle name="Calculation 6 12 4" xfId="4201"/>
    <cellStyle name="Calculation 6 12 5" xfId="5243"/>
    <cellStyle name="Calculation 6 13" xfId="1127"/>
    <cellStyle name="Calculation 6 14" xfId="2169"/>
    <cellStyle name="Calculation 6 15" xfId="3211"/>
    <cellStyle name="Calculation 6 16" xfId="4253"/>
    <cellStyle name="Calculation 6 2" xfId="177"/>
    <cellStyle name="Calculation 6 2 2" xfId="699"/>
    <cellStyle name="Calculation 6 2 2 2" xfId="1743"/>
    <cellStyle name="Calculation 6 2 2 3" xfId="2785"/>
    <cellStyle name="Calculation 6 2 2 4" xfId="3827"/>
    <cellStyle name="Calculation 6 2 2 5" xfId="4869"/>
    <cellStyle name="Calculation 6 2 3" xfId="1222"/>
    <cellStyle name="Calculation 6 2 4" xfId="2264"/>
    <cellStyle name="Calculation 6 2 5" xfId="3306"/>
    <cellStyle name="Calculation 6 2 6" xfId="4348"/>
    <cellStyle name="Calculation 6 3" xfId="140"/>
    <cellStyle name="Calculation 6 3 2" xfId="663"/>
    <cellStyle name="Calculation 6 3 2 2" xfId="1707"/>
    <cellStyle name="Calculation 6 3 2 3" xfId="2749"/>
    <cellStyle name="Calculation 6 3 2 4" xfId="3791"/>
    <cellStyle name="Calculation 6 3 2 5" xfId="4833"/>
    <cellStyle name="Calculation 6 3 3" xfId="1186"/>
    <cellStyle name="Calculation 6 3 4" xfId="2228"/>
    <cellStyle name="Calculation 6 3 5" xfId="3270"/>
    <cellStyle name="Calculation 6 3 6" xfId="4312"/>
    <cellStyle name="Calculation 6 4" xfId="263"/>
    <cellStyle name="Calculation 6 4 2" xfId="785"/>
    <cellStyle name="Calculation 6 4 2 2" xfId="1829"/>
    <cellStyle name="Calculation 6 4 2 3" xfId="2871"/>
    <cellStyle name="Calculation 6 4 2 4" xfId="3913"/>
    <cellStyle name="Calculation 6 4 2 5" xfId="4955"/>
    <cellStyle name="Calculation 6 4 3" xfId="1308"/>
    <cellStyle name="Calculation 6 4 4" xfId="2350"/>
    <cellStyle name="Calculation 6 4 5" xfId="3392"/>
    <cellStyle name="Calculation 6 4 6" xfId="4434"/>
    <cellStyle name="Calculation 6 5" xfId="112"/>
    <cellStyle name="Calculation 6 5 2" xfId="635"/>
    <cellStyle name="Calculation 6 5 2 2" xfId="1679"/>
    <cellStyle name="Calculation 6 5 2 3" xfId="2721"/>
    <cellStyle name="Calculation 6 5 2 4" xfId="3763"/>
    <cellStyle name="Calculation 6 5 2 5" xfId="4805"/>
    <cellStyle name="Calculation 6 5 3" xfId="1158"/>
    <cellStyle name="Calculation 6 5 4" xfId="2200"/>
    <cellStyle name="Calculation 6 5 5" xfId="3242"/>
    <cellStyle name="Calculation 6 5 6" xfId="4284"/>
    <cellStyle name="Calculation 6 6" xfId="393"/>
    <cellStyle name="Calculation 6 6 2" xfId="902"/>
    <cellStyle name="Calculation 6 6 2 2" xfId="1946"/>
    <cellStyle name="Calculation 6 6 2 3" xfId="2988"/>
    <cellStyle name="Calculation 6 6 2 4" xfId="4030"/>
    <cellStyle name="Calculation 6 6 2 5" xfId="5072"/>
    <cellStyle name="Calculation 6 6 3" xfId="1438"/>
    <cellStyle name="Calculation 6 6 4" xfId="2480"/>
    <cellStyle name="Calculation 6 6 5" xfId="3522"/>
    <cellStyle name="Calculation 6 6 6" xfId="4564"/>
    <cellStyle name="Calculation 6 7" xfId="337"/>
    <cellStyle name="Calculation 6 7 2" xfId="855"/>
    <cellStyle name="Calculation 6 7 2 2" xfId="1899"/>
    <cellStyle name="Calculation 6 7 2 3" xfId="2941"/>
    <cellStyle name="Calculation 6 7 2 4" xfId="3983"/>
    <cellStyle name="Calculation 6 7 2 5" xfId="5025"/>
    <cellStyle name="Calculation 6 7 3" xfId="1382"/>
    <cellStyle name="Calculation 6 7 4" xfId="2424"/>
    <cellStyle name="Calculation 6 7 5" xfId="3466"/>
    <cellStyle name="Calculation 6 7 6" xfId="4508"/>
    <cellStyle name="Calculation 6 8" xfId="494"/>
    <cellStyle name="Calculation 6 8 2" xfId="984"/>
    <cellStyle name="Calculation 6 8 2 2" xfId="2028"/>
    <cellStyle name="Calculation 6 8 2 3" xfId="3070"/>
    <cellStyle name="Calculation 6 8 2 4" xfId="4112"/>
    <cellStyle name="Calculation 6 8 2 5" xfId="5154"/>
    <cellStyle name="Calculation 6 8 3" xfId="1538"/>
    <cellStyle name="Calculation 6 8 4" xfId="2580"/>
    <cellStyle name="Calculation 6 8 5" xfId="3622"/>
    <cellStyle name="Calculation 6 8 6" xfId="4664"/>
    <cellStyle name="Calculation 6 9" xfId="563"/>
    <cellStyle name="Calculation 6 9 2" xfId="1038"/>
    <cellStyle name="Calculation 6 9 2 2" xfId="2082"/>
    <cellStyle name="Calculation 6 9 2 3" xfId="3124"/>
    <cellStyle name="Calculation 6 9 2 4" xfId="4166"/>
    <cellStyle name="Calculation 6 9 2 5" xfId="5208"/>
    <cellStyle name="Calculation 6 9 3" xfId="1607"/>
    <cellStyle name="Calculation 6 9 4" xfId="2649"/>
    <cellStyle name="Calculation 6 9 5" xfId="3691"/>
    <cellStyle name="Calculation 6 9 6" xfId="4733"/>
    <cellStyle name="Calculation 7" xfId="100"/>
    <cellStyle name="Calculation 7 10" xfId="623"/>
    <cellStyle name="Calculation 7 10 2" xfId="1667"/>
    <cellStyle name="Calculation 7 10 3" xfId="2709"/>
    <cellStyle name="Calculation 7 10 4" xfId="3751"/>
    <cellStyle name="Calculation 7 10 5" xfId="4793"/>
    <cellStyle name="Calculation 7 11" xfId="557"/>
    <cellStyle name="Calculation 7 11 2" xfId="1601"/>
    <cellStyle name="Calculation 7 11 3" xfId="2643"/>
    <cellStyle name="Calculation 7 11 4" xfId="3685"/>
    <cellStyle name="Calculation 7 11 5" xfId="4727"/>
    <cellStyle name="Calculation 7 12" xfId="1087"/>
    <cellStyle name="Calculation 7 12 2" xfId="2131"/>
    <cellStyle name="Calculation 7 12 3" xfId="3173"/>
    <cellStyle name="Calculation 7 12 4" xfId="4215"/>
    <cellStyle name="Calculation 7 12 5" xfId="5257"/>
    <cellStyle name="Calculation 7 13" xfId="1146"/>
    <cellStyle name="Calculation 7 14" xfId="2188"/>
    <cellStyle name="Calculation 7 15" xfId="3230"/>
    <cellStyle name="Calculation 7 16" xfId="4272"/>
    <cellStyle name="Calculation 7 2" xfId="191"/>
    <cellStyle name="Calculation 7 2 2" xfId="713"/>
    <cellStyle name="Calculation 7 2 2 2" xfId="1757"/>
    <cellStyle name="Calculation 7 2 2 3" xfId="2799"/>
    <cellStyle name="Calculation 7 2 2 4" xfId="3841"/>
    <cellStyle name="Calculation 7 2 2 5" xfId="4883"/>
    <cellStyle name="Calculation 7 2 3" xfId="1236"/>
    <cellStyle name="Calculation 7 2 4" xfId="2278"/>
    <cellStyle name="Calculation 7 2 5" xfId="3320"/>
    <cellStyle name="Calculation 7 2 6" xfId="4362"/>
    <cellStyle name="Calculation 7 3" xfId="205"/>
    <cellStyle name="Calculation 7 3 2" xfId="727"/>
    <cellStyle name="Calculation 7 3 2 2" xfId="1771"/>
    <cellStyle name="Calculation 7 3 2 3" xfId="2813"/>
    <cellStyle name="Calculation 7 3 2 4" xfId="3855"/>
    <cellStyle name="Calculation 7 3 2 5" xfId="4897"/>
    <cellStyle name="Calculation 7 3 3" xfId="1250"/>
    <cellStyle name="Calculation 7 3 4" xfId="2292"/>
    <cellStyle name="Calculation 7 3 5" xfId="3334"/>
    <cellStyle name="Calculation 7 3 6" xfId="4376"/>
    <cellStyle name="Calculation 7 4" xfId="277"/>
    <cellStyle name="Calculation 7 4 2" xfId="799"/>
    <cellStyle name="Calculation 7 4 2 2" xfId="1843"/>
    <cellStyle name="Calculation 7 4 2 3" xfId="2885"/>
    <cellStyle name="Calculation 7 4 2 4" xfId="3927"/>
    <cellStyle name="Calculation 7 4 2 5" xfId="4969"/>
    <cellStyle name="Calculation 7 4 3" xfId="1322"/>
    <cellStyle name="Calculation 7 4 4" xfId="2364"/>
    <cellStyle name="Calculation 7 4 5" xfId="3406"/>
    <cellStyle name="Calculation 7 4 6" xfId="4448"/>
    <cellStyle name="Calculation 7 5" xfId="238"/>
    <cellStyle name="Calculation 7 5 2" xfId="760"/>
    <cellStyle name="Calculation 7 5 2 2" xfId="1804"/>
    <cellStyle name="Calculation 7 5 2 3" xfId="2846"/>
    <cellStyle name="Calculation 7 5 2 4" xfId="3888"/>
    <cellStyle name="Calculation 7 5 2 5" xfId="4930"/>
    <cellStyle name="Calculation 7 5 3" xfId="1283"/>
    <cellStyle name="Calculation 7 5 4" xfId="2325"/>
    <cellStyle name="Calculation 7 5 5" xfId="3367"/>
    <cellStyle name="Calculation 7 5 6" xfId="4409"/>
    <cellStyle name="Calculation 7 6" xfId="407"/>
    <cellStyle name="Calculation 7 6 2" xfId="916"/>
    <cellStyle name="Calculation 7 6 2 2" xfId="1960"/>
    <cellStyle name="Calculation 7 6 2 3" xfId="3002"/>
    <cellStyle name="Calculation 7 6 2 4" xfId="4044"/>
    <cellStyle name="Calculation 7 6 2 5" xfId="5086"/>
    <cellStyle name="Calculation 7 6 3" xfId="1452"/>
    <cellStyle name="Calculation 7 6 4" xfId="2494"/>
    <cellStyle name="Calculation 7 6 5" xfId="3536"/>
    <cellStyle name="Calculation 7 6 6" xfId="4578"/>
    <cellStyle name="Calculation 7 7" xfId="350"/>
    <cellStyle name="Calculation 7 7 2" xfId="868"/>
    <cellStyle name="Calculation 7 7 2 2" xfId="1912"/>
    <cellStyle name="Calculation 7 7 2 3" xfId="2954"/>
    <cellStyle name="Calculation 7 7 2 4" xfId="3996"/>
    <cellStyle name="Calculation 7 7 2 5" xfId="5038"/>
    <cellStyle name="Calculation 7 7 3" xfId="1395"/>
    <cellStyle name="Calculation 7 7 4" xfId="2437"/>
    <cellStyle name="Calculation 7 7 5" xfId="3479"/>
    <cellStyle name="Calculation 7 7 6" xfId="4521"/>
    <cellStyle name="Calculation 7 8" xfId="508"/>
    <cellStyle name="Calculation 7 8 2" xfId="998"/>
    <cellStyle name="Calculation 7 8 2 2" xfId="2042"/>
    <cellStyle name="Calculation 7 8 2 3" xfId="3084"/>
    <cellStyle name="Calculation 7 8 2 4" xfId="4126"/>
    <cellStyle name="Calculation 7 8 2 5" xfId="5168"/>
    <cellStyle name="Calculation 7 8 3" xfId="1552"/>
    <cellStyle name="Calculation 7 8 4" xfId="2594"/>
    <cellStyle name="Calculation 7 8 5" xfId="3636"/>
    <cellStyle name="Calculation 7 8 6" xfId="4678"/>
    <cellStyle name="Calculation 7 9" xfId="420"/>
    <cellStyle name="Calculation 7 9 2" xfId="926"/>
    <cellStyle name="Calculation 7 9 2 2" xfId="1970"/>
    <cellStyle name="Calculation 7 9 2 3" xfId="3012"/>
    <cellStyle name="Calculation 7 9 2 4" xfId="4054"/>
    <cellStyle name="Calculation 7 9 2 5" xfId="5096"/>
    <cellStyle name="Calculation 7 9 3" xfId="1465"/>
    <cellStyle name="Calculation 7 9 4" xfId="2507"/>
    <cellStyle name="Calculation 7 9 5" xfId="3549"/>
    <cellStyle name="Calculation 7 9 6" xfId="4591"/>
    <cellStyle name="Calculation 8" xfId="97"/>
    <cellStyle name="Calculation 8 10" xfId="620"/>
    <cellStyle name="Calculation 8 10 2" xfId="1664"/>
    <cellStyle name="Calculation 8 10 3" xfId="2706"/>
    <cellStyle name="Calculation 8 10 4" xfId="3748"/>
    <cellStyle name="Calculation 8 10 5" xfId="4790"/>
    <cellStyle name="Calculation 8 11" xfId="453"/>
    <cellStyle name="Calculation 8 11 2" xfId="1497"/>
    <cellStyle name="Calculation 8 11 3" xfId="2539"/>
    <cellStyle name="Calculation 8 11 4" xfId="3581"/>
    <cellStyle name="Calculation 8 11 5" xfId="4623"/>
    <cellStyle name="Calculation 8 12" xfId="1086"/>
    <cellStyle name="Calculation 8 12 2" xfId="2130"/>
    <cellStyle name="Calculation 8 12 3" xfId="3172"/>
    <cellStyle name="Calculation 8 12 4" xfId="4214"/>
    <cellStyle name="Calculation 8 12 5" xfId="5256"/>
    <cellStyle name="Calculation 8 13" xfId="1143"/>
    <cellStyle name="Calculation 8 14" xfId="2185"/>
    <cellStyle name="Calculation 8 15" xfId="3227"/>
    <cellStyle name="Calculation 8 16" xfId="4269"/>
    <cellStyle name="Calculation 8 2" xfId="190"/>
    <cellStyle name="Calculation 8 2 2" xfId="712"/>
    <cellStyle name="Calculation 8 2 2 2" xfId="1756"/>
    <cellStyle name="Calculation 8 2 2 3" xfId="2798"/>
    <cellStyle name="Calculation 8 2 2 4" xfId="3840"/>
    <cellStyle name="Calculation 8 2 2 5" xfId="4882"/>
    <cellStyle name="Calculation 8 2 3" xfId="1235"/>
    <cellStyle name="Calculation 8 2 4" xfId="2277"/>
    <cellStyle name="Calculation 8 2 5" xfId="3319"/>
    <cellStyle name="Calculation 8 2 6" xfId="4361"/>
    <cellStyle name="Calculation 8 3" xfId="219"/>
    <cellStyle name="Calculation 8 3 2" xfId="741"/>
    <cellStyle name="Calculation 8 3 2 2" xfId="1785"/>
    <cellStyle name="Calculation 8 3 2 3" xfId="2827"/>
    <cellStyle name="Calculation 8 3 2 4" xfId="3869"/>
    <cellStyle name="Calculation 8 3 2 5" xfId="4911"/>
    <cellStyle name="Calculation 8 3 3" xfId="1264"/>
    <cellStyle name="Calculation 8 3 4" xfId="2306"/>
    <cellStyle name="Calculation 8 3 5" xfId="3348"/>
    <cellStyle name="Calculation 8 3 6" xfId="4390"/>
    <cellStyle name="Calculation 8 4" xfId="276"/>
    <cellStyle name="Calculation 8 4 2" xfId="798"/>
    <cellStyle name="Calculation 8 4 2 2" xfId="1842"/>
    <cellStyle name="Calculation 8 4 2 3" xfId="2884"/>
    <cellStyle name="Calculation 8 4 2 4" xfId="3926"/>
    <cellStyle name="Calculation 8 4 2 5" xfId="4968"/>
    <cellStyle name="Calculation 8 4 3" xfId="1321"/>
    <cellStyle name="Calculation 8 4 4" xfId="2363"/>
    <cellStyle name="Calculation 8 4 5" xfId="3405"/>
    <cellStyle name="Calculation 8 4 6" xfId="4447"/>
    <cellStyle name="Calculation 8 5" xfId="298"/>
    <cellStyle name="Calculation 8 5 2" xfId="820"/>
    <cellStyle name="Calculation 8 5 2 2" xfId="1864"/>
    <cellStyle name="Calculation 8 5 2 3" xfId="2906"/>
    <cellStyle name="Calculation 8 5 2 4" xfId="3948"/>
    <cellStyle name="Calculation 8 5 2 5" xfId="4990"/>
    <cellStyle name="Calculation 8 5 3" xfId="1343"/>
    <cellStyle name="Calculation 8 5 4" xfId="2385"/>
    <cellStyle name="Calculation 8 5 5" xfId="3427"/>
    <cellStyle name="Calculation 8 5 6" xfId="4469"/>
    <cellStyle name="Calculation 8 6" xfId="406"/>
    <cellStyle name="Calculation 8 6 2" xfId="915"/>
    <cellStyle name="Calculation 8 6 2 2" xfId="1959"/>
    <cellStyle name="Calculation 8 6 2 3" xfId="3001"/>
    <cellStyle name="Calculation 8 6 2 4" xfId="4043"/>
    <cellStyle name="Calculation 8 6 2 5" xfId="5085"/>
    <cellStyle name="Calculation 8 6 3" xfId="1451"/>
    <cellStyle name="Calculation 8 6 4" xfId="2493"/>
    <cellStyle name="Calculation 8 6 5" xfId="3535"/>
    <cellStyle name="Calculation 8 6 6" xfId="4577"/>
    <cellStyle name="Calculation 8 7" xfId="349"/>
    <cellStyle name="Calculation 8 7 2" xfId="867"/>
    <cellStyle name="Calculation 8 7 2 2" xfId="1911"/>
    <cellStyle name="Calculation 8 7 2 3" xfId="2953"/>
    <cellStyle name="Calculation 8 7 2 4" xfId="3995"/>
    <cellStyle name="Calculation 8 7 2 5" xfId="5037"/>
    <cellStyle name="Calculation 8 7 3" xfId="1394"/>
    <cellStyle name="Calculation 8 7 4" xfId="2436"/>
    <cellStyle name="Calculation 8 7 5" xfId="3478"/>
    <cellStyle name="Calculation 8 7 6" xfId="4520"/>
    <cellStyle name="Calculation 8 8" xfId="507"/>
    <cellStyle name="Calculation 8 8 2" xfId="997"/>
    <cellStyle name="Calculation 8 8 2 2" xfId="2041"/>
    <cellStyle name="Calculation 8 8 2 3" xfId="3083"/>
    <cellStyle name="Calculation 8 8 2 4" xfId="4125"/>
    <cellStyle name="Calculation 8 8 2 5" xfId="5167"/>
    <cellStyle name="Calculation 8 8 3" xfId="1551"/>
    <cellStyle name="Calculation 8 8 4" xfId="2593"/>
    <cellStyle name="Calculation 8 8 5" xfId="3635"/>
    <cellStyle name="Calculation 8 8 6" xfId="4677"/>
    <cellStyle name="Calculation 8 9" xfId="437"/>
    <cellStyle name="Calculation 8 9 2" xfId="936"/>
    <cellStyle name="Calculation 8 9 2 2" xfId="1980"/>
    <cellStyle name="Calculation 8 9 2 3" xfId="3022"/>
    <cellStyle name="Calculation 8 9 2 4" xfId="4064"/>
    <cellStyle name="Calculation 8 9 2 5" xfId="5106"/>
    <cellStyle name="Calculation 8 9 3" xfId="1481"/>
    <cellStyle name="Calculation 8 9 4" xfId="2523"/>
    <cellStyle name="Calculation 8 9 5" xfId="3565"/>
    <cellStyle name="Calculation 8 9 6" xfId="4607"/>
    <cellStyle name="Calculation 9" xfId="114"/>
    <cellStyle name="Calculation 9 10" xfId="637"/>
    <cellStyle name="Calculation 9 10 2" xfId="1681"/>
    <cellStyle name="Calculation 9 10 3" xfId="2723"/>
    <cellStyle name="Calculation 9 10 4" xfId="3765"/>
    <cellStyle name="Calculation 9 10 5" xfId="4807"/>
    <cellStyle name="Calculation 9 11" xfId="532"/>
    <cellStyle name="Calculation 9 11 2" xfId="1576"/>
    <cellStyle name="Calculation 9 11 3" xfId="2618"/>
    <cellStyle name="Calculation 9 11 4" xfId="3660"/>
    <cellStyle name="Calculation 9 11 5" xfId="4702"/>
    <cellStyle name="Calculation 9 12" xfId="1094"/>
    <cellStyle name="Calculation 9 12 2" xfId="2138"/>
    <cellStyle name="Calculation 9 12 3" xfId="3180"/>
    <cellStyle name="Calculation 9 12 4" xfId="4222"/>
    <cellStyle name="Calculation 9 12 5" xfId="5264"/>
    <cellStyle name="Calculation 9 13" xfId="1160"/>
    <cellStyle name="Calculation 9 14" xfId="2202"/>
    <cellStyle name="Calculation 9 15" xfId="3244"/>
    <cellStyle name="Calculation 9 16" xfId="4286"/>
    <cellStyle name="Calculation 9 2" xfId="195"/>
    <cellStyle name="Calculation 9 2 2" xfId="717"/>
    <cellStyle name="Calculation 9 2 2 2" xfId="1761"/>
    <cellStyle name="Calculation 9 2 2 3" xfId="2803"/>
    <cellStyle name="Calculation 9 2 2 4" xfId="3845"/>
    <cellStyle name="Calculation 9 2 2 5" xfId="4887"/>
    <cellStyle name="Calculation 9 2 3" xfId="1240"/>
    <cellStyle name="Calculation 9 2 4" xfId="2282"/>
    <cellStyle name="Calculation 9 2 5" xfId="3324"/>
    <cellStyle name="Calculation 9 2 6" xfId="4366"/>
    <cellStyle name="Calculation 9 3" xfId="222"/>
    <cellStyle name="Calculation 9 3 2" xfId="744"/>
    <cellStyle name="Calculation 9 3 2 2" xfId="1788"/>
    <cellStyle name="Calculation 9 3 2 3" xfId="2830"/>
    <cellStyle name="Calculation 9 3 2 4" xfId="3872"/>
    <cellStyle name="Calculation 9 3 2 5" xfId="4914"/>
    <cellStyle name="Calculation 9 3 3" xfId="1267"/>
    <cellStyle name="Calculation 9 3 4" xfId="2309"/>
    <cellStyle name="Calculation 9 3 5" xfId="3351"/>
    <cellStyle name="Calculation 9 3 6" xfId="4393"/>
    <cellStyle name="Calculation 9 4" xfId="282"/>
    <cellStyle name="Calculation 9 4 2" xfId="804"/>
    <cellStyle name="Calculation 9 4 2 2" xfId="1848"/>
    <cellStyle name="Calculation 9 4 2 3" xfId="2890"/>
    <cellStyle name="Calculation 9 4 2 4" xfId="3932"/>
    <cellStyle name="Calculation 9 4 2 5" xfId="4974"/>
    <cellStyle name="Calculation 9 4 3" xfId="1327"/>
    <cellStyle name="Calculation 9 4 4" xfId="2369"/>
    <cellStyle name="Calculation 9 4 5" xfId="3411"/>
    <cellStyle name="Calculation 9 4 6" xfId="4453"/>
    <cellStyle name="Calculation 9 5" xfId="301"/>
    <cellStyle name="Calculation 9 5 2" xfId="823"/>
    <cellStyle name="Calculation 9 5 2 2" xfId="1867"/>
    <cellStyle name="Calculation 9 5 2 3" xfId="2909"/>
    <cellStyle name="Calculation 9 5 2 4" xfId="3951"/>
    <cellStyle name="Calculation 9 5 2 5" xfId="4993"/>
    <cellStyle name="Calculation 9 5 3" xfId="1346"/>
    <cellStyle name="Calculation 9 5 4" xfId="2388"/>
    <cellStyle name="Calculation 9 5 5" xfId="3430"/>
    <cellStyle name="Calculation 9 5 6" xfId="4472"/>
    <cellStyle name="Calculation 9 6" xfId="414"/>
    <cellStyle name="Calculation 9 6 2" xfId="920"/>
    <cellStyle name="Calculation 9 6 2 2" xfId="1964"/>
    <cellStyle name="Calculation 9 6 2 3" xfId="3006"/>
    <cellStyle name="Calculation 9 6 2 4" xfId="4048"/>
    <cellStyle name="Calculation 9 6 2 5" xfId="5090"/>
    <cellStyle name="Calculation 9 6 3" xfId="1459"/>
    <cellStyle name="Calculation 9 6 4" xfId="2501"/>
    <cellStyle name="Calculation 9 6 5" xfId="3543"/>
    <cellStyle name="Calculation 9 6 6" xfId="4585"/>
    <cellStyle name="Calculation 9 7" xfId="358"/>
    <cellStyle name="Calculation 9 7 2" xfId="875"/>
    <cellStyle name="Calculation 9 7 2 2" xfId="1919"/>
    <cellStyle name="Calculation 9 7 2 3" xfId="2961"/>
    <cellStyle name="Calculation 9 7 2 4" xfId="4003"/>
    <cellStyle name="Calculation 9 7 2 5" xfId="5045"/>
    <cellStyle name="Calculation 9 7 3" xfId="1403"/>
    <cellStyle name="Calculation 9 7 4" xfId="2445"/>
    <cellStyle name="Calculation 9 7 5" xfId="3487"/>
    <cellStyle name="Calculation 9 7 6" xfId="4529"/>
    <cellStyle name="Calculation 9 8" xfId="514"/>
    <cellStyle name="Calculation 9 8 2" xfId="1004"/>
    <cellStyle name="Calculation 9 8 2 2" xfId="2048"/>
    <cellStyle name="Calculation 9 8 2 3" xfId="3090"/>
    <cellStyle name="Calculation 9 8 2 4" xfId="4132"/>
    <cellStyle name="Calculation 9 8 2 5" xfId="5174"/>
    <cellStyle name="Calculation 9 8 3" xfId="1558"/>
    <cellStyle name="Calculation 9 8 4" xfId="2600"/>
    <cellStyle name="Calculation 9 8 5" xfId="3642"/>
    <cellStyle name="Calculation 9 8 6" xfId="4684"/>
    <cellStyle name="Calculation 9 9" xfId="523"/>
    <cellStyle name="Calculation 9 9 2" xfId="1011"/>
    <cellStyle name="Calculation 9 9 2 2" xfId="2055"/>
    <cellStyle name="Calculation 9 9 2 3" xfId="3097"/>
    <cellStyle name="Calculation 9 9 2 4" xfId="4139"/>
    <cellStyle name="Calculation 9 9 2 5" xfId="5181"/>
    <cellStyle name="Calculation 9 9 3" xfId="1567"/>
    <cellStyle name="Calculation 9 9 4" xfId="2609"/>
    <cellStyle name="Calculation 9 9 5" xfId="3651"/>
    <cellStyle name="Calculation 9 9 6" xfId="4693"/>
    <cellStyle name="Check Cell" xfId="27" builtinId="23" customBuiltin="1"/>
    <cellStyle name="Comma 2" xfId="51"/>
    <cellStyle name="Currency 2" xfId="5272"/>
    <cellStyle name="Currency 3" xfId="527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cellStyle name="Input" xfId="35" builtinId="20" customBuiltin="1"/>
    <cellStyle name="Input 10" xfId="118"/>
    <cellStyle name="Input 10 10" xfId="641"/>
    <cellStyle name="Input 10 10 2" xfId="1685"/>
    <cellStyle name="Input 10 10 3" xfId="2727"/>
    <cellStyle name="Input 10 10 4" xfId="3769"/>
    <cellStyle name="Input 10 10 5" xfId="4811"/>
    <cellStyle name="Input 10 11" xfId="536"/>
    <cellStyle name="Input 10 11 2" xfId="1580"/>
    <cellStyle name="Input 10 11 3" xfId="2622"/>
    <cellStyle name="Input 10 11 4" xfId="3664"/>
    <cellStyle name="Input 10 11 5" xfId="4706"/>
    <cellStyle name="Input 10 12" xfId="1095"/>
    <cellStyle name="Input 10 12 2" xfId="2139"/>
    <cellStyle name="Input 10 12 3" xfId="3181"/>
    <cellStyle name="Input 10 12 4" xfId="4223"/>
    <cellStyle name="Input 10 12 5" xfId="5265"/>
    <cellStyle name="Input 10 13" xfId="1164"/>
    <cellStyle name="Input 10 14" xfId="2206"/>
    <cellStyle name="Input 10 15" xfId="3248"/>
    <cellStyle name="Input 10 16" xfId="4290"/>
    <cellStyle name="Input 10 2" xfId="196"/>
    <cellStyle name="Input 10 2 2" xfId="718"/>
    <cellStyle name="Input 10 2 2 2" xfId="1762"/>
    <cellStyle name="Input 10 2 2 3" xfId="2804"/>
    <cellStyle name="Input 10 2 2 4" xfId="3846"/>
    <cellStyle name="Input 10 2 2 5" xfId="4888"/>
    <cellStyle name="Input 10 2 3" xfId="1241"/>
    <cellStyle name="Input 10 2 4" xfId="2283"/>
    <cellStyle name="Input 10 2 5" xfId="3325"/>
    <cellStyle name="Input 10 2 6" xfId="4367"/>
    <cellStyle name="Input 10 3" xfId="208"/>
    <cellStyle name="Input 10 3 2" xfId="730"/>
    <cellStyle name="Input 10 3 2 2" xfId="1774"/>
    <cellStyle name="Input 10 3 2 3" xfId="2816"/>
    <cellStyle name="Input 10 3 2 4" xfId="3858"/>
    <cellStyle name="Input 10 3 2 5" xfId="4900"/>
    <cellStyle name="Input 10 3 3" xfId="1253"/>
    <cellStyle name="Input 10 3 4" xfId="2295"/>
    <cellStyle name="Input 10 3 5" xfId="3337"/>
    <cellStyle name="Input 10 3 6" xfId="4379"/>
    <cellStyle name="Input 10 4" xfId="283"/>
    <cellStyle name="Input 10 4 2" xfId="805"/>
    <cellStyle name="Input 10 4 2 2" xfId="1849"/>
    <cellStyle name="Input 10 4 2 3" xfId="2891"/>
    <cellStyle name="Input 10 4 2 4" xfId="3933"/>
    <cellStyle name="Input 10 4 2 5" xfId="4975"/>
    <cellStyle name="Input 10 4 3" xfId="1328"/>
    <cellStyle name="Input 10 4 4" xfId="2370"/>
    <cellStyle name="Input 10 4 5" xfId="3412"/>
    <cellStyle name="Input 10 4 6" xfId="4454"/>
    <cellStyle name="Input 10 5" xfId="288"/>
    <cellStyle name="Input 10 5 2" xfId="810"/>
    <cellStyle name="Input 10 5 2 2" xfId="1854"/>
    <cellStyle name="Input 10 5 2 3" xfId="2896"/>
    <cellStyle name="Input 10 5 2 4" xfId="3938"/>
    <cellStyle name="Input 10 5 2 5" xfId="4980"/>
    <cellStyle name="Input 10 5 3" xfId="1333"/>
    <cellStyle name="Input 10 5 4" xfId="2375"/>
    <cellStyle name="Input 10 5 5" xfId="3417"/>
    <cellStyle name="Input 10 5 6" xfId="4459"/>
    <cellStyle name="Input 10 6" xfId="415"/>
    <cellStyle name="Input 10 6 2" xfId="921"/>
    <cellStyle name="Input 10 6 2 2" xfId="1965"/>
    <cellStyle name="Input 10 6 2 3" xfId="3007"/>
    <cellStyle name="Input 10 6 2 4" xfId="4049"/>
    <cellStyle name="Input 10 6 2 5" xfId="5091"/>
    <cellStyle name="Input 10 6 3" xfId="1460"/>
    <cellStyle name="Input 10 6 4" xfId="2502"/>
    <cellStyle name="Input 10 6 5" xfId="3544"/>
    <cellStyle name="Input 10 6 6" xfId="4586"/>
    <cellStyle name="Input 10 7" xfId="353"/>
    <cellStyle name="Input 10 7 2" xfId="871"/>
    <cellStyle name="Input 10 7 2 2" xfId="1915"/>
    <cellStyle name="Input 10 7 2 3" xfId="2957"/>
    <cellStyle name="Input 10 7 2 4" xfId="3999"/>
    <cellStyle name="Input 10 7 2 5" xfId="5041"/>
    <cellStyle name="Input 10 7 3" xfId="1398"/>
    <cellStyle name="Input 10 7 4" xfId="2440"/>
    <cellStyle name="Input 10 7 5" xfId="3482"/>
    <cellStyle name="Input 10 7 6" xfId="4524"/>
    <cellStyle name="Input 10 8" xfId="515"/>
    <cellStyle name="Input 10 8 2" xfId="1005"/>
    <cellStyle name="Input 10 8 2 2" xfId="2049"/>
    <cellStyle name="Input 10 8 2 3" xfId="3091"/>
    <cellStyle name="Input 10 8 2 4" xfId="4133"/>
    <cellStyle name="Input 10 8 2 5" xfId="5175"/>
    <cellStyle name="Input 10 8 3" xfId="1559"/>
    <cellStyle name="Input 10 8 4" xfId="2601"/>
    <cellStyle name="Input 10 8 5" xfId="3643"/>
    <cellStyle name="Input 10 8 6" xfId="4685"/>
    <cellStyle name="Input 10 9" xfId="538"/>
    <cellStyle name="Input 10 9 2" xfId="1021"/>
    <cellStyle name="Input 10 9 2 2" xfId="2065"/>
    <cellStyle name="Input 10 9 2 3" xfId="3107"/>
    <cellStyle name="Input 10 9 2 4" xfId="4149"/>
    <cellStyle name="Input 10 9 2 5" xfId="5191"/>
    <cellStyle name="Input 10 9 3" xfId="1582"/>
    <cellStyle name="Input 10 9 4" xfId="2624"/>
    <cellStyle name="Input 10 9 5" xfId="3666"/>
    <cellStyle name="Input 10 9 6" xfId="4708"/>
    <cellStyle name="Input 11" xfId="147"/>
    <cellStyle name="Input 11 10" xfId="571"/>
    <cellStyle name="Input 11 10 2" xfId="1615"/>
    <cellStyle name="Input 11 10 3" xfId="2657"/>
    <cellStyle name="Input 11 10 4" xfId="3699"/>
    <cellStyle name="Input 11 10 5" xfId="4741"/>
    <cellStyle name="Input 11 11" xfId="1044"/>
    <cellStyle name="Input 11 11 2" xfId="2088"/>
    <cellStyle name="Input 11 11 3" xfId="3130"/>
    <cellStyle name="Input 11 11 4" xfId="4172"/>
    <cellStyle name="Input 11 11 5" xfId="5214"/>
    <cellStyle name="Input 11 12" xfId="1193"/>
    <cellStyle name="Input 11 13" xfId="2235"/>
    <cellStyle name="Input 11 14" xfId="3277"/>
    <cellStyle name="Input 11 15" xfId="4319"/>
    <cellStyle name="Input 11 2" xfId="143"/>
    <cellStyle name="Input 11 2 2" xfId="666"/>
    <cellStyle name="Input 11 2 2 2" xfId="1710"/>
    <cellStyle name="Input 11 2 2 3" xfId="2752"/>
    <cellStyle name="Input 11 2 2 4" xfId="3794"/>
    <cellStyle name="Input 11 2 2 5" xfId="4836"/>
    <cellStyle name="Input 11 2 3" xfId="1189"/>
    <cellStyle name="Input 11 2 4" xfId="2231"/>
    <cellStyle name="Input 11 2 5" xfId="3273"/>
    <cellStyle name="Input 11 2 6" xfId="4315"/>
    <cellStyle name="Input 11 3" xfId="234"/>
    <cellStyle name="Input 11 3 2" xfId="756"/>
    <cellStyle name="Input 11 3 2 2" xfId="1800"/>
    <cellStyle name="Input 11 3 2 3" xfId="2842"/>
    <cellStyle name="Input 11 3 2 4" xfId="3884"/>
    <cellStyle name="Input 11 3 2 5" xfId="4926"/>
    <cellStyle name="Input 11 3 3" xfId="1279"/>
    <cellStyle name="Input 11 3 4" xfId="2321"/>
    <cellStyle name="Input 11 3 5" xfId="3363"/>
    <cellStyle name="Input 11 3 6" xfId="4405"/>
    <cellStyle name="Input 11 4" xfId="110"/>
    <cellStyle name="Input 11 4 2" xfId="633"/>
    <cellStyle name="Input 11 4 2 2" xfId="1677"/>
    <cellStyle name="Input 11 4 2 3" xfId="2719"/>
    <cellStyle name="Input 11 4 2 4" xfId="3761"/>
    <cellStyle name="Input 11 4 2 5" xfId="4803"/>
    <cellStyle name="Input 11 4 3" xfId="1156"/>
    <cellStyle name="Input 11 4 4" xfId="2198"/>
    <cellStyle name="Input 11 4 5" xfId="3240"/>
    <cellStyle name="Input 11 4 6" xfId="4282"/>
    <cellStyle name="Input 11 5" xfId="364"/>
    <cellStyle name="Input 11 5 2" xfId="877"/>
    <cellStyle name="Input 11 5 2 2" xfId="1921"/>
    <cellStyle name="Input 11 5 2 3" xfId="2963"/>
    <cellStyle name="Input 11 5 2 4" xfId="4005"/>
    <cellStyle name="Input 11 5 2 5" xfId="5047"/>
    <cellStyle name="Input 11 5 3" xfId="1409"/>
    <cellStyle name="Input 11 5 4" xfId="2451"/>
    <cellStyle name="Input 11 5 5" xfId="3493"/>
    <cellStyle name="Input 11 5 6" xfId="4535"/>
    <cellStyle name="Input 11 6" xfId="456"/>
    <cellStyle name="Input 11 6 2" xfId="948"/>
    <cellStyle name="Input 11 6 2 2" xfId="1992"/>
    <cellStyle name="Input 11 6 2 3" xfId="3034"/>
    <cellStyle name="Input 11 6 2 4" xfId="4076"/>
    <cellStyle name="Input 11 6 2 5" xfId="5118"/>
    <cellStyle name="Input 11 6 3" xfId="1500"/>
    <cellStyle name="Input 11 6 4" xfId="2542"/>
    <cellStyle name="Input 11 6 5" xfId="3584"/>
    <cellStyle name="Input 11 6 6" xfId="4626"/>
    <cellStyle name="Input 11 7" xfId="449"/>
    <cellStyle name="Input 11 7 2" xfId="943"/>
    <cellStyle name="Input 11 7 2 2" xfId="1987"/>
    <cellStyle name="Input 11 7 2 3" xfId="3029"/>
    <cellStyle name="Input 11 7 2 4" xfId="4071"/>
    <cellStyle name="Input 11 7 2 5" xfId="5113"/>
    <cellStyle name="Input 11 7 3" xfId="1493"/>
    <cellStyle name="Input 11 7 4" xfId="2535"/>
    <cellStyle name="Input 11 7 5" xfId="3577"/>
    <cellStyle name="Input 11 7 6" xfId="4619"/>
    <cellStyle name="Input 11 8" xfId="510"/>
    <cellStyle name="Input 11 8 2" xfId="1000"/>
    <cellStyle name="Input 11 8 2 2" xfId="2044"/>
    <cellStyle name="Input 11 8 2 3" xfId="3086"/>
    <cellStyle name="Input 11 8 2 4" xfId="4128"/>
    <cellStyle name="Input 11 8 2 5" xfId="5170"/>
    <cellStyle name="Input 11 8 3" xfId="1554"/>
    <cellStyle name="Input 11 8 4" xfId="2596"/>
    <cellStyle name="Input 11 8 5" xfId="3638"/>
    <cellStyle name="Input 11 8 6" xfId="4680"/>
    <cellStyle name="Input 11 9" xfId="670"/>
    <cellStyle name="Input 11 9 2" xfId="1714"/>
    <cellStyle name="Input 11 9 3" xfId="2756"/>
    <cellStyle name="Input 11 9 4" xfId="3798"/>
    <cellStyle name="Input 11 9 5" xfId="4840"/>
    <cellStyle name="Input 12" xfId="104"/>
    <cellStyle name="Input 12 2" xfId="627"/>
    <cellStyle name="Input 12 2 2" xfId="1671"/>
    <cellStyle name="Input 12 2 3" xfId="2713"/>
    <cellStyle name="Input 12 2 4" xfId="3755"/>
    <cellStyle name="Input 12 2 5" xfId="4797"/>
    <cellStyle name="Input 12 3" xfId="1150"/>
    <cellStyle name="Input 12 4" xfId="2192"/>
    <cellStyle name="Input 12 5" xfId="3234"/>
    <cellStyle name="Input 12 6" xfId="4276"/>
    <cellStyle name="Input 2" xfId="65"/>
    <cellStyle name="Input 2 10" xfId="590"/>
    <cellStyle name="Input 2 10 2" xfId="1634"/>
    <cellStyle name="Input 2 10 3" xfId="2676"/>
    <cellStyle name="Input 2 10 4" xfId="3718"/>
    <cellStyle name="Input 2 10 5" xfId="4760"/>
    <cellStyle name="Input 2 11" xfId="320"/>
    <cellStyle name="Input 2 11 2" xfId="1365"/>
    <cellStyle name="Input 2 11 3" xfId="2407"/>
    <cellStyle name="Input 2 11 4" xfId="3449"/>
    <cellStyle name="Input 2 11 5" xfId="4491"/>
    <cellStyle name="Input 2 12" xfId="1059"/>
    <cellStyle name="Input 2 12 2" xfId="2103"/>
    <cellStyle name="Input 2 12 3" xfId="3145"/>
    <cellStyle name="Input 2 12 4" xfId="4187"/>
    <cellStyle name="Input 2 12 5" xfId="5229"/>
    <cellStyle name="Input 2 13" xfId="1113"/>
    <cellStyle name="Input 2 14" xfId="2155"/>
    <cellStyle name="Input 2 15" xfId="3197"/>
    <cellStyle name="Input 2 16" xfId="4239"/>
    <cellStyle name="Input 2 2" xfId="163"/>
    <cellStyle name="Input 2 2 2" xfId="685"/>
    <cellStyle name="Input 2 2 2 2" xfId="1729"/>
    <cellStyle name="Input 2 2 2 3" xfId="2771"/>
    <cellStyle name="Input 2 2 2 4" xfId="3813"/>
    <cellStyle name="Input 2 2 2 5" xfId="4855"/>
    <cellStyle name="Input 2 2 3" xfId="1208"/>
    <cellStyle name="Input 2 2 4" xfId="2250"/>
    <cellStyle name="Input 2 2 5" xfId="3292"/>
    <cellStyle name="Input 2 2 6" xfId="4334"/>
    <cellStyle name="Input 2 3" xfId="229"/>
    <cellStyle name="Input 2 3 2" xfId="751"/>
    <cellStyle name="Input 2 3 2 2" xfId="1795"/>
    <cellStyle name="Input 2 3 2 3" xfId="2837"/>
    <cellStyle name="Input 2 3 2 4" xfId="3879"/>
    <cellStyle name="Input 2 3 2 5" xfId="4921"/>
    <cellStyle name="Input 2 3 3" xfId="1274"/>
    <cellStyle name="Input 2 3 4" xfId="2316"/>
    <cellStyle name="Input 2 3 5" xfId="3358"/>
    <cellStyle name="Input 2 3 6" xfId="4400"/>
    <cellStyle name="Input 2 4" xfId="252"/>
    <cellStyle name="Input 2 4 2" xfId="774"/>
    <cellStyle name="Input 2 4 2 2" xfId="1818"/>
    <cellStyle name="Input 2 4 2 3" xfId="2860"/>
    <cellStyle name="Input 2 4 2 4" xfId="3902"/>
    <cellStyle name="Input 2 4 2 5" xfId="4944"/>
    <cellStyle name="Input 2 4 3" xfId="1297"/>
    <cellStyle name="Input 2 4 4" xfId="2339"/>
    <cellStyle name="Input 2 4 5" xfId="3381"/>
    <cellStyle name="Input 2 4 6" xfId="4423"/>
    <cellStyle name="Input 2 5" xfId="308"/>
    <cellStyle name="Input 2 5 2" xfId="830"/>
    <cellStyle name="Input 2 5 2 2" xfId="1874"/>
    <cellStyle name="Input 2 5 2 3" xfId="2916"/>
    <cellStyle name="Input 2 5 2 4" xfId="3958"/>
    <cellStyle name="Input 2 5 2 5" xfId="5000"/>
    <cellStyle name="Input 2 5 3" xfId="1353"/>
    <cellStyle name="Input 2 5 4" xfId="2395"/>
    <cellStyle name="Input 2 5 5" xfId="3437"/>
    <cellStyle name="Input 2 5 6" xfId="4479"/>
    <cellStyle name="Input 2 6" xfId="379"/>
    <cellStyle name="Input 2 6 2" xfId="891"/>
    <cellStyle name="Input 2 6 2 2" xfId="1935"/>
    <cellStyle name="Input 2 6 2 3" xfId="2977"/>
    <cellStyle name="Input 2 6 2 4" xfId="4019"/>
    <cellStyle name="Input 2 6 2 5" xfId="5061"/>
    <cellStyle name="Input 2 6 3" xfId="1424"/>
    <cellStyle name="Input 2 6 4" xfId="2466"/>
    <cellStyle name="Input 2 6 5" xfId="3508"/>
    <cellStyle name="Input 2 6 6" xfId="4550"/>
    <cellStyle name="Input 2 7" xfId="334"/>
    <cellStyle name="Input 2 7 2" xfId="852"/>
    <cellStyle name="Input 2 7 2 2" xfId="1896"/>
    <cellStyle name="Input 2 7 2 3" xfId="2938"/>
    <cellStyle name="Input 2 7 2 4" xfId="3980"/>
    <cellStyle name="Input 2 7 2 5" xfId="5022"/>
    <cellStyle name="Input 2 7 3" xfId="1379"/>
    <cellStyle name="Input 2 7 4" xfId="2421"/>
    <cellStyle name="Input 2 7 5" xfId="3463"/>
    <cellStyle name="Input 2 7 6" xfId="4505"/>
    <cellStyle name="Input 2 8" xfId="481"/>
    <cellStyle name="Input 2 8 2" xfId="971"/>
    <cellStyle name="Input 2 8 2 2" xfId="2015"/>
    <cellStyle name="Input 2 8 2 3" xfId="3057"/>
    <cellStyle name="Input 2 8 2 4" xfId="4099"/>
    <cellStyle name="Input 2 8 2 5" xfId="5141"/>
    <cellStyle name="Input 2 8 3" xfId="1525"/>
    <cellStyle name="Input 2 8 4" xfId="2567"/>
    <cellStyle name="Input 2 8 5" xfId="3609"/>
    <cellStyle name="Input 2 8 6" xfId="4651"/>
    <cellStyle name="Input 2 9" xfId="548"/>
    <cellStyle name="Input 2 9 2" xfId="1030"/>
    <cellStyle name="Input 2 9 2 2" xfId="2074"/>
    <cellStyle name="Input 2 9 2 3" xfId="3116"/>
    <cellStyle name="Input 2 9 2 4" xfId="4158"/>
    <cellStyle name="Input 2 9 2 5" xfId="5200"/>
    <cellStyle name="Input 2 9 3" xfId="1592"/>
    <cellStyle name="Input 2 9 4" xfId="2634"/>
    <cellStyle name="Input 2 9 5" xfId="3676"/>
    <cellStyle name="Input 2 9 6" xfId="4718"/>
    <cellStyle name="Input 3" xfId="60"/>
    <cellStyle name="Input 3 10" xfId="585"/>
    <cellStyle name="Input 3 10 2" xfId="1629"/>
    <cellStyle name="Input 3 10 3" xfId="2671"/>
    <cellStyle name="Input 3 10 4" xfId="3713"/>
    <cellStyle name="Input 3 10 5" xfId="4755"/>
    <cellStyle name="Input 3 11" xfId="421"/>
    <cellStyle name="Input 3 11 2" xfId="1466"/>
    <cellStyle name="Input 3 11 3" xfId="2508"/>
    <cellStyle name="Input 3 11 4" xfId="3550"/>
    <cellStyle name="Input 3 11 5" xfId="4592"/>
    <cellStyle name="Input 3 12" xfId="1054"/>
    <cellStyle name="Input 3 12 2" xfId="2098"/>
    <cellStyle name="Input 3 12 3" xfId="3140"/>
    <cellStyle name="Input 3 12 4" xfId="4182"/>
    <cellStyle name="Input 3 12 5" xfId="5224"/>
    <cellStyle name="Input 3 13" xfId="1108"/>
    <cellStyle name="Input 3 14" xfId="2150"/>
    <cellStyle name="Input 3 15" xfId="3192"/>
    <cellStyle name="Input 3 16" xfId="4234"/>
    <cellStyle name="Input 3 2" xfId="158"/>
    <cellStyle name="Input 3 2 2" xfId="680"/>
    <cellStyle name="Input 3 2 2 2" xfId="1724"/>
    <cellStyle name="Input 3 2 2 3" xfId="2766"/>
    <cellStyle name="Input 3 2 2 4" xfId="3808"/>
    <cellStyle name="Input 3 2 2 5" xfId="4850"/>
    <cellStyle name="Input 3 2 3" xfId="1203"/>
    <cellStyle name="Input 3 2 4" xfId="2245"/>
    <cellStyle name="Input 3 2 5" xfId="3287"/>
    <cellStyle name="Input 3 2 6" xfId="4329"/>
    <cellStyle name="Input 3 3" xfId="215"/>
    <cellStyle name="Input 3 3 2" xfId="737"/>
    <cellStyle name="Input 3 3 2 2" xfId="1781"/>
    <cellStyle name="Input 3 3 2 3" xfId="2823"/>
    <cellStyle name="Input 3 3 2 4" xfId="3865"/>
    <cellStyle name="Input 3 3 2 5" xfId="4907"/>
    <cellStyle name="Input 3 3 3" xfId="1260"/>
    <cellStyle name="Input 3 3 4" xfId="2302"/>
    <cellStyle name="Input 3 3 5" xfId="3344"/>
    <cellStyle name="Input 3 3 6" xfId="4386"/>
    <cellStyle name="Input 3 4" xfId="247"/>
    <cellStyle name="Input 3 4 2" xfId="769"/>
    <cellStyle name="Input 3 4 2 2" xfId="1813"/>
    <cellStyle name="Input 3 4 2 3" xfId="2855"/>
    <cellStyle name="Input 3 4 2 4" xfId="3897"/>
    <cellStyle name="Input 3 4 2 5" xfId="4939"/>
    <cellStyle name="Input 3 4 3" xfId="1292"/>
    <cellStyle name="Input 3 4 4" xfId="2334"/>
    <cellStyle name="Input 3 4 5" xfId="3376"/>
    <cellStyle name="Input 3 4 6" xfId="4418"/>
    <cellStyle name="Input 3 5" xfId="294"/>
    <cellStyle name="Input 3 5 2" xfId="816"/>
    <cellStyle name="Input 3 5 2 2" xfId="1860"/>
    <cellStyle name="Input 3 5 2 3" xfId="2902"/>
    <cellStyle name="Input 3 5 2 4" xfId="3944"/>
    <cellStyle name="Input 3 5 2 5" xfId="4986"/>
    <cellStyle name="Input 3 5 3" xfId="1339"/>
    <cellStyle name="Input 3 5 4" xfId="2381"/>
    <cellStyle name="Input 3 5 5" xfId="3423"/>
    <cellStyle name="Input 3 5 6" xfId="4465"/>
    <cellStyle name="Input 3 6" xfId="374"/>
    <cellStyle name="Input 3 6 2" xfId="886"/>
    <cellStyle name="Input 3 6 2 2" xfId="1930"/>
    <cellStyle name="Input 3 6 2 3" xfId="2972"/>
    <cellStyle name="Input 3 6 2 4" xfId="4014"/>
    <cellStyle name="Input 3 6 2 5" xfId="5056"/>
    <cellStyle name="Input 3 6 3" xfId="1419"/>
    <cellStyle name="Input 3 6 4" xfId="2461"/>
    <cellStyle name="Input 3 6 5" xfId="3503"/>
    <cellStyle name="Input 3 6 6" xfId="4545"/>
    <cellStyle name="Input 3 7" xfId="329"/>
    <cellStyle name="Input 3 7 2" xfId="847"/>
    <cellStyle name="Input 3 7 2 2" xfId="1891"/>
    <cellStyle name="Input 3 7 2 3" xfId="2933"/>
    <cellStyle name="Input 3 7 2 4" xfId="3975"/>
    <cellStyle name="Input 3 7 2 5" xfId="5017"/>
    <cellStyle name="Input 3 7 3" xfId="1374"/>
    <cellStyle name="Input 3 7 4" xfId="2416"/>
    <cellStyle name="Input 3 7 5" xfId="3458"/>
    <cellStyle name="Input 3 7 6" xfId="4500"/>
    <cellStyle name="Input 3 8" xfId="476"/>
    <cellStyle name="Input 3 8 2" xfId="966"/>
    <cellStyle name="Input 3 8 2 2" xfId="2010"/>
    <cellStyle name="Input 3 8 2 3" xfId="3052"/>
    <cellStyle name="Input 3 8 2 4" xfId="4094"/>
    <cellStyle name="Input 3 8 2 5" xfId="5136"/>
    <cellStyle name="Input 3 8 3" xfId="1520"/>
    <cellStyle name="Input 3 8 4" xfId="2562"/>
    <cellStyle name="Input 3 8 5" xfId="3604"/>
    <cellStyle name="Input 3 8 6" xfId="4646"/>
    <cellStyle name="Input 3 9" xfId="529"/>
    <cellStyle name="Input 3 9 2" xfId="1016"/>
    <cellStyle name="Input 3 9 2 2" xfId="2060"/>
    <cellStyle name="Input 3 9 2 3" xfId="3102"/>
    <cellStyle name="Input 3 9 2 4" xfId="4144"/>
    <cellStyle name="Input 3 9 2 5" xfId="5186"/>
    <cellStyle name="Input 3 9 3" xfId="1573"/>
    <cellStyle name="Input 3 9 4" xfId="2615"/>
    <cellStyle name="Input 3 9 5" xfId="3657"/>
    <cellStyle name="Input 3 9 6" xfId="4699"/>
    <cellStyle name="Input 4" xfId="57"/>
    <cellStyle name="Input 4 10" xfId="582"/>
    <cellStyle name="Input 4 10 2" xfId="1626"/>
    <cellStyle name="Input 4 10 3" xfId="2668"/>
    <cellStyle name="Input 4 10 4" xfId="3710"/>
    <cellStyle name="Input 4 10 5" xfId="4752"/>
    <cellStyle name="Input 4 11" xfId="576"/>
    <cellStyle name="Input 4 11 2" xfId="1620"/>
    <cellStyle name="Input 4 11 3" xfId="2662"/>
    <cellStyle name="Input 4 11 4" xfId="3704"/>
    <cellStyle name="Input 4 11 5" xfId="4746"/>
    <cellStyle name="Input 4 12" xfId="1051"/>
    <cellStyle name="Input 4 12 2" xfId="2095"/>
    <cellStyle name="Input 4 12 3" xfId="3137"/>
    <cellStyle name="Input 4 12 4" xfId="4179"/>
    <cellStyle name="Input 4 12 5" xfId="5221"/>
    <cellStyle name="Input 4 13" xfId="1105"/>
    <cellStyle name="Input 4 14" xfId="2147"/>
    <cellStyle name="Input 4 15" xfId="3189"/>
    <cellStyle name="Input 4 16" xfId="4231"/>
    <cellStyle name="Input 4 2" xfId="155"/>
    <cellStyle name="Input 4 2 2" xfId="677"/>
    <cellStyle name="Input 4 2 2 2" xfId="1721"/>
    <cellStyle name="Input 4 2 2 3" xfId="2763"/>
    <cellStyle name="Input 4 2 2 4" xfId="3805"/>
    <cellStyle name="Input 4 2 2 5" xfId="4847"/>
    <cellStyle name="Input 4 2 3" xfId="1200"/>
    <cellStyle name="Input 4 2 4" xfId="2242"/>
    <cellStyle name="Input 4 2 5" xfId="3284"/>
    <cellStyle name="Input 4 2 6" xfId="4326"/>
    <cellStyle name="Input 4 3" xfId="241"/>
    <cellStyle name="Input 4 3 2" xfId="763"/>
    <cellStyle name="Input 4 3 2 2" xfId="1807"/>
    <cellStyle name="Input 4 3 2 3" xfId="2849"/>
    <cellStyle name="Input 4 3 2 4" xfId="3891"/>
    <cellStyle name="Input 4 3 2 5" xfId="4933"/>
    <cellStyle name="Input 4 3 3" xfId="1286"/>
    <cellStyle name="Input 4 3 4" xfId="2328"/>
    <cellStyle name="Input 4 3 5" xfId="3370"/>
    <cellStyle name="Input 4 3 6" xfId="4412"/>
    <cellStyle name="Input 4 4" xfId="244"/>
    <cellStyle name="Input 4 4 2" xfId="766"/>
    <cellStyle name="Input 4 4 2 2" xfId="1810"/>
    <cellStyle name="Input 4 4 2 3" xfId="2852"/>
    <cellStyle name="Input 4 4 2 4" xfId="3894"/>
    <cellStyle name="Input 4 4 2 5" xfId="4936"/>
    <cellStyle name="Input 4 4 3" xfId="1289"/>
    <cellStyle name="Input 4 4 4" xfId="2331"/>
    <cellStyle name="Input 4 4 5" xfId="3373"/>
    <cellStyle name="Input 4 4 6" xfId="4415"/>
    <cellStyle name="Input 4 5" xfId="316"/>
    <cellStyle name="Input 4 5 2" xfId="838"/>
    <cellStyle name="Input 4 5 2 2" xfId="1882"/>
    <cellStyle name="Input 4 5 2 3" xfId="2924"/>
    <cellStyle name="Input 4 5 2 4" xfId="3966"/>
    <cellStyle name="Input 4 5 2 5" xfId="5008"/>
    <cellStyle name="Input 4 5 3" xfId="1361"/>
    <cellStyle name="Input 4 5 4" xfId="2403"/>
    <cellStyle name="Input 4 5 5" xfId="3445"/>
    <cellStyle name="Input 4 5 6" xfId="4487"/>
    <cellStyle name="Input 4 6" xfId="371"/>
    <cellStyle name="Input 4 6 2" xfId="883"/>
    <cellStyle name="Input 4 6 2 2" xfId="1927"/>
    <cellStyle name="Input 4 6 2 3" xfId="2969"/>
    <cellStyle name="Input 4 6 2 4" xfId="4011"/>
    <cellStyle name="Input 4 6 2 5" xfId="5053"/>
    <cellStyle name="Input 4 6 3" xfId="1416"/>
    <cellStyle name="Input 4 6 4" xfId="2458"/>
    <cellStyle name="Input 4 6 5" xfId="3500"/>
    <cellStyle name="Input 4 6 6" xfId="4542"/>
    <cellStyle name="Input 4 7" xfId="326"/>
    <cellStyle name="Input 4 7 2" xfId="844"/>
    <cellStyle name="Input 4 7 2 2" xfId="1888"/>
    <cellStyle name="Input 4 7 2 3" xfId="2930"/>
    <cellStyle name="Input 4 7 2 4" xfId="3972"/>
    <cellStyle name="Input 4 7 2 5" xfId="5014"/>
    <cellStyle name="Input 4 7 3" xfId="1371"/>
    <cellStyle name="Input 4 7 4" xfId="2413"/>
    <cellStyle name="Input 4 7 5" xfId="3455"/>
    <cellStyle name="Input 4 7 6" xfId="4497"/>
    <cellStyle name="Input 4 8" xfId="473"/>
    <cellStyle name="Input 4 8 2" xfId="963"/>
    <cellStyle name="Input 4 8 2 2" xfId="2007"/>
    <cellStyle name="Input 4 8 2 3" xfId="3049"/>
    <cellStyle name="Input 4 8 2 4" xfId="4091"/>
    <cellStyle name="Input 4 8 2 5" xfId="5133"/>
    <cellStyle name="Input 4 8 3" xfId="1517"/>
    <cellStyle name="Input 4 8 4" xfId="2559"/>
    <cellStyle name="Input 4 8 5" xfId="3601"/>
    <cellStyle name="Input 4 8 6" xfId="4643"/>
    <cellStyle name="Input 4 9" xfId="432"/>
    <cellStyle name="Input 4 9 2" xfId="932"/>
    <cellStyle name="Input 4 9 2 2" xfId="1976"/>
    <cellStyle name="Input 4 9 2 3" xfId="3018"/>
    <cellStyle name="Input 4 9 2 4" xfId="4060"/>
    <cellStyle name="Input 4 9 2 5" xfId="5102"/>
    <cellStyle name="Input 4 9 3" xfId="1476"/>
    <cellStyle name="Input 4 9 4" xfId="2518"/>
    <cellStyle name="Input 4 9 5" xfId="3560"/>
    <cellStyle name="Input 4 9 6" xfId="4602"/>
    <cellStyle name="Input 5" xfId="70"/>
    <cellStyle name="Input 5 10" xfId="595"/>
    <cellStyle name="Input 5 10 2" xfId="1639"/>
    <cellStyle name="Input 5 10 3" xfId="2681"/>
    <cellStyle name="Input 5 10 4" xfId="3723"/>
    <cellStyle name="Input 5 10 5" xfId="4765"/>
    <cellStyle name="Input 5 11" xfId="572"/>
    <cellStyle name="Input 5 11 2" xfId="1616"/>
    <cellStyle name="Input 5 11 3" xfId="2658"/>
    <cellStyle name="Input 5 11 4" xfId="3700"/>
    <cellStyle name="Input 5 11 5" xfId="4742"/>
    <cellStyle name="Input 5 12" xfId="1064"/>
    <cellStyle name="Input 5 12 2" xfId="2108"/>
    <cellStyle name="Input 5 12 3" xfId="3150"/>
    <cellStyle name="Input 5 12 4" xfId="4192"/>
    <cellStyle name="Input 5 12 5" xfId="5234"/>
    <cellStyle name="Input 5 13" xfId="1118"/>
    <cellStyle name="Input 5 14" xfId="2160"/>
    <cellStyle name="Input 5 15" xfId="3202"/>
    <cellStyle name="Input 5 16" xfId="4244"/>
    <cellStyle name="Input 5 2" xfId="168"/>
    <cellStyle name="Input 5 2 2" xfId="690"/>
    <cellStyle name="Input 5 2 2 2" xfId="1734"/>
    <cellStyle name="Input 5 2 2 3" xfId="2776"/>
    <cellStyle name="Input 5 2 2 4" xfId="3818"/>
    <cellStyle name="Input 5 2 2 5" xfId="4860"/>
    <cellStyle name="Input 5 2 3" xfId="1213"/>
    <cellStyle name="Input 5 2 4" xfId="2255"/>
    <cellStyle name="Input 5 2 5" xfId="3297"/>
    <cellStyle name="Input 5 2 6" xfId="4339"/>
    <cellStyle name="Input 5 3" xfId="124"/>
    <cellStyle name="Input 5 3 2" xfId="647"/>
    <cellStyle name="Input 5 3 2 2" xfId="1691"/>
    <cellStyle name="Input 5 3 2 3" xfId="2733"/>
    <cellStyle name="Input 5 3 2 4" xfId="3775"/>
    <cellStyle name="Input 5 3 2 5" xfId="4817"/>
    <cellStyle name="Input 5 3 3" xfId="1170"/>
    <cellStyle name="Input 5 3 4" xfId="2212"/>
    <cellStyle name="Input 5 3 5" xfId="3254"/>
    <cellStyle name="Input 5 3 6" xfId="4296"/>
    <cellStyle name="Input 5 4" xfId="257"/>
    <cellStyle name="Input 5 4 2" xfId="779"/>
    <cellStyle name="Input 5 4 2 2" xfId="1823"/>
    <cellStyle name="Input 5 4 2 3" xfId="2865"/>
    <cellStyle name="Input 5 4 2 4" xfId="3907"/>
    <cellStyle name="Input 5 4 2 5" xfId="4949"/>
    <cellStyle name="Input 5 4 3" xfId="1302"/>
    <cellStyle name="Input 5 4 4" xfId="2344"/>
    <cellStyle name="Input 5 4 5" xfId="3386"/>
    <cellStyle name="Input 5 4 6" xfId="4428"/>
    <cellStyle name="Input 5 5" xfId="126"/>
    <cellStyle name="Input 5 5 2" xfId="649"/>
    <cellStyle name="Input 5 5 2 2" xfId="1693"/>
    <cellStyle name="Input 5 5 2 3" xfId="2735"/>
    <cellStyle name="Input 5 5 2 4" xfId="3777"/>
    <cellStyle name="Input 5 5 2 5" xfId="4819"/>
    <cellStyle name="Input 5 5 3" xfId="1172"/>
    <cellStyle name="Input 5 5 4" xfId="2214"/>
    <cellStyle name="Input 5 5 5" xfId="3256"/>
    <cellStyle name="Input 5 5 6" xfId="4298"/>
    <cellStyle name="Input 5 6" xfId="384"/>
    <cellStyle name="Input 5 6 2" xfId="896"/>
    <cellStyle name="Input 5 6 2 2" xfId="1940"/>
    <cellStyle name="Input 5 6 2 3" xfId="2982"/>
    <cellStyle name="Input 5 6 2 4" xfId="4024"/>
    <cellStyle name="Input 5 6 2 5" xfId="5066"/>
    <cellStyle name="Input 5 6 3" xfId="1429"/>
    <cellStyle name="Input 5 6 4" xfId="2471"/>
    <cellStyle name="Input 5 6 5" xfId="3513"/>
    <cellStyle name="Input 5 6 6" xfId="4555"/>
    <cellStyle name="Input 5 7" xfId="459"/>
    <cellStyle name="Input 5 7 2" xfId="951"/>
    <cellStyle name="Input 5 7 2 2" xfId="1995"/>
    <cellStyle name="Input 5 7 2 3" xfId="3037"/>
    <cellStyle name="Input 5 7 2 4" xfId="4079"/>
    <cellStyle name="Input 5 7 2 5" xfId="5121"/>
    <cellStyle name="Input 5 7 3" xfId="1503"/>
    <cellStyle name="Input 5 7 4" xfId="2545"/>
    <cellStyle name="Input 5 7 5" xfId="3587"/>
    <cellStyle name="Input 5 7 6" xfId="4629"/>
    <cellStyle name="Input 5 8" xfId="486"/>
    <cellStyle name="Input 5 8 2" xfId="976"/>
    <cellStyle name="Input 5 8 2 2" xfId="2020"/>
    <cellStyle name="Input 5 8 2 3" xfId="3062"/>
    <cellStyle name="Input 5 8 2 4" xfId="4104"/>
    <cellStyle name="Input 5 8 2 5" xfId="5146"/>
    <cellStyle name="Input 5 8 3" xfId="1530"/>
    <cellStyle name="Input 5 8 4" xfId="2572"/>
    <cellStyle name="Input 5 8 5" xfId="3614"/>
    <cellStyle name="Input 5 8 6" xfId="4656"/>
    <cellStyle name="Input 5 9" xfId="489"/>
    <cellStyle name="Input 5 9 2" xfId="979"/>
    <cellStyle name="Input 5 9 2 2" xfId="2023"/>
    <cellStyle name="Input 5 9 2 3" xfId="3065"/>
    <cellStyle name="Input 5 9 2 4" xfId="4107"/>
    <cellStyle name="Input 5 9 2 5" xfId="5149"/>
    <cellStyle name="Input 5 9 3" xfId="1533"/>
    <cellStyle name="Input 5 9 4" xfId="2575"/>
    <cellStyle name="Input 5 9 5" xfId="3617"/>
    <cellStyle name="Input 5 9 6" xfId="4659"/>
    <cellStyle name="Input 6" xfId="77"/>
    <cellStyle name="Input 6 10" xfId="601"/>
    <cellStyle name="Input 6 10 2" xfId="1645"/>
    <cellStyle name="Input 6 10 3" xfId="2687"/>
    <cellStyle name="Input 6 10 4" xfId="3729"/>
    <cellStyle name="Input 6 10 5" xfId="4771"/>
    <cellStyle name="Input 6 11" xfId="566"/>
    <cellStyle name="Input 6 11 2" xfId="1610"/>
    <cellStyle name="Input 6 11 3" xfId="2652"/>
    <cellStyle name="Input 6 11 4" xfId="3694"/>
    <cellStyle name="Input 6 11 5" xfId="4736"/>
    <cellStyle name="Input 6 12" xfId="1070"/>
    <cellStyle name="Input 6 12 2" xfId="2114"/>
    <cellStyle name="Input 6 12 3" xfId="3156"/>
    <cellStyle name="Input 6 12 4" xfId="4198"/>
    <cellStyle name="Input 6 12 5" xfId="5240"/>
    <cellStyle name="Input 6 13" xfId="1124"/>
    <cellStyle name="Input 6 14" xfId="2166"/>
    <cellStyle name="Input 6 15" xfId="3208"/>
    <cellStyle name="Input 6 16" xfId="4250"/>
    <cellStyle name="Input 6 2" xfId="174"/>
    <cellStyle name="Input 6 2 2" xfId="696"/>
    <cellStyle name="Input 6 2 2 2" xfId="1740"/>
    <cellStyle name="Input 6 2 2 3" xfId="2782"/>
    <cellStyle name="Input 6 2 2 4" xfId="3824"/>
    <cellStyle name="Input 6 2 2 5" xfId="4866"/>
    <cellStyle name="Input 6 2 3" xfId="1219"/>
    <cellStyle name="Input 6 2 4" xfId="2261"/>
    <cellStyle name="Input 6 2 5" xfId="3303"/>
    <cellStyle name="Input 6 2 6" xfId="4345"/>
    <cellStyle name="Input 6 3" xfId="134"/>
    <cellStyle name="Input 6 3 2" xfId="657"/>
    <cellStyle name="Input 6 3 2 2" xfId="1701"/>
    <cellStyle name="Input 6 3 2 3" xfId="2743"/>
    <cellStyle name="Input 6 3 2 4" xfId="3785"/>
    <cellStyle name="Input 6 3 2 5" xfId="4827"/>
    <cellStyle name="Input 6 3 3" xfId="1180"/>
    <cellStyle name="Input 6 3 4" xfId="2222"/>
    <cellStyle name="Input 6 3 5" xfId="3264"/>
    <cellStyle name="Input 6 3 6" xfId="4306"/>
    <cellStyle name="Input 6 4" xfId="260"/>
    <cellStyle name="Input 6 4 2" xfId="782"/>
    <cellStyle name="Input 6 4 2 2" xfId="1826"/>
    <cellStyle name="Input 6 4 2 3" xfId="2868"/>
    <cellStyle name="Input 6 4 2 4" xfId="3910"/>
    <cellStyle name="Input 6 4 2 5" xfId="4952"/>
    <cellStyle name="Input 6 4 3" xfId="1305"/>
    <cellStyle name="Input 6 4 4" xfId="2347"/>
    <cellStyle name="Input 6 4 5" xfId="3389"/>
    <cellStyle name="Input 6 4 6" xfId="4431"/>
    <cellStyle name="Input 6 5" xfId="233"/>
    <cellStyle name="Input 6 5 2" xfId="755"/>
    <cellStyle name="Input 6 5 2 2" xfId="1799"/>
    <cellStyle name="Input 6 5 2 3" xfId="2841"/>
    <cellStyle name="Input 6 5 2 4" xfId="3883"/>
    <cellStyle name="Input 6 5 2 5" xfId="4925"/>
    <cellStyle name="Input 6 5 3" xfId="1278"/>
    <cellStyle name="Input 6 5 4" xfId="2320"/>
    <cellStyle name="Input 6 5 5" xfId="3362"/>
    <cellStyle name="Input 6 5 6" xfId="4404"/>
    <cellStyle name="Input 6 6" xfId="390"/>
    <cellStyle name="Input 6 6 2" xfId="899"/>
    <cellStyle name="Input 6 6 2 2" xfId="1943"/>
    <cellStyle name="Input 6 6 2 3" xfId="2985"/>
    <cellStyle name="Input 6 6 2 4" xfId="4027"/>
    <cellStyle name="Input 6 6 2 5" xfId="5069"/>
    <cellStyle name="Input 6 6 3" xfId="1435"/>
    <cellStyle name="Input 6 6 4" xfId="2477"/>
    <cellStyle name="Input 6 6 5" xfId="3519"/>
    <cellStyle name="Input 6 6 6" xfId="4561"/>
    <cellStyle name="Input 6 7" xfId="429"/>
    <cellStyle name="Input 6 7 2" xfId="930"/>
    <cellStyle name="Input 6 7 2 2" xfId="1974"/>
    <cellStyle name="Input 6 7 2 3" xfId="3016"/>
    <cellStyle name="Input 6 7 2 4" xfId="4058"/>
    <cellStyle name="Input 6 7 2 5" xfId="5100"/>
    <cellStyle name="Input 6 7 3" xfId="1473"/>
    <cellStyle name="Input 6 7 4" xfId="2515"/>
    <cellStyle name="Input 6 7 5" xfId="3557"/>
    <cellStyle name="Input 6 7 6" xfId="4599"/>
    <cellStyle name="Input 6 8" xfId="491"/>
    <cellStyle name="Input 6 8 2" xfId="981"/>
    <cellStyle name="Input 6 8 2 2" xfId="2025"/>
    <cellStyle name="Input 6 8 2 3" xfId="3067"/>
    <cellStyle name="Input 6 8 2 4" xfId="4109"/>
    <cellStyle name="Input 6 8 2 5" xfId="5151"/>
    <cellStyle name="Input 6 8 3" xfId="1535"/>
    <cellStyle name="Input 6 8 4" xfId="2577"/>
    <cellStyle name="Input 6 8 5" xfId="3619"/>
    <cellStyle name="Input 6 8 6" xfId="4661"/>
    <cellStyle name="Input 6 9" xfId="440"/>
    <cellStyle name="Input 6 9 2" xfId="937"/>
    <cellStyle name="Input 6 9 2 2" xfId="1981"/>
    <cellStyle name="Input 6 9 2 3" xfId="3023"/>
    <cellStyle name="Input 6 9 2 4" xfId="4065"/>
    <cellStyle name="Input 6 9 2 5" xfId="5107"/>
    <cellStyle name="Input 6 9 3" xfId="1484"/>
    <cellStyle name="Input 6 9 4" xfId="2526"/>
    <cellStyle name="Input 6 9 5" xfId="3568"/>
    <cellStyle name="Input 6 9 6" xfId="4610"/>
    <cellStyle name="Input 7" xfId="88"/>
    <cellStyle name="Input 7 10" xfId="612"/>
    <cellStyle name="Input 7 10 2" xfId="1656"/>
    <cellStyle name="Input 7 10 3" xfId="2698"/>
    <cellStyle name="Input 7 10 4" xfId="3740"/>
    <cellStyle name="Input 7 10 5" xfId="4782"/>
    <cellStyle name="Input 7 11" xfId="520"/>
    <cellStyle name="Input 7 11 2" xfId="1564"/>
    <cellStyle name="Input 7 11 3" xfId="2606"/>
    <cellStyle name="Input 7 11 4" xfId="3648"/>
    <cellStyle name="Input 7 11 5" xfId="4690"/>
    <cellStyle name="Input 7 12" xfId="1081"/>
    <cellStyle name="Input 7 12 2" xfId="2125"/>
    <cellStyle name="Input 7 12 3" xfId="3167"/>
    <cellStyle name="Input 7 12 4" xfId="4209"/>
    <cellStyle name="Input 7 12 5" xfId="5251"/>
    <cellStyle name="Input 7 13" xfId="1135"/>
    <cellStyle name="Input 7 14" xfId="2177"/>
    <cellStyle name="Input 7 15" xfId="3219"/>
    <cellStyle name="Input 7 16" xfId="4261"/>
    <cellStyle name="Input 7 2" xfId="185"/>
    <cellStyle name="Input 7 2 2" xfId="707"/>
    <cellStyle name="Input 7 2 2 2" xfId="1751"/>
    <cellStyle name="Input 7 2 2 3" xfId="2793"/>
    <cellStyle name="Input 7 2 2 4" xfId="3835"/>
    <cellStyle name="Input 7 2 2 5" xfId="4877"/>
    <cellStyle name="Input 7 2 3" xfId="1230"/>
    <cellStyle name="Input 7 2 4" xfId="2272"/>
    <cellStyle name="Input 7 2 5" xfId="3314"/>
    <cellStyle name="Input 7 2 6" xfId="4356"/>
    <cellStyle name="Input 7 3" xfId="228"/>
    <cellStyle name="Input 7 3 2" xfId="750"/>
    <cellStyle name="Input 7 3 2 2" xfId="1794"/>
    <cellStyle name="Input 7 3 2 3" xfId="2836"/>
    <cellStyle name="Input 7 3 2 4" xfId="3878"/>
    <cellStyle name="Input 7 3 2 5" xfId="4920"/>
    <cellStyle name="Input 7 3 3" xfId="1273"/>
    <cellStyle name="Input 7 3 4" xfId="2315"/>
    <cellStyle name="Input 7 3 5" xfId="3357"/>
    <cellStyle name="Input 7 3 6" xfId="4399"/>
    <cellStyle name="Input 7 4" xfId="271"/>
    <cellStyle name="Input 7 4 2" xfId="793"/>
    <cellStyle name="Input 7 4 2 2" xfId="1837"/>
    <cellStyle name="Input 7 4 2 3" xfId="2879"/>
    <cellStyle name="Input 7 4 2 4" xfId="3921"/>
    <cellStyle name="Input 7 4 2 5" xfId="4963"/>
    <cellStyle name="Input 7 4 3" xfId="1316"/>
    <cellStyle name="Input 7 4 4" xfId="2358"/>
    <cellStyle name="Input 7 4 5" xfId="3400"/>
    <cellStyle name="Input 7 4 6" xfId="4442"/>
    <cellStyle name="Input 7 5" xfId="307"/>
    <cellStyle name="Input 7 5 2" xfId="829"/>
    <cellStyle name="Input 7 5 2 2" xfId="1873"/>
    <cellStyle name="Input 7 5 2 3" xfId="2915"/>
    <cellStyle name="Input 7 5 2 4" xfId="3957"/>
    <cellStyle name="Input 7 5 2 5" xfId="4999"/>
    <cellStyle name="Input 7 5 3" xfId="1352"/>
    <cellStyle name="Input 7 5 4" xfId="2394"/>
    <cellStyle name="Input 7 5 5" xfId="3436"/>
    <cellStyle name="Input 7 5 6" xfId="4478"/>
    <cellStyle name="Input 7 6" xfId="401"/>
    <cellStyle name="Input 7 6 2" xfId="910"/>
    <cellStyle name="Input 7 6 2 2" xfId="1954"/>
    <cellStyle name="Input 7 6 2 3" xfId="2996"/>
    <cellStyle name="Input 7 6 2 4" xfId="4038"/>
    <cellStyle name="Input 7 6 2 5" xfId="5080"/>
    <cellStyle name="Input 7 6 3" xfId="1446"/>
    <cellStyle name="Input 7 6 4" xfId="2488"/>
    <cellStyle name="Input 7 6 5" xfId="3530"/>
    <cellStyle name="Input 7 6 6" xfId="4572"/>
    <cellStyle name="Input 7 7" xfId="344"/>
    <cellStyle name="Input 7 7 2" xfId="862"/>
    <cellStyle name="Input 7 7 2 2" xfId="1906"/>
    <cellStyle name="Input 7 7 2 3" xfId="2948"/>
    <cellStyle name="Input 7 7 2 4" xfId="3990"/>
    <cellStyle name="Input 7 7 2 5" xfId="5032"/>
    <cellStyle name="Input 7 7 3" xfId="1389"/>
    <cellStyle name="Input 7 7 4" xfId="2431"/>
    <cellStyle name="Input 7 7 5" xfId="3473"/>
    <cellStyle name="Input 7 7 6" xfId="4515"/>
    <cellStyle name="Input 7 8" xfId="502"/>
    <cellStyle name="Input 7 8 2" xfId="992"/>
    <cellStyle name="Input 7 8 2 2" xfId="2036"/>
    <cellStyle name="Input 7 8 2 3" xfId="3078"/>
    <cellStyle name="Input 7 8 2 4" xfId="4120"/>
    <cellStyle name="Input 7 8 2 5" xfId="5162"/>
    <cellStyle name="Input 7 8 3" xfId="1546"/>
    <cellStyle name="Input 7 8 4" xfId="2588"/>
    <cellStyle name="Input 7 8 5" xfId="3630"/>
    <cellStyle name="Input 7 8 6" xfId="4672"/>
    <cellStyle name="Input 7 9" xfId="549"/>
    <cellStyle name="Input 7 9 2" xfId="1031"/>
    <cellStyle name="Input 7 9 2 2" xfId="2075"/>
    <cellStyle name="Input 7 9 2 3" xfId="3117"/>
    <cellStyle name="Input 7 9 2 4" xfId="4159"/>
    <cellStyle name="Input 7 9 2 5" xfId="5201"/>
    <cellStyle name="Input 7 9 3" xfId="1593"/>
    <cellStyle name="Input 7 9 4" xfId="2635"/>
    <cellStyle name="Input 7 9 5" xfId="3677"/>
    <cellStyle name="Input 7 9 6" xfId="4719"/>
    <cellStyle name="Input 8" xfId="93"/>
    <cellStyle name="Input 8 10" xfId="616"/>
    <cellStyle name="Input 8 10 2" xfId="1660"/>
    <cellStyle name="Input 8 10 3" xfId="2702"/>
    <cellStyle name="Input 8 10 4" xfId="3744"/>
    <cellStyle name="Input 8 10 5" xfId="4786"/>
    <cellStyle name="Input 8 11" xfId="555"/>
    <cellStyle name="Input 8 11 2" xfId="1599"/>
    <cellStyle name="Input 8 11 3" xfId="2641"/>
    <cellStyle name="Input 8 11 4" xfId="3683"/>
    <cellStyle name="Input 8 11 5" xfId="4725"/>
    <cellStyle name="Input 8 12" xfId="1085"/>
    <cellStyle name="Input 8 12 2" xfId="2129"/>
    <cellStyle name="Input 8 12 3" xfId="3171"/>
    <cellStyle name="Input 8 12 4" xfId="4213"/>
    <cellStyle name="Input 8 12 5" xfId="5255"/>
    <cellStyle name="Input 8 13" xfId="1139"/>
    <cellStyle name="Input 8 14" xfId="2181"/>
    <cellStyle name="Input 8 15" xfId="3223"/>
    <cellStyle name="Input 8 16" xfId="4265"/>
    <cellStyle name="Input 8 2" xfId="189"/>
    <cellStyle name="Input 8 2 2" xfId="711"/>
    <cellStyle name="Input 8 2 2 2" xfId="1755"/>
    <cellStyle name="Input 8 2 2 3" xfId="2797"/>
    <cellStyle name="Input 8 2 2 4" xfId="3839"/>
    <cellStyle name="Input 8 2 2 5" xfId="4881"/>
    <cellStyle name="Input 8 2 3" xfId="1234"/>
    <cellStyle name="Input 8 2 4" xfId="2276"/>
    <cellStyle name="Input 8 2 5" xfId="3318"/>
    <cellStyle name="Input 8 2 6" xfId="4360"/>
    <cellStyle name="Input 8 3" xfId="236"/>
    <cellStyle name="Input 8 3 2" xfId="758"/>
    <cellStyle name="Input 8 3 2 2" xfId="1802"/>
    <cellStyle name="Input 8 3 2 3" xfId="2844"/>
    <cellStyle name="Input 8 3 2 4" xfId="3886"/>
    <cellStyle name="Input 8 3 2 5" xfId="4928"/>
    <cellStyle name="Input 8 3 3" xfId="1281"/>
    <cellStyle name="Input 8 3 4" xfId="2323"/>
    <cellStyle name="Input 8 3 5" xfId="3365"/>
    <cellStyle name="Input 8 3 6" xfId="4407"/>
    <cellStyle name="Input 8 4" xfId="275"/>
    <cellStyle name="Input 8 4 2" xfId="797"/>
    <cellStyle name="Input 8 4 2 2" xfId="1841"/>
    <cellStyle name="Input 8 4 2 3" xfId="2883"/>
    <cellStyle name="Input 8 4 2 4" xfId="3925"/>
    <cellStyle name="Input 8 4 2 5" xfId="4967"/>
    <cellStyle name="Input 8 4 3" xfId="1320"/>
    <cellStyle name="Input 8 4 4" xfId="2362"/>
    <cellStyle name="Input 8 4 5" xfId="3404"/>
    <cellStyle name="Input 8 4 6" xfId="4446"/>
    <cellStyle name="Input 8 5" xfId="313"/>
    <cellStyle name="Input 8 5 2" xfId="835"/>
    <cellStyle name="Input 8 5 2 2" xfId="1879"/>
    <cellStyle name="Input 8 5 2 3" xfId="2921"/>
    <cellStyle name="Input 8 5 2 4" xfId="3963"/>
    <cellStyle name="Input 8 5 2 5" xfId="5005"/>
    <cellStyle name="Input 8 5 3" xfId="1358"/>
    <cellStyle name="Input 8 5 4" xfId="2400"/>
    <cellStyle name="Input 8 5 5" xfId="3442"/>
    <cellStyle name="Input 8 5 6" xfId="4484"/>
    <cellStyle name="Input 8 6" xfId="405"/>
    <cellStyle name="Input 8 6 2" xfId="914"/>
    <cellStyle name="Input 8 6 2 2" xfId="1958"/>
    <cellStyle name="Input 8 6 2 3" xfId="3000"/>
    <cellStyle name="Input 8 6 2 4" xfId="4042"/>
    <cellStyle name="Input 8 6 2 5" xfId="5084"/>
    <cellStyle name="Input 8 6 3" xfId="1450"/>
    <cellStyle name="Input 8 6 4" xfId="2492"/>
    <cellStyle name="Input 8 6 5" xfId="3534"/>
    <cellStyle name="Input 8 6 6" xfId="4576"/>
    <cellStyle name="Input 8 7" xfId="348"/>
    <cellStyle name="Input 8 7 2" xfId="866"/>
    <cellStyle name="Input 8 7 2 2" xfId="1910"/>
    <cellStyle name="Input 8 7 2 3" xfId="2952"/>
    <cellStyle name="Input 8 7 2 4" xfId="3994"/>
    <cellStyle name="Input 8 7 2 5" xfId="5036"/>
    <cellStyle name="Input 8 7 3" xfId="1393"/>
    <cellStyle name="Input 8 7 4" xfId="2435"/>
    <cellStyle name="Input 8 7 5" xfId="3477"/>
    <cellStyle name="Input 8 7 6" xfId="4519"/>
    <cellStyle name="Input 8 8" xfId="506"/>
    <cellStyle name="Input 8 8 2" xfId="996"/>
    <cellStyle name="Input 8 8 2 2" xfId="2040"/>
    <cellStyle name="Input 8 8 2 3" xfId="3082"/>
    <cellStyle name="Input 8 8 2 4" xfId="4124"/>
    <cellStyle name="Input 8 8 2 5" xfId="5166"/>
    <cellStyle name="Input 8 8 3" xfId="1550"/>
    <cellStyle name="Input 8 8 4" xfId="2592"/>
    <cellStyle name="Input 8 8 5" xfId="3634"/>
    <cellStyle name="Input 8 8 6" xfId="4676"/>
    <cellStyle name="Input 8 9" xfId="535"/>
    <cellStyle name="Input 8 9 2" xfId="1020"/>
    <cellStyle name="Input 8 9 2 2" xfId="2064"/>
    <cellStyle name="Input 8 9 2 3" xfId="3106"/>
    <cellStyle name="Input 8 9 2 4" xfId="4148"/>
    <cellStyle name="Input 8 9 2 5" xfId="5190"/>
    <cellStyle name="Input 8 9 3" xfId="1579"/>
    <cellStyle name="Input 8 9 4" xfId="2621"/>
    <cellStyle name="Input 8 9 5" xfId="3663"/>
    <cellStyle name="Input 8 9 6" xfId="4705"/>
    <cellStyle name="Input 9" xfId="123"/>
    <cellStyle name="Input 9 10" xfId="646"/>
    <cellStyle name="Input 9 10 2" xfId="1690"/>
    <cellStyle name="Input 9 10 3" xfId="2732"/>
    <cellStyle name="Input 9 10 4" xfId="3774"/>
    <cellStyle name="Input 9 10 5" xfId="4816"/>
    <cellStyle name="Input 9 11" xfId="428"/>
    <cellStyle name="Input 9 11 2" xfId="1472"/>
    <cellStyle name="Input 9 11 3" xfId="2514"/>
    <cellStyle name="Input 9 11 4" xfId="3556"/>
    <cellStyle name="Input 9 11 5" xfId="4598"/>
    <cellStyle name="Input 9 12" xfId="1097"/>
    <cellStyle name="Input 9 12 2" xfId="2141"/>
    <cellStyle name="Input 9 12 3" xfId="3183"/>
    <cellStyle name="Input 9 12 4" xfId="4225"/>
    <cellStyle name="Input 9 12 5" xfId="5267"/>
    <cellStyle name="Input 9 13" xfId="1169"/>
    <cellStyle name="Input 9 14" xfId="2211"/>
    <cellStyle name="Input 9 15" xfId="3253"/>
    <cellStyle name="Input 9 16" xfId="4295"/>
    <cellStyle name="Input 9 2" xfId="198"/>
    <cellStyle name="Input 9 2 2" xfId="720"/>
    <cellStyle name="Input 9 2 2 2" xfId="1764"/>
    <cellStyle name="Input 9 2 2 3" xfId="2806"/>
    <cellStyle name="Input 9 2 2 4" xfId="3848"/>
    <cellStyle name="Input 9 2 2 5" xfId="4890"/>
    <cellStyle name="Input 9 2 3" xfId="1243"/>
    <cellStyle name="Input 9 2 4" xfId="2285"/>
    <cellStyle name="Input 9 2 5" xfId="3327"/>
    <cellStyle name="Input 9 2 6" xfId="4369"/>
    <cellStyle name="Input 9 3" xfId="227"/>
    <cellStyle name="Input 9 3 2" xfId="749"/>
    <cellStyle name="Input 9 3 2 2" xfId="1793"/>
    <cellStyle name="Input 9 3 2 3" xfId="2835"/>
    <cellStyle name="Input 9 3 2 4" xfId="3877"/>
    <cellStyle name="Input 9 3 2 5" xfId="4919"/>
    <cellStyle name="Input 9 3 3" xfId="1272"/>
    <cellStyle name="Input 9 3 4" xfId="2314"/>
    <cellStyle name="Input 9 3 5" xfId="3356"/>
    <cellStyle name="Input 9 3 6" xfId="4398"/>
    <cellStyle name="Input 9 4" xfId="285"/>
    <cellStyle name="Input 9 4 2" xfId="807"/>
    <cellStyle name="Input 9 4 2 2" xfId="1851"/>
    <cellStyle name="Input 9 4 2 3" xfId="2893"/>
    <cellStyle name="Input 9 4 2 4" xfId="3935"/>
    <cellStyle name="Input 9 4 2 5" xfId="4977"/>
    <cellStyle name="Input 9 4 3" xfId="1330"/>
    <cellStyle name="Input 9 4 4" xfId="2372"/>
    <cellStyle name="Input 9 4 5" xfId="3414"/>
    <cellStyle name="Input 9 4 6" xfId="4456"/>
    <cellStyle name="Input 9 5" xfId="306"/>
    <cellStyle name="Input 9 5 2" xfId="828"/>
    <cellStyle name="Input 9 5 2 2" xfId="1872"/>
    <cellStyle name="Input 9 5 2 3" xfId="2914"/>
    <cellStyle name="Input 9 5 2 4" xfId="3956"/>
    <cellStyle name="Input 9 5 2 5" xfId="4998"/>
    <cellStyle name="Input 9 5 3" xfId="1351"/>
    <cellStyle name="Input 9 5 4" xfId="2393"/>
    <cellStyle name="Input 9 5 5" xfId="3435"/>
    <cellStyle name="Input 9 5 6" xfId="4477"/>
    <cellStyle name="Input 9 6" xfId="417"/>
    <cellStyle name="Input 9 6 2" xfId="923"/>
    <cellStyle name="Input 9 6 2 2" xfId="1967"/>
    <cellStyle name="Input 9 6 2 3" xfId="3009"/>
    <cellStyle name="Input 9 6 2 4" xfId="4051"/>
    <cellStyle name="Input 9 6 2 5" xfId="5093"/>
    <cellStyle name="Input 9 6 3" xfId="1462"/>
    <cellStyle name="Input 9 6 4" xfId="2504"/>
    <cellStyle name="Input 9 6 5" xfId="3546"/>
    <cellStyle name="Input 9 6 6" xfId="4588"/>
    <cellStyle name="Input 9 7" xfId="352"/>
    <cellStyle name="Input 9 7 2" xfId="870"/>
    <cellStyle name="Input 9 7 2 2" xfId="1914"/>
    <cellStyle name="Input 9 7 2 3" xfId="2956"/>
    <cellStyle name="Input 9 7 2 4" xfId="3998"/>
    <cellStyle name="Input 9 7 2 5" xfId="5040"/>
    <cellStyle name="Input 9 7 3" xfId="1397"/>
    <cellStyle name="Input 9 7 4" xfId="2439"/>
    <cellStyle name="Input 9 7 5" xfId="3481"/>
    <cellStyle name="Input 9 7 6" xfId="4523"/>
    <cellStyle name="Input 9 8" xfId="517"/>
    <cellStyle name="Input 9 8 2" xfId="1007"/>
    <cellStyle name="Input 9 8 2 2" xfId="2051"/>
    <cellStyle name="Input 9 8 2 3" xfId="3093"/>
    <cellStyle name="Input 9 8 2 4" xfId="4135"/>
    <cellStyle name="Input 9 8 2 5" xfId="5177"/>
    <cellStyle name="Input 9 8 3" xfId="1561"/>
    <cellStyle name="Input 9 8 4" xfId="2603"/>
    <cellStyle name="Input 9 8 5" xfId="3645"/>
    <cellStyle name="Input 9 8 6" xfId="4687"/>
    <cellStyle name="Input 9 9" xfId="544"/>
    <cellStyle name="Input 9 9 2" xfId="1026"/>
    <cellStyle name="Input 9 9 2 2" xfId="2070"/>
    <cellStyle name="Input 9 9 2 3" xfId="3112"/>
    <cellStyle name="Input 9 9 2 4" xfId="4154"/>
    <cellStyle name="Input 9 9 2 5" xfId="5196"/>
    <cellStyle name="Input 9 9 3" xfId="1588"/>
    <cellStyle name="Input 9 9 4" xfId="2630"/>
    <cellStyle name="Input 9 9 5" xfId="3672"/>
    <cellStyle name="Input 9 9 6" xfId="4714"/>
    <cellStyle name="Linked Cell" xfId="36" builtinId="24" customBuiltin="1"/>
    <cellStyle name="Neutral" xfId="37" builtinId="28" customBuiltin="1"/>
    <cellStyle name="Normal" xfId="0" builtinId="0"/>
    <cellStyle name="Normal 2" xfId="48"/>
    <cellStyle name="Normal 2 2" xfId="49"/>
    <cellStyle name="Normal 2 2 2" xfId="73"/>
    <cellStyle name="Normal 2 3" xfId="52"/>
    <cellStyle name="Normal 3" xfId="50"/>
    <cellStyle name="Normal 3 2" xfId="53"/>
    <cellStyle name="Normal 4" xfId="54"/>
    <cellStyle name="Normal 4 10" xfId="3186"/>
    <cellStyle name="Normal 4 11" xfId="4228"/>
    <cellStyle name="Normal 4 2" xfId="72"/>
    <cellStyle name="Normal 4 2 2" xfId="170"/>
    <cellStyle name="Normal 4 2 2 2" xfId="692"/>
    <cellStyle name="Normal 4 2 2 2 2" xfId="1736"/>
    <cellStyle name="Normal 4 2 2 2 3" xfId="2778"/>
    <cellStyle name="Normal 4 2 2 2 4" xfId="3820"/>
    <cellStyle name="Normal 4 2 2 2 5" xfId="4862"/>
    <cellStyle name="Normal 4 2 2 3" xfId="1215"/>
    <cellStyle name="Normal 4 2 2 4" xfId="2257"/>
    <cellStyle name="Normal 4 2 2 5" xfId="3299"/>
    <cellStyle name="Normal 4 2 2 6" xfId="4341"/>
    <cellStyle name="Normal 4 2 3" xfId="386"/>
    <cellStyle name="Normal 4 2 3 2" xfId="1431"/>
    <cellStyle name="Normal 4 2 3 3" xfId="2473"/>
    <cellStyle name="Normal 4 2 3 4" xfId="3515"/>
    <cellStyle name="Normal 4 2 3 5" xfId="4557"/>
    <cellStyle name="Normal 4 2 4" xfId="597"/>
    <cellStyle name="Normal 4 2 4 2" xfId="1641"/>
    <cellStyle name="Normal 4 2 4 3" xfId="2683"/>
    <cellStyle name="Normal 4 2 4 4" xfId="3725"/>
    <cellStyle name="Normal 4 2 4 5" xfId="4767"/>
    <cellStyle name="Normal 4 2 5" xfId="1066"/>
    <cellStyle name="Normal 4 2 5 2" xfId="2110"/>
    <cellStyle name="Normal 4 2 5 3" xfId="3152"/>
    <cellStyle name="Normal 4 2 5 4" xfId="4194"/>
    <cellStyle name="Normal 4 2 5 5" xfId="5236"/>
    <cellStyle name="Normal 4 2 6" xfId="1120"/>
    <cellStyle name="Normal 4 2 7" xfId="2162"/>
    <cellStyle name="Normal 4 2 8" xfId="3204"/>
    <cellStyle name="Normal 4 2 9" xfId="4246"/>
    <cellStyle name="Normal 4 3" xfId="103"/>
    <cellStyle name="Normal 4 3 2" xfId="409"/>
    <cellStyle name="Normal 4 3 2 2" xfId="1454"/>
    <cellStyle name="Normal 4 3 2 3" xfId="2496"/>
    <cellStyle name="Normal 4 3 2 4" xfId="3538"/>
    <cellStyle name="Normal 4 3 2 5" xfId="4580"/>
    <cellStyle name="Normal 4 3 3" xfId="626"/>
    <cellStyle name="Normal 4 3 3 2" xfId="1670"/>
    <cellStyle name="Normal 4 3 3 3" xfId="2712"/>
    <cellStyle name="Normal 4 3 3 4" xfId="3754"/>
    <cellStyle name="Normal 4 3 3 5" xfId="4796"/>
    <cellStyle name="Normal 4 3 4" xfId="1089"/>
    <cellStyle name="Normal 4 3 4 2" xfId="2133"/>
    <cellStyle name="Normal 4 3 4 3" xfId="3175"/>
    <cellStyle name="Normal 4 3 4 4" xfId="4217"/>
    <cellStyle name="Normal 4 3 4 5" xfId="5259"/>
    <cellStyle name="Normal 4 3 5" xfId="1149"/>
    <cellStyle name="Normal 4 3 6" xfId="2191"/>
    <cellStyle name="Normal 4 3 7" xfId="3233"/>
    <cellStyle name="Normal 4 3 8" xfId="4275"/>
    <cellStyle name="Normal 4 4" xfId="152"/>
    <cellStyle name="Normal 4 4 2" xfId="368"/>
    <cellStyle name="Normal 4 4 2 2" xfId="1413"/>
    <cellStyle name="Normal 4 4 2 3" xfId="2455"/>
    <cellStyle name="Normal 4 4 2 4" xfId="3497"/>
    <cellStyle name="Normal 4 4 2 5" xfId="4539"/>
    <cellStyle name="Normal 4 4 3" xfId="674"/>
    <cellStyle name="Normal 4 4 3 2" xfId="1718"/>
    <cellStyle name="Normal 4 4 3 3" xfId="2760"/>
    <cellStyle name="Normal 4 4 3 4" xfId="3802"/>
    <cellStyle name="Normal 4 4 3 5" xfId="4844"/>
    <cellStyle name="Normal 4 4 4" xfId="1048"/>
    <cellStyle name="Normal 4 4 4 2" xfId="2092"/>
    <cellStyle name="Normal 4 4 4 3" xfId="3134"/>
    <cellStyle name="Normal 4 4 4 4" xfId="4176"/>
    <cellStyle name="Normal 4 4 4 5" xfId="5218"/>
    <cellStyle name="Normal 4 4 5" xfId="1197"/>
    <cellStyle name="Normal 4 4 6" xfId="2239"/>
    <cellStyle name="Normal 4 4 7" xfId="3281"/>
    <cellStyle name="Normal 4 4 8" xfId="4323"/>
    <cellStyle name="Normal 4 5" xfId="359"/>
    <cellStyle name="Normal 4 5 2" xfId="1404"/>
    <cellStyle name="Normal 4 5 3" xfId="2446"/>
    <cellStyle name="Normal 4 5 4" xfId="3488"/>
    <cellStyle name="Normal 4 5 5" xfId="4530"/>
    <cellStyle name="Normal 4 6" xfId="579"/>
    <cellStyle name="Normal 4 6 2" xfId="1623"/>
    <cellStyle name="Normal 4 6 3" xfId="2665"/>
    <cellStyle name="Normal 4 6 4" xfId="3707"/>
    <cellStyle name="Normal 4 6 5" xfId="4749"/>
    <cellStyle name="Normal 4 7" xfId="1040"/>
    <cellStyle name="Normal 4 7 2" xfId="2084"/>
    <cellStyle name="Normal 4 7 3" xfId="3126"/>
    <cellStyle name="Normal 4 7 4" xfId="4168"/>
    <cellStyle name="Normal 4 7 5" xfId="5210"/>
    <cellStyle name="Normal 4 8" xfId="1102"/>
    <cellStyle name="Normal 4 9" xfId="2144"/>
    <cellStyle name="Normal 5" xfId="74"/>
    <cellStyle name="Normal 5 10" xfId="3205"/>
    <cellStyle name="Normal 5 11" xfId="4247"/>
    <cellStyle name="Normal 5 2" xfId="105"/>
    <cellStyle name="Normal 5 2 2" xfId="410"/>
    <cellStyle name="Normal 5 2 2 2" xfId="1455"/>
    <cellStyle name="Normal 5 2 2 3" xfId="2497"/>
    <cellStyle name="Normal 5 2 2 4" xfId="3539"/>
    <cellStyle name="Normal 5 2 2 5" xfId="4581"/>
    <cellStyle name="Normal 5 2 3" xfId="628"/>
    <cellStyle name="Normal 5 2 3 2" xfId="1672"/>
    <cellStyle name="Normal 5 2 3 3" xfId="2714"/>
    <cellStyle name="Normal 5 2 3 4" xfId="3756"/>
    <cellStyle name="Normal 5 2 3 5" xfId="4798"/>
    <cellStyle name="Normal 5 2 4" xfId="1090"/>
    <cellStyle name="Normal 5 2 4 2" xfId="2134"/>
    <cellStyle name="Normal 5 2 4 3" xfId="3176"/>
    <cellStyle name="Normal 5 2 4 4" xfId="4218"/>
    <cellStyle name="Normal 5 2 4 5" xfId="5260"/>
    <cellStyle name="Normal 5 2 5" xfId="1151"/>
    <cellStyle name="Normal 5 2 6" xfId="2193"/>
    <cellStyle name="Normal 5 2 7" xfId="3235"/>
    <cellStyle name="Normal 5 2 8" xfId="4277"/>
    <cellStyle name="Normal 5 3" xfId="171"/>
    <cellStyle name="Normal 5 3 2" xfId="387"/>
    <cellStyle name="Normal 5 3 2 2" xfId="1432"/>
    <cellStyle name="Normal 5 3 2 3" xfId="2474"/>
    <cellStyle name="Normal 5 3 2 4" xfId="3516"/>
    <cellStyle name="Normal 5 3 2 5" xfId="4558"/>
    <cellStyle name="Normal 5 3 3" xfId="693"/>
    <cellStyle name="Normal 5 3 3 2" xfId="1737"/>
    <cellStyle name="Normal 5 3 3 3" xfId="2779"/>
    <cellStyle name="Normal 5 3 3 4" xfId="3821"/>
    <cellStyle name="Normal 5 3 3 5" xfId="4863"/>
    <cellStyle name="Normal 5 3 4" xfId="1067"/>
    <cellStyle name="Normal 5 3 4 2" xfId="2111"/>
    <cellStyle name="Normal 5 3 4 3" xfId="3153"/>
    <cellStyle name="Normal 5 3 4 4" xfId="4195"/>
    <cellStyle name="Normal 5 3 4 5" xfId="5237"/>
    <cellStyle name="Normal 5 3 5" xfId="1216"/>
    <cellStyle name="Normal 5 3 6" xfId="2258"/>
    <cellStyle name="Normal 5 3 7" xfId="3300"/>
    <cellStyle name="Normal 5 3 8" xfId="4342"/>
    <cellStyle name="Normal 5 4" xfId="361"/>
    <cellStyle name="Normal 5 4 2" xfId="1406"/>
    <cellStyle name="Normal 5 4 3" xfId="2448"/>
    <cellStyle name="Normal 5 4 4" xfId="3490"/>
    <cellStyle name="Normal 5 4 5" xfId="4532"/>
    <cellStyle name="Normal 5 5" xfId="598"/>
    <cellStyle name="Normal 5 5 2" xfId="1642"/>
    <cellStyle name="Normal 5 5 3" xfId="2684"/>
    <cellStyle name="Normal 5 5 4" xfId="3726"/>
    <cellStyle name="Normal 5 5 5" xfId="4768"/>
    <cellStyle name="Normal 5 6" xfId="1041"/>
    <cellStyle name="Normal 5 6 2" xfId="2085"/>
    <cellStyle name="Normal 5 6 3" xfId="3127"/>
    <cellStyle name="Normal 5 6 4" xfId="4169"/>
    <cellStyle name="Normal 5 6 5" xfId="5211"/>
    <cellStyle name="Normal 5 7" xfId="1100"/>
    <cellStyle name="Normal 5 8" xfId="1121"/>
    <cellStyle name="Normal 5 9" xfId="2163"/>
    <cellStyle name="Normal 6" xfId="426"/>
    <cellStyle name="Normal 7" xfId="5271"/>
    <cellStyle name="Normal_GCSESFR_Jan05_skeletontabsv1.2" xfId="47"/>
    <cellStyle name="Normal_SFR04_fin_Table 4_pr" xfId="38"/>
    <cellStyle name="Normal_SfrOct00tabs2" xfId="39"/>
    <cellStyle name="Normal_Table02a_jv" xfId="40"/>
    <cellStyle name="Normal_table1_MN" xfId="46"/>
    <cellStyle name="Note" xfId="41" builtinId="10" customBuiltin="1"/>
    <cellStyle name="Note 10" xfId="108"/>
    <cellStyle name="Note 10 10" xfId="631"/>
    <cellStyle name="Note 10 10 2" xfId="1675"/>
    <cellStyle name="Note 10 10 3" xfId="2717"/>
    <cellStyle name="Note 10 10 4" xfId="3759"/>
    <cellStyle name="Note 10 10 5" xfId="4801"/>
    <cellStyle name="Note 10 11" xfId="323"/>
    <cellStyle name="Note 10 11 2" xfId="1368"/>
    <cellStyle name="Note 10 11 3" xfId="2410"/>
    <cellStyle name="Note 10 11 4" xfId="3452"/>
    <cellStyle name="Note 10 11 5" xfId="4494"/>
    <cellStyle name="Note 10 12" xfId="1092"/>
    <cellStyle name="Note 10 12 2" xfId="2136"/>
    <cellStyle name="Note 10 12 3" xfId="3178"/>
    <cellStyle name="Note 10 12 4" xfId="4220"/>
    <cellStyle name="Note 10 12 5" xfId="5262"/>
    <cellStyle name="Note 10 13" xfId="1154"/>
    <cellStyle name="Note 10 14" xfId="2196"/>
    <cellStyle name="Note 10 15" xfId="3238"/>
    <cellStyle name="Note 10 16" xfId="4280"/>
    <cellStyle name="Note 10 2" xfId="193"/>
    <cellStyle name="Note 10 2 2" xfId="715"/>
    <cellStyle name="Note 10 2 2 2" xfId="1759"/>
    <cellStyle name="Note 10 2 2 3" xfId="2801"/>
    <cellStyle name="Note 10 2 2 4" xfId="3843"/>
    <cellStyle name="Note 10 2 2 5" xfId="4885"/>
    <cellStyle name="Note 10 2 3" xfId="1238"/>
    <cellStyle name="Note 10 2 4" xfId="2280"/>
    <cellStyle name="Note 10 2 5" xfId="3322"/>
    <cellStyle name="Note 10 2 6" xfId="4364"/>
    <cellStyle name="Note 10 3" xfId="217"/>
    <cellStyle name="Note 10 3 2" xfId="739"/>
    <cellStyle name="Note 10 3 2 2" xfId="1783"/>
    <cellStyle name="Note 10 3 2 3" xfId="2825"/>
    <cellStyle name="Note 10 3 2 4" xfId="3867"/>
    <cellStyle name="Note 10 3 2 5" xfId="4909"/>
    <cellStyle name="Note 10 3 3" xfId="1262"/>
    <cellStyle name="Note 10 3 4" xfId="2304"/>
    <cellStyle name="Note 10 3 5" xfId="3346"/>
    <cellStyle name="Note 10 3 6" xfId="4388"/>
    <cellStyle name="Note 10 4" xfId="280"/>
    <cellStyle name="Note 10 4 2" xfId="802"/>
    <cellStyle name="Note 10 4 2 2" xfId="1846"/>
    <cellStyle name="Note 10 4 2 3" xfId="2888"/>
    <cellStyle name="Note 10 4 2 4" xfId="3930"/>
    <cellStyle name="Note 10 4 2 5" xfId="4972"/>
    <cellStyle name="Note 10 4 3" xfId="1325"/>
    <cellStyle name="Note 10 4 4" xfId="2367"/>
    <cellStyle name="Note 10 4 5" xfId="3409"/>
    <cellStyle name="Note 10 4 6" xfId="4451"/>
    <cellStyle name="Note 10 5" xfId="296"/>
    <cellStyle name="Note 10 5 2" xfId="818"/>
    <cellStyle name="Note 10 5 2 2" xfId="1862"/>
    <cellStyle name="Note 10 5 2 3" xfId="2904"/>
    <cellStyle name="Note 10 5 2 4" xfId="3946"/>
    <cellStyle name="Note 10 5 2 5" xfId="4988"/>
    <cellStyle name="Note 10 5 3" xfId="1341"/>
    <cellStyle name="Note 10 5 4" xfId="2383"/>
    <cellStyle name="Note 10 5 5" xfId="3425"/>
    <cellStyle name="Note 10 5 6" xfId="4467"/>
    <cellStyle name="Note 10 6" xfId="412"/>
    <cellStyle name="Note 10 6 2" xfId="918"/>
    <cellStyle name="Note 10 6 2 2" xfId="1962"/>
    <cellStyle name="Note 10 6 2 3" xfId="3004"/>
    <cellStyle name="Note 10 6 2 4" xfId="4046"/>
    <cellStyle name="Note 10 6 2 5" xfId="5088"/>
    <cellStyle name="Note 10 6 3" xfId="1457"/>
    <cellStyle name="Note 10 6 4" xfId="2499"/>
    <cellStyle name="Note 10 6 5" xfId="3541"/>
    <cellStyle name="Note 10 6 6" xfId="4583"/>
    <cellStyle name="Note 10 7" xfId="357"/>
    <cellStyle name="Note 10 7 2" xfId="874"/>
    <cellStyle name="Note 10 7 2 2" xfId="1918"/>
    <cellStyle name="Note 10 7 2 3" xfId="2960"/>
    <cellStyle name="Note 10 7 2 4" xfId="4002"/>
    <cellStyle name="Note 10 7 2 5" xfId="5044"/>
    <cellStyle name="Note 10 7 3" xfId="1402"/>
    <cellStyle name="Note 10 7 4" xfId="2444"/>
    <cellStyle name="Note 10 7 5" xfId="3486"/>
    <cellStyle name="Note 10 7 6" xfId="4528"/>
    <cellStyle name="Note 10 8" xfId="512"/>
    <cellStyle name="Note 10 8 2" xfId="1002"/>
    <cellStyle name="Note 10 8 2 2" xfId="2046"/>
    <cellStyle name="Note 10 8 2 3" xfId="3088"/>
    <cellStyle name="Note 10 8 2 4" xfId="4130"/>
    <cellStyle name="Note 10 8 2 5" xfId="5172"/>
    <cellStyle name="Note 10 8 3" xfId="1556"/>
    <cellStyle name="Note 10 8 4" xfId="2598"/>
    <cellStyle name="Note 10 8 5" xfId="3640"/>
    <cellStyle name="Note 10 8 6" xfId="4682"/>
    <cellStyle name="Note 10 9" xfId="533"/>
    <cellStyle name="Note 10 9 2" xfId="1019"/>
    <cellStyle name="Note 10 9 2 2" xfId="2063"/>
    <cellStyle name="Note 10 9 2 3" xfId="3105"/>
    <cellStyle name="Note 10 9 2 4" xfId="4147"/>
    <cellStyle name="Note 10 9 2 5" xfId="5189"/>
    <cellStyle name="Note 10 9 3" xfId="1577"/>
    <cellStyle name="Note 10 9 4" xfId="2619"/>
    <cellStyle name="Note 10 9 5" xfId="3661"/>
    <cellStyle name="Note 10 9 6" xfId="4703"/>
    <cellStyle name="Note 11" xfId="148"/>
    <cellStyle name="Note 11 10" xfId="570"/>
    <cellStyle name="Note 11 10 2" xfId="1614"/>
    <cellStyle name="Note 11 10 3" xfId="2656"/>
    <cellStyle name="Note 11 10 4" xfId="3698"/>
    <cellStyle name="Note 11 10 5" xfId="4740"/>
    <cellStyle name="Note 11 11" xfId="1045"/>
    <cellStyle name="Note 11 11 2" xfId="2089"/>
    <cellStyle name="Note 11 11 3" xfId="3131"/>
    <cellStyle name="Note 11 11 4" xfId="4173"/>
    <cellStyle name="Note 11 11 5" xfId="5215"/>
    <cellStyle name="Note 11 12" xfId="1194"/>
    <cellStyle name="Note 11 13" xfId="2236"/>
    <cellStyle name="Note 11 14" xfId="3278"/>
    <cellStyle name="Note 11 15" xfId="4320"/>
    <cellStyle name="Note 11 2" xfId="142"/>
    <cellStyle name="Note 11 2 2" xfId="665"/>
    <cellStyle name="Note 11 2 2 2" xfId="1709"/>
    <cellStyle name="Note 11 2 2 3" xfId="2751"/>
    <cellStyle name="Note 11 2 2 4" xfId="3793"/>
    <cellStyle name="Note 11 2 2 5" xfId="4835"/>
    <cellStyle name="Note 11 2 3" xfId="1188"/>
    <cellStyle name="Note 11 2 4" xfId="2230"/>
    <cellStyle name="Note 11 2 5" xfId="3272"/>
    <cellStyle name="Note 11 2 6" xfId="4314"/>
    <cellStyle name="Note 11 3" xfId="201"/>
    <cellStyle name="Note 11 3 2" xfId="723"/>
    <cellStyle name="Note 11 3 2 2" xfId="1767"/>
    <cellStyle name="Note 11 3 2 3" xfId="2809"/>
    <cellStyle name="Note 11 3 2 4" xfId="3851"/>
    <cellStyle name="Note 11 3 2 5" xfId="4893"/>
    <cellStyle name="Note 11 3 3" xfId="1246"/>
    <cellStyle name="Note 11 3 4" xfId="2288"/>
    <cellStyle name="Note 11 3 5" xfId="3330"/>
    <cellStyle name="Note 11 3 6" xfId="4372"/>
    <cellStyle name="Note 11 4" xfId="117"/>
    <cellStyle name="Note 11 4 2" xfId="640"/>
    <cellStyle name="Note 11 4 2 2" xfId="1684"/>
    <cellStyle name="Note 11 4 2 3" xfId="2726"/>
    <cellStyle name="Note 11 4 2 4" xfId="3768"/>
    <cellStyle name="Note 11 4 2 5" xfId="4810"/>
    <cellStyle name="Note 11 4 3" xfId="1163"/>
    <cellStyle name="Note 11 4 4" xfId="2205"/>
    <cellStyle name="Note 11 4 5" xfId="3247"/>
    <cellStyle name="Note 11 4 6" xfId="4289"/>
    <cellStyle name="Note 11 5" xfId="365"/>
    <cellStyle name="Note 11 5 2" xfId="878"/>
    <cellStyle name="Note 11 5 2 2" xfId="1922"/>
    <cellStyle name="Note 11 5 2 3" xfId="2964"/>
    <cellStyle name="Note 11 5 2 4" xfId="4006"/>
    <cellStyle name="Note 11 5 2 5" xfId="5048"/>
    <cellStyle name="Note 11 5 3" xfId="1410"/>
    <cellStyle name="Note 11 5 4" xfId="2452"/>
    <cellStyle name="Note 11 5 5" xfId="3494"/>
    <cellStyle name="Note 11 5 6" xfId="4536"/>
    <cellStyle name="Note 11 6" xfId="447"/>
    <cellStyle name="Note 11 6 2" xfId="941"/>
    <cellStyle name="Note 11 6 2 2" xfId="1985"/>
    <cellStyle name="Note 11 6 2 3" xfId="3027"/>
    <cellStyle name="Note 11 6 2 4" xfId="4069"/>
    <cellStyle name="Note 11 6 2 5" xfId="5111"/>
    <cellStyle name="Note 11 6 3" xfId="1491"/>
    <cellStyle name="Note 11 6 4" xfId="2533"/>
    <cellStyle name="Note 11 6 5" xfId="3575"/>
    <cellStyle name="Note 11 6 6" xfId="4617"/>
    <cellStyle name="Note 11 7" xfId="436"/>
    <cellStyle name="Note 11 7 2" xfId="935"/>
    <cellStyle name="Note 11 7 2 2" xfId="1979"/>
    <cellStyle name="Note 11 7 2 3" xfId="3021"/>
    <cellStyle name="Note 11 7 2 4" xfId="4063"/>
    <cellStyle name="Note 11 7 2 5" xfId="5105"/>
    <cellStyle name="Note 11 7 3" xfId="1480"/>
    <cellStyle name="Note 11 7 4" xfId="2522"/>
    <cellStyle name="Note 11 7 5" xfId="3564"/>
    <cellStyle name="Note 11 7 6" xfId="4606"/>
    <cellStyle name="Note 11 8" xfId="488"/>
    <cellStyle name="Note 11 8 2" xfId="978"/>
    <cellStyle name="Note 11 8 2 2" xfId="2022"/>
    <cellStyle name="Note 11 8 2 3" xfId="3064"/>
    <cellStyle name="Note 11 8 2 4" xfId="4106"/>
    <cellStyle name="Note 11 8 2 5" xfId="5148"/>
    <cellStyle name="Note 11 8 3" xfId="1532"/>
    <cellStyle name="Note 11 8 4" xfId="2574"/>
    <cellStyle name="Note 11 8 5" xfId="3616"/>
    <cellStyle name="Note 11 8 6" xfId="4658"/>
    <cellStyle name="Note 11 9" xfId="671"/>
    <cellStyle name="Note 11 9 2" xfId="1715"/>
    <cellStyle name="Note 11 9 3" xfId="2757"/>
    <cellStyle name="Note 11 9 4" xfId="3799"/>
    <cellStyle name="Note 11 9 5" xfId="4841"/>
    <cellStyle name="Note 12" xfId="130"/>
    <cellStyle name="Note 12 2" xfId="653"/>
    <cellStyle name="Note 12 2 2" xfId="1697"/>
    <cellStyle name="Note 12 2 3" xfId="2739"/>
    <cellStyle name="Note 12 2 4" xfId="3781"/>
    <cellStyle name="Note 12 2 5" xfId="4823"/>
    <cellStyle name="Note 12 3" xfId="1176"/>
    <cellStyle name="Note 12 4" xfId="2218"/>
    <cellStyle name="Note 12 5" xfId="3260"/>
    <cellStyle name="Note 12 6" xfId="4302"/>
    <cellStyle name="Note 2" xfId="67"/>
    <cellStyle name="Note 2 10" xfId="592"/>
    <cellStyle name="Note 2 10 2" xfId="1636"/>
    <cellStyle name="Note 2 10 3" xfId="2678"/>
    <cellStyle name="Note 2 10 4" xfId="3720"/>
    <cellStyle name="Note 2 10 5" xfId="4762"/>
    <cellStyle name="Note 2 11" xfId="470"/>
    <cellStyle name="Note 2 11 2" xfId="1514"/>
    <cellStyle name="Note 2 11 3" xfId="2556"/>
    <cellStyle name="Note 2 11 4" xfId="3598"/>
    <cellStyle name="Note 2 11 5" xfId="4640"/>
    <cellStyle name="Note 2 12" xfId="1061"/>
    <cellStyle name="Note 2 12 2" xfId="2105"/>
    <cellStyle name="Note 2 12 3" xfId="3147"/>
    <cellStyle name="Note 2 12 4" xfId="4189"/>
    <cellStyle name="Note 2 12 5" xfId="5231"/>
    <cellStyle name="Note 2 13" xfId="1115"/>
    <cellStyle name="Note 2 14" xfId="2157"/>
    <cellStyle name="Note 2 15" xfId="3199"/>
    <cellStyle name="Note 2 16" xfId="4241"/>
    <cellStyle name="Note 2 2" xfId="165"/>
    <cellStyle name="Note 2 2 2" xfId="687"/>
    <cellStyle name="Note 2 2 2 2" xfId="1731"/>
    <cellStyle name="Note 2 2 2 3" xfId="2773"/>
    <cellStyle name="Note 2 2 2 4" xfId="3815"/>
    <cellStyle name="Note 2 2 2 5" xfId="4857"/>
    <cellStyle name="Note 2 2 3" xfId="1210"/>
    <cellStyle name="Note 2 2 4" xfId="2252"/>
    <cellStyle name="Note 2 2 5" xfId="3294"/>
    <cellStyle name="Note 2 2 6" xfId="4336"/>
    <cellStyle name="Note 2 3" xfId="235"/>
    <cellStyle name="Note 2 3 2" xfId="757"/>
    <cellStyle name="Note 2 3 2 2" xfId="1801"/>
    <cellStyle name="Note 2 3 2 3" xfId="2843"/>
    <cellStyle name="Note 2 3 2 4" xfId="3885"/>
    <cellStyle name="Note 2 3 2 5" xfId="4927"/>
    <cellStyle name="Note 2 3 3" xfId="1280"/>
    <cellStyle name="Note 2 3 4" xfId="2322"/>
    <cellStyle name="Note 2 3 5" xfId="3364"/>
    <cellStyle name="Note 2 3 6" xfId="4406"/>
    <cellStyle name="Note 2 4" xfId="254"/>
    <cellStyle name="Note 2 4 2" xfId="776"/>
    <cellStyle name="Note 2 4 2 2" xfId="1820"/>
    <cellStyle name="Note 2 4 2 3" xfId="2862"/>
    <cellStyle name="Note 2 4 2 4" xfId="3904"/>
    <cellStyle name="Note 2 4 2 5" xfId="4946"/>
    <cellStyle name="Note 2 4 3" xfId="1299"/>
    <cellStyle name="Note 2 4 4" xfId="2341"/>
    <cellStyle name="Note 2 4 5" xfId="3383"/>
    <cellStyle name="Note 2 4 6" xfId="4425"/>
    <cellStyle name="Note 2 5" xfId="312"/>
    <cellStyle name="Note 2 5 2" xfId="834"/>
    <cellStyle name="Note 2 5 2 2" xfId="1878"/>
    <cellStyle name="Note 2 5 2 3" xfId="2920"/>
    <cellStyle name="Note 2 5 2 4" xfId="3962"/>
    <cellStyle name="Note 2 5 2 5" xfId="5004"/>
    <cellStyle name="Note 2 5 3" xfId="1357"/>
    <cellStyle name="Note 2 5 4" xfId="2399"/>
    <cellStyle name="Note 2 5 5" xfId="3441"/>
    <cellStyle name="Note 2 5 6" xfId="4483"/>
    <cellStyle name="Note 2 6" xfId="381"/>
    <cellStyle name="Note 2 6 2" xfId="893"/>
    <cellStyle name="Note 2 6 2 2" xfId="1937"/>
    <cellStyle name="Note 2 6 2 3" xfId="2979"/>
    <cellStyle name="Note 2 6 2 4" xfId="4021"/>
    <cellStyle name="Note 2 6 2 5" xfId="5063"/>
    <cellStyle name="Note 2 6 3" xfId="1426"/>
    <cellStyle name="Note 2 6 4" xfId="2468"/>
    <cellStyle name="Note 2 6 5" xfId="3510"/>
    <cellStyle name="Note 2 6 6" xfId="4552"/>
    <cellStyle name="Note 2 7" xfId="335"/>
    <cellStyle name="Note 2 7 2" xfId="853"/>
    <cellStyle name="Note 2 7 2 2" xfId="1897"/>
    <cellStyle name="Note 2 7 2 3" xfId="2939"/>
    <cellStyle name="Note 2 7 2 4" xfId="3981"/>
    <cellStyle name="Note 2 7 2 5" xfId="5023"/>
    <cellStyle name="Note 2 7 3" xfId="1380"/>
    <cellStyle name="Note 2 7 4" xfId="2422"/>
    <cellStyle name="Note 2 7 5" xfId="3464"/>
    <cellStyle name="Note 2 7 6" xfId="4506"/>
    <cellStyle name="Note 2 8" xfId="483"/>
    <cellStyle name="Note 2 8 2" xfId="973"/>
    <cellStyle name="Note 2 8 2 2" xfId="2017"/>
    <cellStyle name="Note 2 8 2 3" xfId="3059"/>
    <cellStyle name="Note 2 8 2 4" xfId="4101"/>
    <cellStyle name="Note 2 8 2 5" xfId="5143"/>
    <cellStyle name="Note 2 8 3" xfId="1527"/>
    <cellStyle name="Note 2 8 4" xfId="2569"/>
    <cellStyle name="Note 2 8 5" xfId="3611"/>
    <cellStyle name="Note 2 8 6" xfId="4653"/>
    <cellStyle name="Note 2 9" xfId="461"/>
    <cellStyle name="Note 2 9 2" xfId="952"/>
    <cellStyle name="Note 2 9 2 2" xfId="1996"/>
    <cellStyle name="Note 2 9 2 3" xfId="3038"/>
    <cellStyle name="Note 2 9 2 4" xfId="4080"/>
    <cellStyle name="Note 2 9 2 5" xfId="5122"/>
    <cellStyle name="Note 2 9 3" xfId="1505"/>
    <cellStyle name="Note 2 9 4" xfId="2547"/>
    <cellStyle name="Note 2 9 5" xfId="3589"/>
    <cellStyle name="Note 2 9 6" xfId="4631"/>
    <cellStyle name="Note 3" xfId="66"/>
    <cellStyle name="Note 3 10" xfId="591"/>
    <cellStyle name="Note 3 10 2" xfId="1635"/>
    <cellStyle name="Note 3 10 3" xfId="2677"/>
    <cellStyle name="Note 3 10 4" xfId="3719"/>
    <cellStyle name="Note 3 10 5" xfId="4761"/>
    <cellStyle name="Note 3 11" xfId="460"/>
    <cellStyle name="Note 3 11 2" xfId="1504"/>
    <cellStyle name="Note 3 11 3" xfId="2546"/>
    <cellStyle name="Note 3 11 4" xfId="3588"/>
    <cellStyle name="Note 3 11 5" xfId="4630"/>
    <cellStyle name="Note 3 12" xfId="1060"/>
    <cellStyle name="Note 3 12 2" xfId="2104"/>
    <cellStyle name="Note 3 12 3" xfId="3146"/>
    <cellStyle name="Note 3 12 4" xfId="4188"/>
    <cellStyle name="Note 3 12 5" xfId="5230"/>
    <cellStyle name="Note 3 13" xfId="1114"/>
    <cellStyle name="Note 3 14" xfId="2156"/>
    <cellStyle name="Note 3 15" xfId="3198"/>
    <cellStyle name="Note 3 16" xfId="4240"/>
    <cellStyle name="Note 3 2" xfId="164"/>
    <cellStyle name="Note 3 2 2" xfId="686"/>
    <cellStyle name="Note 3 2 2 2" xfId="1730"/>
    <cellStyle name="Note 3 2 2 3" xfId="2772"/>
    <cellStyle name="Note 3 2 2 4" xfId="3814"/>
    <cellStyle name="Note 3 2 2 5" xfId="4856"/>
    <cellStyle name="Note 3 2 3" xfId="1209"/>
    <cellStyle name="Note 3 2 4" xfId="2251"/>
    <cellStyle name="Note 3 2 5" xfId="3293"/>
    <cellStyle name="Note 3 2 6" xfId="4335"/>
    <cellStyle name="Note 3 3" xfId="230"/>
    <cellStyle name="Note 3 3 2" xfId="752"/>
    <cellStyle name="Note 3 3 2 2" xfId="1796"/>
    <cellStyle name="Note 3 3 2 3" xfId="2838"/>
    <cellStyle name="Note 3 3 2 4" xfId="3880"/>
    <cellStyle name="Note 3 3 2 5" xfId="4922"/>
    <cellStyle name="Note 3 3 3" xfId="1275"/>
    <cellStyle name="Note 3 3 4" xfId="2317"/>
    <cellStyle name="Note 3 3 5" xfId="3359"/>
    <cellStyle name="Note 3 3 6" xfId="4401"/>
    <cellStyle name="Note 3 4" xfId="253"/>
    <cellStyle name="Note 3 4 2" xfId="775"/>
    <cellStyle name="Note 3 4 2 2" xfId="1819"/>
    <cellStyle name="Note 3 4 2 3" xfId="2861"/>
    <cellStyle name="Note 3 4 2 4" xfId="3903"/>
    <cellStyle name="Note 3 4 2 5" xfId="4945"/>
    <cellStyle name="Note 3 4 3" xfId="1298"/>
    <cellStyle name="Note 3 4 4" xfId="2340"/>
    <cellStyle name="Note 3 4 5" xfId="3382"/>
    <cellStyle name="Note 3 4 6" xfId="4424"/>
    <cellStyle name="Note 3 5" xfId="309"/>
    <cellStyle name="Note 3 5 2" xfId="831"/>
    <cellStyle name="Note 3 5 2 2" xfId="1875"/>
    <cellStyle name="Note 3 5 2 3" xfId="2917"/>
    <cellStyle name="Note 3 5 2 4" xfId="3959"/>
    <cellStyle name="Note 3 5 2 5" xfId="5001"/>
    <cellStyle name="Note 3 5 3" xfId="1354"/>
    <cellStyle name="Note 3 5 4" xfId="2396"/>
    <cellStyle name="Note 3 5 5" xfId="3438"/>
    <cellStyle name="Note 3 5 6" xfId="4480"/>
    <cellStyle name="Note 3 6" xfId="380"/>
    <cellStyle name="Note 3 6 2" xfId="892"/>
    <cellStyle name="Note 3 6 2 2" xfId="1936"/>
    <cellStyle name="Note 3 6 2 3" xfId="2978"/>
    <cellStyle name="Note 3 6 2 4" xfId="4020"/>
    <cellStyle name="Note 3 6 2 5" xfId="5062"/>
    <cellStyle name="Note 3 6 3" xfId="1425"/>
    <cellStyle name="Note 3 6 4" xfId="2467"/>
    <cellStyle name="Note 3 6 5" xfId="3509"/>
    <cellStyle name="Note 3 6 6" xfId="4551"/>
    <cellStyle name="Note 3 7" xfId="422"/>
    <cellStyle name="Note 3 7 2" xfId="927"/>
    <cellStyle name="Note 3 7 2 2" xfId="1971"/>
    <cellStyle name="Note 3 7 2 3" xfId="3013"/>
    <cellStyle name="Note 3 7 2 4" xfId="4055"/>
    <cellStyle name="Note 3 7 2 5" xfId="5097"/>
    <cellStyle name="Note 3 7 3" xfId="1467"/>
    <cellStyle name="Note 3 7 4" xfId="2509"/>
    <cellStyle name="Note 3 7 5" xfId="3551"/>
    <cellStyle name="Note 3 7 6" xfId="4593"/>
    <cellStyle name="Note 3 8" xfId="482"/>
    <cellStyle name="Note 3 8 2" xfId="972"/>
    <cellStyle name="Note 3 8 2 2" xfId="2016"/>
    <cellStyle name="Note 3 8 2 3" xfId="3058"/>
    <cellStyle name="Note 3 8 2 4" xfId="4100"/>
    <cellStyle name="Note 3 8 2 5" xfId="5142"/>
    <cellStyle name="Note 3 8 3" xfId="1526"/>
    <cellStyle name="Note 3 8 4" xfId="2568"/>
    <cellStyle name="Note 3 8 5" xfId="3610"/>
    <cellStyle name="Note 3 8 6" xfId="4652"/>
    <cellStyle name="Note 3 9" xfId="553"/>
    <cellStyle name="Note 3 9 2" xfId="1033"/>
    <cellStyle name="Note 3 9 2 2" xfId="2077"/>
    <cellStyle name="Note 3 9 2 3" xfId="3119"/>
    <cellStyle name="Note 3 9 2 4" xfId="4161"/>
    <cellStyle name="Note 3 9 2 5" xfId="5203"/>
    <cellStyle name="Note 3 9 3" xfId="1597"/>
    <cellStyle name="Note 3 9 4" xfId="2639"/>
    <cellStyle name="Note 3 9 5" xfId="3681"/>
    <cellStyle name="Note 3 9 6" xfId="4723"/>
    <cellStyle name="Note 4" xfId="62"/>
    <cellStyle name="Note 4 10" xfId="587"/>
    <cellStyle name="Note 4 10 2" xfId="1631"/>
    <cellStyle name="Note 4 10 3" xfId="2673"/>
    <cellStyle name="Note 4 10 4" xfId="3715"/>
    <cellStyle name="Note 4 10 5" xfId="4757"/>
    <cellStyle name="Note 4 11" xfId="439"/>
    <cellStyle name="Note 4 11 2" xfId="1483"/>
    <cellStyle name="Note 4 11 3" xfId="2525"/>
    <cellStyle name="Note 4 11 4" xfId="3567"/>
    <cellStyle name="Note 4 11 5" xfId="4609"/>
    <cellStyle name="Note 4 12" xfId="1056"/>
    <cellStyle name="Note 4 12 2" xfId="2100"/>
    <cellStyle name="Note 4 12 3" xfId="3142"/>
    <cellStyle name="Note 4 12 4" xfId="4184"/>
    <cellStyle name="Note 4 12 5" xfId="5226"/>
    <cellStyle name="Note 4 13" xfId="1110"/>
    <cellStyle name="Note 4 14" xfId="2152"/>
    <cellStyle name="Note 4 15" xfId="3194"/>
    <cellStyle name="Note 4 16" xfId="4236"/>
    <cellStyle name="Note 4 2" xfId="160"/>
    <cellStyle name="Note 4 2 2" xfId="682"/>
    <cellStyle name="Note 4 2 2 2" xfId="1726"/>
    <cellStyle name="Note 4 2 2 3" xfId="2768"/>
    <cellStyle name="Note 4 2 2 4" xfId="3810"/>
    <cellStyle name="Note 4 2 2 5" xfId="4852"/>
    <cellStyle name="Note 4 2 3" xfId="1205"/>
    <cellStyle name="Note 4 2 4" xfId="2247"/>
    <cellStyle name="Note 4 2 5" xfId="3289"/>
    <cellStyle name="Note 4 2 6" xfId="4331"/>
    <cellStyle name="Note 4 3" xfId="211"/>
    <cellStyle name="Note 4 3 2" xfId="733"/>
    <cellStyle name="Note 4 3 2 2" xfId="1777"/>
    <cellStyle name="Note 4 3 2 3" xfId="2819"/>
    <cellStyle name="Note 4 3 2 4" xfId="3861"/>
    <cellStyle name="Note 4 3 2 5" xfId="4903"/>
    <cellStyle name="Note 4 3 3" xfId="1256"/>
    <cellStyle name="Note 4 3 4" xfId="2298"/>
    <cellStyle name="Note 4 3 5" xfId="3340"/>
    <cellStyle name="Note 4 3 6" xfId="4382"/>
    <cellStyle name="Note 4 4" xfId="249"/>
    <cellStyle name="Note 4 4 2" xfId="771"/>
    <cellStyle name="Note 4 4 2 2" xfId="1815"/>
    <cellStyle name="Note 4 4 2 3" xfId="2857"/>
    <cellStyle name="Note 4 4 2 4" xfId="3899"/>
    <cellStyle name="Note 4 4 2 5" xfId="4941"/>
    <cellStyle name="Note 4 4 3" xfId="1294"/>
    <cellStyle name="Note 4 4 4" xfId="2336"/>
    <cellStyle name="Note 4 4 5" xfId="3378"/>
    <cellStyle name="Note 4 4 6" xfId="4420"/>
    <cellStyle name="Note 4 5" xfId="291"/>
    <cellStyle name="Note 4 5 2" xfId="813"/>
    <cellStyle name="Note 4 5 2 2" xfId="1857"/>
    <cellStyle name="Note 4 5 2 3" xfId="2899"/>
    <cellStyle name="Note 4 5 2 4" xfId="3941"/>
    <cellStyle name="Note 4 5 2 5" xfId="4983"/>
    <cellStyle name="Note 4 5 3" xfId="1336"/>
    <cellStyle name="Note 4 5 4" xfId="2378"/>
    <cellStyle name="Note 4 5 5" xfId="3420"/>
    <cellStyle name="Note 4 5 6" xfId="4462"/>
    <cellStyle name="Note 4 6" xfId="376"/>
    <cellStyle name="Note 4 6 2" xfId="888"/>
    <cellStyle name="Note 4 6 2 2" xfId="1932"/>
    <cellStyle name="Note 4 6 2 3" xfId="2974"/>
    <cellStyle name="Note 4 6 2 4" xfId="4016"/>
    <cellStyle name="Note 4 6 2 5" xfId="5058"/>
    <cellStyle name="Note 4 6 3" xfId="1421"/>
    <cellStyle name="Note 4 6 4" xfId="2463"/>
    <cellStyle name="Note 4 6 5" xfId="3505"/>
    <cellStyle name="Note 4 6 6" xfId="4547"/>
    <cellStyle name="Note 4 7" xfId="331"/>
    <cellStyle name="Note 4 7 2" xfId="849"/>
    <cellStyle name="Note 4 7 2 2" xfId="1893"/>
    <cellStyle name="Note 4 7 2 3" xfId="2935"/>
    <cellStyle name="Note 4 7 2 4" xfId="3977"/>
    <cellStyle name="Note 4 7 2 5" xfId="5019"/>
    <cellStyle name="Note 4 7 3" xfId="1376"/>
    <cellStyle name="Note 4 7 4" xfId="2418"/>
    <cellStyle name="Note 4 7 5" xfId="3460"/>
    <cellStyle name="Note 4 7 6" xfId="4502"/>
    <cellStyle name="Note 4 8" xfId="478"/>
    <cellStyle name="Note 4 8 2" xfId="968"/>
    <cellStyle name="Note 4 8 2 2" xfId="2012"/>
    <cellStyle name="Note 4 8 2 3" xfId="3054"/>
    <cellStyle name="Note 4 8 2 4" xfId="4096"/>
    <cellStyle name="Note 4 8 2 5" xfId="5138"/>
    <cellStyle name="Note 4 8 3" xfId="1522"/>
    <cellStyle name="Note 4 8 4" xfId="2564"/>
    <cellStyle name="Note 4 8 5" xfId="3606"/>
    <cellStyle name="Note 4 8 6" xfId="4648"/>
    <cellStyle name="Note 4 9" xfId="527"/>
    <cellStyle name="Note 4 9 2" xfId="1015"/>
    <cellStyle name="Note 4 9 2 2" xfId="2059"/>
    <cellStyle name="Note 4 9 2 3" xfId="3101"/>
    <cellStyle name="Note 4 9 2 4" xfId="4143"/>
    <cellStyle name="Note 4 9 2 5" xfId="5185"/>
    <cellStyle name="Note 4 9 3" xfId="1571"/>
    <cellStyle name="Note 4 9 4" xfId="2613"/>
    <cellStyle name="Note 4 9 5" xfId="3655"/>
    <cellStyle name="Note 4 9 6" xfId="4697"/>
    <cellStyle name="Note 5" xfId="64"/>
    <cellStyle name="Note 5 10" xfId="589"/>
    <cellStyle name="Note 5 10 2" xfId="1633"/>
    <cellStyle name="Note 5 10 3" xfId="2675"/>
    <cellStyle name="Note 5 10 4" xfId="3717"/>
    <cellStyle name="Note 5 10 5" xfId="4759"/>
    <cellStyle name="Note 5 11" xfId="443"/>
    <cellStyle name="Note 5 11 2" xfId="1487"/>
    <cellStyle name="Note 5 11 3" xfId="2529"/>
    <cellStyle name="Note 5 11 4" xfId="3571"/>
    <cellStyle name="Note 5 11 5" xfId="4613"/>
    <cellStyle name="Note 5 12" xfId="1058"/>
    <cellStyle name="Note 5 12 2" xfId="2102"/>
    <cellStyle name="Note 5 12 3" xfId="3144"/>
    <cellStyle name="Note 5 12 4" xfId="4186"/>
    <cellStyle name="Note 5 12 5" xfId="5228"/>
    <cellStyle name="Note 5 13" xfId="1112"/>
    <cellStyle name="Note 5 14" xfId="2154"/>
    <cellStyle name="Note 5 15" xfId="3196"/>
    <cellStyle name="Note 5 16" xfId="4238"/>
    <cellStyle name="Note 5 2" xfId="162"/>
    <cellStyle name="Note 5 2 2" xfId="684"/>
    <cellStyle name="Note 5 2 2 2" xfId="1728"/>
    <cellStyle name="Note 5 2 2 3" xfId="2770"/>
    <cellStyle name="Note 5 2 2 4" xfId="3812"/>
    <cellStyle name="Note 5 2 2 5" xfId="4854"/>
    <cellStyle name="Note 5 2 3" xfId="1207"/>
    <cellStyle name="Note 5 2 4" xfId="2249"/>
    <cellStyle name="Note 5 2 5" xfId="3291"/>
    <cellStyle name="Note 5 2 6" xfId="4333"/>
    <cellStyle name="Note 5 3" xfId="224"/>
    <cellStyle name="Note 5 3 2" xfId="746"/>
    <cellStyle name="Note 5 3 2 2" xfId="1790"/>
    <cellStyle name="Note 5 3 2 3" xfId="2832"/>
    <cellStyle name="Note 5 3 2 4" xfId="3874"/>
    <cellStyle name="Note 5 3 2 5" xfId="4916"/>
    <cellStyle name="Note 5 3 3" xfId="1269"/>
    <cellStyle name="Note 5 3 4" xfId="2311"/>
    <cellStyle name="Note 5 3 5" xfId="3353"/>
    <cellStyle name="Note 5 3 6" xfId="4395"/>
    <cellStyle name="Note 5 4" xfId="251"/>
    <cellStyle name="Note 5 4 2" xfId="773"/>
    <cellStyle name="Note 5 4 2 2" xfId="1817"/>
    <cellStyle name="Note 5 4 2 3" xfId="2859"/>
    <cellStyle name="Note 5 4 2 4" xfId="3901"/>
    <cellStyle name="Note 5 4 2 5" xfId="4943"/>
    <cellStyle name="Note 5 4 3" xfId="1296"/>
    <cellStyle name="Note 5 4 4" xfId="2338"/>
    <cellStyle name="Note 5 4 5" xfId="3380"/>
    <cellStyle name="Note 5 4 6" xfId="4422"/>
    <cellStyle name="Note 5 5" xfId="303"/>
    <cellStyle name="Note 5 5 2" xfId="825"/>
    <cellStyle name="Note 5 5 2 2" xfId="1869"/>
    <cellStyle name="Note 5 5 2 3" xfId="2911"/>
    <cellStyle name="Note 5 5 2 4" xfId="3953"/>
    <cellStyle name="Note 5 5 2 5" xfId="4995"/>
    <cellStyle name="Note 5 5 3" xfId="1348"/>
    <cellStyle name="Note 5 5 4" xfId="2390"/>
    <cellStyle name="Note 5 5 5" xfId="3432"/>
    <cellStyle name="Note 5 5 6" xfId="4474"/>
    <cellStyle name="Note 5 6" xfId="378"/>
    <cellStyle name="Note 5 6 2" xfId="890"/>
    <cellStyle name="Note 5 6 2 2" xfId="1934"/>
    <cellStyle name="Note 5 6 2 3" xfId="2976"/>
    <cellStyle name="Note 5 6 2 4" xfId="4018"/>
    <cellStyle name="Note 5 6 2 5" xfId="5060"/>
    <cellStyle name="Note 5 6 3" xfId="1423"/>
    <cellStyle name="Note 5 6 4" xfId="2465"/>
    <cellStyle name="Note 5 6 5" xfId="3507"/>
    <cellStyle name="Note 5 6 6" xfId="4549"/>
    <cellStyle name="Note 5 7" xfId="333"/>
    <cellStyle name="Note 5 7 2" xfId="851"/>
    <cellStyle name="Note 5 7 2 2" xfId="1895"/>
    <cellStyle name="Note 5 7 2 3" xfId="2937"/>
    <cellStyle name="Note 5 7 2 4" xfId="3979"/>
    <cellStyle name="Note 5 7 2 5" xfId="5021"/>
    <cellStyle name="Note 5 7 3" xfId="1378"/>
    <cellStyle name="Note 5 7 4" xfId="2420"/>
    <cellStyle name="Note 5 7 5" xfId="3462"/>
    <cellStyle name="Note 5 7 6" xfId="4504"/>
    <cellStyle name="Note 5 8" xfId="480"/>
    <cellStyle name="Note 5 8 2" xfId="970"/>
    <cellStyle name="Note 5 8 2 2" xfId="2014"/>
    <cellStyle name="Note 5 8 2 3" xfId="3056"/>
    <cellStyle name="Note 5 8 2 4" xfId="4098"/>
    <cellStyle name="Note 5 8 2 5" xfId="5140"/>
    <cellStyle name="Note 5 8 3" xfId="1524"/>
    <cellStyle name="Note 5 8 4" xfId="2566"/>
    <cellStyle name="Note 5 8 5" xfId="3608"/>
    <cellStyle name="Note 5 8 6" xfId="4650"/>
    <cellStyle name="Note 5 9" xfId="547"/>
    <cellStyle name="Note 5 9 2" xfId="1029"/>
    <cellStyle name="Note 5 9 2 2" xfId="2073"/>
    <cellStyle name="Note 5 9 2 3" xfId="3115"/>
    <cellStyle name="Note 5 9 2 4" xfId="4157"/>
    <cellStyle name="Note 5 9 2 5" xfId="5199"/>
    <cellStyle name="Note 5 9 3" xfId="1591"/>
    <cellStyle name="Note 5 9 4" xfId="2633"/>
    <cellStyle name="Note 5 9 5" xfId="3675"/>
    <cellStyle name="Note 5 9 6" xfId="4717"/>
    <cellStyle name="Note 6" xfId="82"/>
    <cellStyle name="Note 6 10" xfId="606"/>
    <cellStyle name="Note 6 10 2" xfId="1650"/>
    <cellStyle name="Note 6 10 3" xfId="2692"/>
    <cellStyle name="Note 6 10 4" xfId="3734"/>
    <cellStyle name="Note 6 10 5" xfId="4776"/>
    <cellStyle name="Note 6 11" xfId="354"/>
    <cellStyle name="Note 6 11 2" xfId="1399"/>
    <cellStyle name="Note 6 11 3" xfId="2441"/>
    <cellStyle name="Note 6 11 4" xfId="3483"/>
    <cellStyle name="Note 6 11 5" xfId="4525"/>
    <cellStyle name="Note 6 12" xfId="1075"/>
    <cellStyle name="Note 6 12 2" xfId="2119"/>
    <cellStyle name="Note 6 12 3" xfId="3161"/>
    <cellStyle name="Note 6 12 4" xfId="4203"/>
    <cellStyle name="Note 6 12 5" xfId="5245"/>
    <cellStyle name="Note 6 13" xfId="1129"/>
    <cellStyle name="Note 6 14" xfId="2171"/>
    <cellStyle name="Note 6 15" xfId="3213"/>
    <cellStyle name="Note 6 16" xfId="4255"/>
    <cellStyle name="Note 6 2" xfId="179"/>
    <cellStyle name="Note 6 2 2" xfId="701"/>
    <cellStyle name="Note 6 2 2 2" xfId="1745"/>
    <cellStyle name="Note 6 2 2 3" xfId="2787"/>
    <cellStyle name="Note 6 2 2 4" xfId="3829"/>
    <cellStyle name="Note 6 2 2 5" xfId="4871"/>
    <cellStyle name="Note 6 2 3" xfId="1224"/>
    <cellStyle name="Note 6 2 4" xfId="2266"/>
    <cellStyle name="Note 6 2 5" xfId="3308"/>
    <cellStyle name="Note 6 2 6" xfId="4350"/>
    <cellStyle name="Note 6 3" xfId="203"/>
    <cellStyle name="Note 6 3 2" xfId="725"/>
    <cellStyle name="Note 6 3 2 2" xfId="1769"/>
    <cellStyle name="Note 6 3 2 3" xfId="2811"/>
    <cellStyle name="Note 6 3 2 4" xfId="3853"/>
    <cellStyle name="Note 6 3 2 5" xfId="4895"/>
    <cellStyle name="Note 6 3 3" xfId="1248"/>
    <cellStyle name="Note 6 3 4" xfId="2290"/>
    <cellStyle name="Note 6 3 5" xfId="3332"/>
    <cellStyle name="Note 6 3 6" xfId="4374"/>
    <cellStyle name="Note 6 4" xfId="265"/>
    <cellStyle name="Note 6 4 2" xfId="787"/>
    <cellStyle name="Note 6 4 2 2" xfId="1831"/>
    <cellStyle name="Note 6 4 2 3" xfId="2873"/>
    <cellStyle name="Note 6 4 2 4" xfId="3915"/>
    <cellStyle name="Note 6 4 2 5" xfId="4957"/>
    <cellStyle name="Note 6 4 3" xfId="1310"/>
    <cellStyle name="Note 6 4 4" xfId="2352"/>
    <cellStyle name="Note 6 4 5" xfId="3394"/>
    <cellStyle name="Note 6 4 6" xfId="4436"/>
    <cellStyle name="Note 6 5" xfId="204"/>
    <cellStyle name="Note 6 5 2" xfId="726"/>
    <cellStyle name="Note 6 5 2 2" xfId="1770"/>
    <cellStyle name="Note 6 5 2 3" xfId="2812"/>
    <cellStyle name="Note 6 5 2 4" xfId="3854"/>
    <cellStyle name="Note 6 5 2 5" xfId="4896"/>
    <cellStyle name="Note 6 5 3" xfId="1249"/>
    <cellStyle name="Note 6 5 4" xfId="2291"/>
    <cellStyle name="Note 6 5 5" xfId="3333"/>
    <cellStyle name="Note 6 5 6" xfId="4375"/>
    <cellStyle name="Note 6 6" xfId="395"/>
    <cellStyle name="Note 6 6 2" xfId="904"/>
    <cellStyle name="Note 6 6 2 2" xfId="1948"/>
    <cellStyle name="Note 6 6 2 3" xfId="2990"/>
    <cellStyle name="Note 6 6 2 4" xfId="4032"/>
    <cellStyle name="Note 6 6 2 5" xfId="5074"/>
    <cellStyle name="Note 6 6 3" xfId="1440"/>
    <cellStyle name="Note 6 6 4" xfId="2482"/>
    <cellStyle name="Note 6 6 5" xfId="3524"/>
    <cellStyle name="Note 6 6 6" xfId="4566"/>
    <cellStyle name="Note 6 7" xfId="339"/>
    <cellStyle name="Note 6 7 2" xfId="857"/>
    <cellStyle name="Note 6 7 2 2" xfId="1901"/>
    <cellStyle name="Note 6 7 2 3" xfId="2943"/>
    <cellStyle name="Note 6 7 2 4" xfId="3985"/>
    <cellStyle name="Note 6 7 2 5" xfId="5027"/>
    <cellStyle name="Note 6 7 3" xfId="1384"/>
    <cellStyle name="Note 6 7 4" xfId="2426"/>
    <cellStyle name="Note 6 7 5" xfId="3468"/>
    <cellStyle name="Note 6 7 6" xfId="4510"/>
    <cellStyle name="Note 6 8" xfId="496"/>
    <cellStyle name="Note 6 8 2" xfId="986"/>
    <cellStyle name="Note 6 8 2 2" xfId="2030"/>
    <cellStyle name="Note 6 8 2 3" xfId="3072"/>
    <cellStyle name="Note 6 8 2 4" xfId="4114"/>
    <cellStyle name="Note 6 8 2 5" xfId="5156"/>
    <cellStyle name="Note 6 8 3" xfId="1540"/>
    <cellStyle name="Note 6 8 4" xfId="2582"/>
    <cellStyle name="Note 6 8 5" xfId="3624"/>
    <cellStyle name="Note 6 8 6" xfId="4666"/>
    <cellStyle name="Note 6 9" xfId="531"/>
    <cellStyle name="Note 6 9 2" xfId="1018"/>
    <cellStyle name="Note 6 9 2 2" xfId="2062"/>
    <cellStyle name="Note 6 9 2 3" xfId="3104"/>
    <cellStyle name="Note 6 9 2 4" xfId="4146"/>
    <cellStyle name="Note 6 9 2 5" xfId="5188"/>
    <cellStyle name="Note 6 9 3" xfId="1575"/>
    <cellStyle name="Note 6 9 4" xfId="2617"/>
    <cellStyle name="Note 6 9 5" xfId="3659"/>
    <cellStyle name="Note 6 9 6" xfId="4701"/>
    <cellStyle name="Note 7" xfId="87"/>
    <cellStyle name="Note 7 10" xfId="611"/>
    <cellStyle name="Note 7 10 2" xfId="1655"/>
    <cellStyle name="Note 7 10 3" xfId="2697"/>
    <cellStyle name="Note 7 10 4" xfId="3739"/>
    <cellStyle name="Note 7 10 5" xfId="4781"/>
    <cellStyle name="Note 7 11" xfId="431"/>
    <cellStyle name="Note 7 11 2" xfId="1475"/>
    <cellStyle name="Note 7 11 3" xfId="2517"/>
    <cellStyle name="Note 7 11 4" xfId="3559"/>
    <cellStyle name="Note 7 11 5" xfId="4601"/>
    <cellStyle name="Note 7 12" xfId="1080"/>
    <cellStyle name="Note 7 12 2" xfId="2124"/>
    <cellStyle name="Note 7 12 3" xfId="3166"/>
    <cellStyle name="Note 7 12 4" xfId="4208"/>
    <cellStyle name="Note 7 12 5" xfId="5250"/>
    <cellStyle name="Note 7 13" xfId="1134"/>
    <cellStyle name="Note 7 14" xfId="2176"/>
    <cellStyle name="Note 7 15" xfId="3218"/>
    <cellStyle name="Note 7 16" xfId="4260"/>
    <cellStyle name="Note 7 2" xfId="184"/>
    <cellStyle name="Note 7 2 2" xfId="706"/>
    <cellStyle name="Note 7 2 2 2" xfId="1750"/>
    <cellStyle name="Note 7 2 2 3" xfId="2792"/>
    <cellStyle name="Note 7 2 2 4" xfId="3834"/>
    <cellStyle name="Note 7 2 2 5" xfId="4876"/>
    <cellStyle name="Note 7 2 3" xfId="1229"/>
    <cellStyle name="Note 7 2 4" xfId="2271"/>
    <cellStyle name="Note 7 2 5" xfId="3313"/>
    <cellStyle name="Note 7 2 6" xfId="4355"/>
    <cellStyle name="Note 7 3" xfId="225"/>
    <cellStyle name="Note 7 3 2" xfId="747"/>
    <cellStyle name="Note 7 3 2 2" xfId="1791"/>
    <cellStyle name="Note 7 3 2 3" xfId="2833"/>
    <cellStyle name="Note 7 3 2 4" xfId="3875"/>
    <cellStyle name="Note 7 3 2 5" xfId="4917"/>
    <cellStyle name="Note 7 3 3" xfId="1270"/>
    <cellStyle name="Note 7 3 4" xfId="2312"/>
    <cellStyle name="Note 7 3 5" xfId="3354"/>
    <cellStyle name="Note 7 3 6" xfId="4396"/>
    <cellStyle name="Note 7 4" xfId="270"/>
    <cellStyle name="Note 7 4 2" xfId="792"/>
    <cellStyle name="Note 7 4 2 2" xfId="1836"/>
    <cellStyle name="Note 7 4 2 3" xfId="2878"/>
    <cellStyle name="Note 7 4 2 4" xfId="3920"/>
    <cellStyle name="Note 7 4 2 5" xfId="4962"/>
    <cellStyle name="Note 7 4 3" xfId="1315"/>
    <cellStyle name="Note 7 4 4" xfId="2357"/>
    <cellStyle name="Note 7 4 5" xfId="3399"/>
    <cellStyle name="Note 7 4 6" xfId="4441"/>
    <cellStyle name="Note 7 5" xfId="304"/>
    <cellStyle name="Note 7 5 2" xfId="826"/>
    <cellStyle name="Note 7 5 2 2" xfId="1870"/>
    <cellStyle name="Note 7 5 2 3" xfId="2912"/>
    <cellStyle name="Note 7 5 2 4" xfId="3954"/>
    <cellStyle name="Note 7 5 2 5" xfId="4996"/>
    <cellStyle name="Note 7 5 3" xfId="1349"/>
    <cellStyle name="Note 7 5 4" xfId="2391"/>
    <cellStyle name="Note 7 5 5" xfId="3433"/>
    <cellStyle name="Note 7 5 6" xfId="4475"/>
    <cellStyle name="Note 7 6" xfId="400"/>
    <cellStyle name="Note 7 6 2" xfId="909"/>
    <cellStyle name="Note 7 6 2 2" xfId="1953"/>
    <cellStyle name="Note 7 6 2 3" xfId="2995"/>
    <cellStyle name="Note 7 6 2 4" xfId="4037"/>
    <cellStyle name="Note 7 6 2 5" xfId="5079"/>
    <cellStyle name="Note 7 6 3" xfId="1445"/>
    <cellStyle name="Note 7 6 4" xfId="2487"/>
    <cellStyle name="Note 7 6 5" xfId="3529"/>
    <cellStyle name="Note 7 6 6" xfId="4571"/>
    <cellStyle name="Note 7 7" xfId="343"/>
    <cellStyle name="Note 7 7 2" xfId="861"/>
    <cellStyle name="Note 7 7 2 2" xfId="1905"/>
    <cellStyle name="Note 7 7 2 3" xfId="2947"/>
    <cellStyle name="Note 7 7 2 4" xfId="3989"/>
    <cellStyle name="Note 7 7 2 5" xfId="5031"/>
    <cellStyle name="Note 7 7 3" xfId="1388"/>
    <cellStyle name="Note 7 7 4" xfId="2430"/>
    <cellStyle name="Note 7 7 5" xfId="3472"/>
    <cellStyle name="Note 7 7 6" xfId="4514"/>
    <cellStyle name="Note 7 8" xfId="501"/>
    <cellStyle name="Note 7 8 2" xfId="991"/>
    <cellStyle name="Note 7 8 2 2" xfId="2035"/>
    <cellStyle name="Note 7 8 2 3" xfId="3077"/>
    <cellStyle name="Note 7 8 2 4" xfId="4119"/>
    <cellStyle name="Note 7 8 2 5" xfId="5161"/>
    <cellStyle name="Note 7 8 3" xfId="1545"/>
    <cellStyle name="Note 7 8 4" xfId="2587"/>
    <cellStyle name="Note 7 8 5" xfId="3629"/>
    <cellStyle name="Note 7 8 6" xfId="4671"/>
    <cellStyle name="Note 7 9" xfId="546"/>
    <cellStyle name="Note 7 9 2" xfId="1028"/>
    <cellStyle name="Note 7 9 2 2" xfId="2072"/>
    <cellStyle name="Note 7 9 2 3" xfId="3114"/>
    <cellStyle name="Note 7 9 2 4" xfId="4156"/>
    <cellStyle name="Note 7 9 2 5" xfId="5198"/>
    <cellStyle name="Note 7 9 3" xfId="1590"/>
    <cellStyle name="Note 7 9 4" xfId="2632"/>
    <cellStyle name="Note 7 9 5" xfId="3674"/>
    <cellStyle name="Note 7 9 6" xfId="4716"/>
    <cellStyle name="Note 8" xfId="89"/>
    <cellStyle name="Note 8 10" xfId="613"/>
    <cellStyle name="Note 8 10 2" xfId="1657"/>
    <cellStyle name="Note 8 10 3" xfId="2699"/>
    <cellStyle name="Note 8 10 4" xfId="3741"/>
    <cellStyle name="Note 8 10 5" xfId="4783"/>
    <cellStyle name="Note 8 11" xfId="360"/>
    <cellStyle name="Note 8 11 2" xfId="1405"/>
    <cellStyle name="Note 8 11 3" xfId="2447"/>
    <cellStyle name="Note 8 11 4" xfId="3489"/>
    <cellStyle name="Note 8 11 5" xfId="4531"/>
    <cellStyle name="Note 8 12" xfId="1082"/>
    <cellStyle name="Note 8 12 2" xfId="2126"/>
    <cellStyle name="Note 8 12 3" xfId="3168"/>
    <cellStyle name="Note 8 12 4" xfId="4210"/>
    <cellStyle name="Note 8 12 5" xfId="5252"/>
    <cellStyle name="Note 8 13" xfId="1136"/>
    <cellStyle name="Note 8 14" xfId="2178"/>
    <cellStyle name="Note 8 15" xfId="3220"/>
    <cellStyle name="Note 8 16" xfId="4262"/>
    <cellStyle name="Note 8 2" xfId="186"/>
    <cellStyle name="Note 8 2 2" xfId="708"/>
    <cellStyle name="Note 8 2 2 2" xfId="1752"/>
    <cellStyle name="Note 8 2 2 3" xfId="2794"/>
    <cellStyle name="Note 8 2 2 4" xfId="3836"/>
    <cellStyle name="Note 8 2 2 5" xfId="4878"/>
    <cellStyle name="Note 8 2 3" xfId="1231"/>
    <cellStyle name="Note 8 2 4" xfId="2273"/>
    <cellStyle name="Note 8 2 5" xfId="3315"/>
    <cellStyle name="Note 8 2 6" xfId="4357"/>
    <cellStyle name="Note 8 3" xfId="231"/>
    <cellStyle name="Note 8 3 2" xfId="753"/>
    <cellStyle name="Note 8 3 2 2" xfId="1797"/>
    <cellStyle name="Note 8 3 2 3" xfId="2839"/>
    <cellStyle name="Note 8 3 2 4" xfId="3881"/>
    <cellStyle name="Note 8 3 2 5" xfId="4923"/>
    <cellStyle name="Note 8 3 3" xfId="1276"/>
    <cellStyle name="Note 8 3 4" xfId="2318"/>
    <cellStyle name="Note 8 3 5" xfId="3360"/>
    <cellStyle name="Note 8 3 6" xfId="4402"/>
    <cellStyle name="Note 8 4" xfId="272"/>
    <cellStyle name="Note 8 4 2" xfId="794"/>
    <cellStyle name="Note 8 4 2 2" xfId="1838"/>
    <cellStyle name="Note 8 4 2 3" xfId="2880"/>
    <cellStyle name="Note 8 4 2 4" xfId="3922"/>
    <cellStyle name="Note 8 4 2 5" xfId="4964"/>
    <cellStyle name="Note 8 4 3" xfId="1317"/>
    <cellStyle name="Note 8 4 4" xfId="2359"/>
    <cellStyle name="Note 8 4 5" xfId="3401"/>
    <cellStyle name="Note 8 4 6" xfId="4443"/>
    <cellStyle name="Note 8 5" xfId="310"/>
    <cellStyle name="Note 8 5 2" xfId="832"/>
    <cellStyle name="Note 8 5 2 2" xfId="1876"/>
    <cellStyle name="Note 8 5 2 3" xfId="2918"/>
    <cellStyle name="Note 8 5 2 4" xfId="3960"/>
    <cellStyle name="Note 8 5 2 5" xfId="5002"/>
    <cellStyle name="Note 8 5 3" xfId="1355"/>
    <cellStyle name="Note 8 5 4" xfId="2397"/>
    <cellStyle name="Note 8 5 5" xfId="3439"/>
    <cellStyle name="Note 8 5 6" xfId="4481"/>
    <cellStyle name="Note 8 6" xfId="402"/>
    <cellStyle name="Note 8 6 2" xfId="911"/>
    <cellStyle name="Note 8 6 2 2" xfId="1955"/>
    <cellStyle name="Note 8 6 2 3" xfId="2997"/>
    <cellStyle name="Note 8 6 2 4" xfId="4039"/>
    <cellStyle name="Note 8 6 2 5" xfId="5081"/>
    <cellStyle name="Note 8 6 3" xfId="1447"/>
    <cellStyle name="Note 8 6 4" xfId="2489"/>
    <cellStyle name="Note 8 6 5" xfId="3531"/>
    <cellStyle name="Note 8 6 6" xfId="4573"/>
    <cellStyle name="Note 8 7" xfId="345"/>
    <cellStyle name="Note 8 7 2" xfId="863"/>
    <cellStyle name="Note 8 7 2 2" xfId="1907"/>
    <cellStyle name="Note 8 7 2 3" xfId="2949"/>
    <cellStyle name="Note 8 7 2 4" xfId="3991"/>
    <cellStyle name="Note 8 7 2 5" xfId="5033"/>
    <cellStyle name="Note 8 7 3" xfId="1390"/>
    <cellStyle name="Note 8 7 4" xfId="2432"/>
    <cellStyle name="Note 8 7 5" xfId="3474"/>
    <cellStyle name="Note 8 7 6" xfId="4516"/>
    <cellStyle name="Note 8 8" xfId="503"/>
    <cellStyle name="Note 8 8 2" xfId="993"/>
    <cellStyle name="Note 8 8 2 2" xfId="2037"/>
    <cellStyle name="Note 8 8 2 3" xfId="3079"/>
    <cellStyle name="Note 8 8 2 4" xfId="4121"/>
    <cellStyle name="Note 8 8 2 5" xfId="5163"/>
    <cellStyle name="Note 8 8 3" xfId="1547"/>
    <cellStyle name="Note 8 8 4" xfId="2589"/>
    <cellStyle name="Note 8 8 5" xfId="3631"/>
    <cellStyle name="Note 8 8 6" xfId="4673"/>
    <cellStyle name="Note 8 9" xfId="560"/>
    <cellStyle name="Note 8 9 2" xfId="1036"/>
    <cellStyle name="Note 8 9 2 2" xfId="2080"/>
    <cellStyle name="Note 8 9 2 3" xfId="3122"/>
    <cellStyle name="Note 8 9 2 4" xfId="4164"/>
    <cellStyle name="Note 8 9 2 5" xfId="5206"/>
    <cellStyle name="Note 8 9 3" xfId="1604"/>
    <cellStyle name="Note 8 9 4" xfId="2646"/>
    <cellStyle name="Note 8 9 5" xfId="3688"/>
    <cellStyle name="Note 8 9 6" xfId="4730"/>
    <cellStyle name="Note 9" xfId="102"/>
    <cellStyle name="Note 9 10" xfId="625"/>
    <cellStyle name="Note 9 10 2" xfId="1669"/>
    <cellStyle name="Note 9 10 3" xfId="2711"/>
    <cellStyle name="Note 9 10 4" xfId="3753"/>
    <cellStyle name="Note 9 10 5" xfId="4795"/>
    <cellStyle name="Note 9 11" xfId="427"/>
    <cellStyle name="Note 9 11 2" xfId="1471"/>
    <cellStyle name="Note 9 11 3" xfId="2513"/>
    <cellStyle name="Note 9 11 4" xfId="3555"/>
    <cellStyle name="Note 9 11 5" xfId="4597"/>
    <cellStyle name="Note 9 12" xfId="1088"/>
    <cellStyle name="Note 9 12 2" xfId="2132"/>
    <cellStyle name="Note 9 12 3" xfId="3174"/>
    <cellStyle name="Note 9 12 4" xfId="4216"/>
    <cellStyle name="Note 9 12 5" xfId="5258"/>
    <cellStyle name="Note 9 13" xfId="1148"/>
    <cellStyle name="Note 9 14" xfId="2190"/>
    <cellStyle name="Note 9 15" xfId="3232"/>
    <cellStyle name="Note 9 16" xfId="4274"/>
    <cellStyle name="Note 9 2" xfId="192"/>
    <cellStyle name="Note 9 2 2" xfId="714"/>
    <cellStyle name="Note 9 2 2 2" xfId="1758"/>
    <cellStyle name="Note 9 2 2 3" xfId="2800"/>
    <cellStyle name="Note 9 2 2 4" xfId="3842"/>
    <cellStyle name="Note 9 2 2 5" xfId="4884"/>
    <cellStyle name="Note 9 2 3" xfId="1237"/>
    <cellStyle name="Note 9 2 4" xfId="2279"/>
    <cellStyle name="Note 9 2 5" xfId="3321"/>
    <cellStyle name="Note 9 2 6" xfId="4363"/>
    <cellStyle name="Note 9 3" xfId="98"/>
    <cellStyle name="Note 9 3 2" xfId="621"/>
    <cellStyle name="Note 9 3 2 2" xfId="1665"/>
    <cellStyle name="Note 9 3 2 3" xfId="2707"/>
    <cellStyle name="Note 9 3 2 4" xfId="3749"/>
    <cellStyle name="Note 9 3 2 5" xfId="4791"/>
    <cellStyle name="Note 9 3 3" xfId="1144"/>
    <cellStyle name="Note 9 3 4" xfId="2186"/>
    <cellStyle name="Note 9 3 5" xfId="3228"/>
    <cellStyle name="Note 9 3 6" xfId="4270"/>
    <cellStyle name="Note 9 4" xfId="278"/>
    <cellStyle name="Note 9 4 2" xfId="800"/>
    <cellStyle name="Note 9 4 2 2" xfId="1844"/>
    <cellStyle name="Note 9 4 2 3" xfId="2886"/>
    <cellStyle name="Note 9 4 2 4" xfId="3928"/>
    <cellStyle name="Note 9 4 2 5" xfId="4970"/>
    <cellStyle name="Note 9 4 3" xfId="1323"/>
    <cellStyle name="Note 9 4 4" xfId="2365"/>
    <cellStyle name="Note 9 4 5" xfId="3407"/>
    <cellStyle name="Note 9 4 6" xfId="4449"/>
    <cellStyle name="Note 9 5" xfId="120"/>
    <cellStyle name="Note 9 5 2" xfId="643"/>
    <cellStyle name="Note 9 5 2 2" xfId="1687"/>
    <cellStyle name="Note 9 5 2 3" xfId="2729"/>
    <cellStyle name="Note 9 5 2 4" xfId="3771"/>
    <cellStyle name="Note 9 5 2 5" xfId="4813"/>
    <cellStyle name="Note 9 5 3" xfId="1166"/>
    <cellStyle name="Note 9 5 4" xfId="2208"/>
    <cellStyle name="Note 9 5 5" xfId="3250"/>
    <cellStyle name="Note 9 5 6" xfId="4292"/>
    <cellStyle name="Note 9 6" xfId="408"/>
    <cellStyle name="Note 9 6 2" xfId="917"/>
    <cellStyle name="Note 9 6 2 2" xfId="1961"/>
    <cellStyle name="Note 9 6 2 3" xfId="3003"/>
    <cellStyle name="Note 9 6 2 4" xfId="4045"/>
    <cellStyle name="Note 9 6 2 5" xfId="5087"/>
    <cellStyle name="Note 9 6 3" xfId="1453"/>
    <cellStyle name="Note 9 6 4" xfId="2495"/>
    <cellStyle name="Note 9 6 5" xfId="3537"/>
    <cellStyle name="Note 9 6 6" xfId="4579"/>
    <cellStyle name="Note 9 7" xfId="318"/>
    <cellStyle name="Note 9 7 2" xfId="840"/>
    <cellStyle name="Note 9 7 2 2" xfId="1884"/>
    <cellStyle name="Note 9 7 2 3" xfId="2926"/>
    <cellStyle name="Note 9 7 2 4" xfId="3968"/>
    <cellStyle name="Note 9 7 2 5" xfId="5010"/>
    <cellStyle name="Note 9 7 3" xfId="1363"/>
    <cellStyle name="Note 9 7 4" xfId="2405"/>
    <cellStyle name="Note 9 7 5" xfId="3447"/>
    <cellStyle name="Note 9 7 6" xfId="4489"/>
    <cellStyle name="Note 9 8" xfId="509"/>
    <cellStyle name="Note 9 8 2" xfId="999"/>
    <cellStyle name="Note 9 8 2 2" xfId="2043"/>
    <cellStyle name="Note 9 8 2 3" xfId="3085"/>
    <cellStyle name="Note 9 8 2 4" xfId="4127"/>
    <cellStyle name="Note 9 8 2 5" xfId="5169"/>
    <cellStyle name="Note 9 8 3" xfId="1553"/>
    <cellStyle name="Note 9 8 4" xfId="2595"/>
    <cellStyle name="Note 9 8 5" xfId="3637"/>
    <cellStyle name="Note 9 8 6" xfId="4679"/>
    <cellStyle name="Note 9 9" xfId="423"/>
    <cellStyle name="Note 9 9 2" xfId="928"/>
    <cellStyle name="Note 9 9 2 2" xfId="1972"/>
    <cellStyle name="Note 9 9 2 3" xfId="3014"/>
    <cellStyle name="Note 9 9 2 4" xfId="4056"/>
    <cellStyle name="Note 9 9 2 5" xfId="5098"/>
    <cellStyle name="Note 9 9 3" xfId="1468"/>
    <cellStyle name="Note 9 9 4" xfId="2510"/>
    <cellStyle name="Note 9 9 5" xfId="3552"/>
    <cellStyle name="Note 9 9 6" xfId="4594"/>
    <cellStyle name="Output" xfId="42" builtinId="21" customBuiltin="1"/>
    <cellStyle name="Output 10" xfId="133"/>
    <cellStyle name="Output 10 10" xfId="656"/>
    <cellStyle name="Output 10 10 2" xfId="1700"/>
    <cellStyle name="Output 10 10 3" xfId="2742"/>
    <cellStyle name="Output 10 10 4" xfId="3784"/>
    <cellStyle name="Output 10 10 5" xfId="4826"/>
    <cellStyle name="Output 10 11" xfId="578"/>
    <cellStyle name="Output 10 11 2" xfId="1622"/>
    <cellStyle name="Output 10 11 3" xfId="2664"/>
    <cellStyle name="Output 10 11 4" xfId="3706"/>
    <cellStyle name="Output 10 11 5" xfId="4748"/>
    <cellStyle name="Output 10 12" xfId="1099"/>
    <cellStyle name="Output 10 12 2" xfId="2143"/>
    <cellStyle name="Output 10 12 3" xfId="3185"/>
    <cellStyle name="Output 10 12 4" xfId="4227"/>
    <cellStyle name="Output 10 12 5" xfId="5269"/>
    <cellStyle name="Output 10 13" xfId="1179"/>
    <cellStyle name="Output 10 14" xfId="2221"/>
    <cellStyle name="Output 10 15" xfId="3263"/>
    <cellStyle name="Output 10 16" xfId="4305"/>
    <cellStyle name="Output 10 2" xfId="200"/>
    <cellStyle name="Output 10 2 2" xfId="722"/>
    <cellStyle name="Output 10 2 2 2" xfId="1766"/>
    <cellStyle name="Output 10 2 2 3" xfId="2808"/>
    <cellStyle name="Output 10 2 2 4" xfId="3850"/>
    <cellStyle name="Output 10 2 2 5" xfId="4892"/>
    <cellStyle name="Output 10 2 3" xfId="1245"/>
    <cellStyle name="Output 10 2 4" xfId="2287"/>
    <cellStyle name="Output 10 2 5" xfId="3329"/>
    <cellStyle name="Output 10 2 6" xfId="4371"/>
    <cellStyle name="Output 10 3" xfId="232"/>
    <cellStyle name="Output 10 3 2" xfId="754"/>
    <cellStyle name="Output 10 3 2 2" xfId="1798"/>
    <cellStyle name="Output 10 3 2 3" xfId="2840"/>
    <cellStyle name="Output 10 3 2 4" xfId="3882"/>
    <cellStyle name="Output 10 3 2 5" xfId="4924"/>
    <cellStyle name="Output 10 3 3" xfId="1277"/>
    <cellStyle name="Output 10 3 4" xfId="2319"/>
    <cellStyle name="Output 10 3 5" xfId="3361"/>
    <cellStyle name="Output 10 3 6" xfId="4403"/>
    <cellStyle name="Output 10 4" xfId="287"/>
    <cellStyle name="Output 10 4 2" xfId="809"/>
    <cellStyle name="Output 10 4 2 2" xfId="1853"/>
    <cellStyle name="Output 10 4 2 3" xfId="2895"/>
    <cellStyle name="Output 10 4 2 4" xfId="3937"/>
    <cellStyle name="Output 10 4 2 5" xfId="4979"/>
    <cellStyle name="Output 10 4 3" xfId="1332"/>
    <cellStyle name="Output 10 4 4" xfId="2374"/>
    <cellStyle name="Output 10 4 5" xfId="3416"/>
    <cellStyle name="Output 10 4 6" xfId="4458"/>
    <cellStyle name="Output 10 5" xfId="311"/>
    <cellStyle name="Output 10 5 2" xfId="833"/>
    <cellStyle name="Output 10 5 2 2" xfId="1877"/>
    <cellStyle name="Output 10 5 2 3" xfId="2919"/>
    <cellStyle name="Output 10 5 2 4" xfId="3961"/>
    <cellStyle name="Output 10 5 2 5" xfId="5003"/>
    <cellStyle name="Output 10 5 3" xfId="1356"/>
    <cellStyle name="Output 10 5 4" xfId="2398"/>
    <cellStyle name="Output 10 5 5" xfId="3440"/>
    <cellStyle name="Output 10 5 6" xfId="4482"/>
    <cellStyle name="Output 10 6" xfId="419"/>
    <cellStyle name="Output 10 6 2" xfId="925"/>
    <cellStyle name="Output 10 6 2 2" xfId="1969"/>
    <cellStyle name="Output 10 6 2 3" xfId="3011"/>
    <cellStyle name="Output 10 6 2 4" xfId="4053"/>
    <cellStyle name="Output 10 6 2 5" xfId="5095"/>
    <cellStyle name="Output 10 6 3" xfId="1464"/>
    <cellStyle name="Output 10 6 4" xfId="2506"/>
    <cellStyle name="Output 10 6 5" xfId="3548"/>
    <cellStyle name="Output 10 6 6" xfId="4590"/>
    <cellStyle name="Output 10 7" xfId="469"/>
    <cellStyle name="Output 10 7 2" xfId="960"/>
    <cellStyle name="Output 10 7 2 2" xfId="2004"/>
    <cellStyle name="Output 10 7 2 3" xfId="3046"/>
    <cellStyle name="Output 10 7 2 4" xfId="4088"/>
    <cellStyle name="Output 10 7 2 5" xfId="5130"/>
    <cellStyle name="Output 10 7 3" xfId="1513"/>
    <cellStyle name="Output 10 7 4" xfId="2555"/>
    <cellStyle name="Output 10 7 5" xfId="3597"/>
    <cellStyle name="Output 10 7 6" xfId="4639"/>
    <cellStyle name="Output 10 8" xfId="519"/>
    <cellStyle name="Output 10 8 2" xfId="1009"/>
    <cellStyle name="Output 10 8 2 2" xfId="2053"/>
    <cellStyle name="Output 10 8 2 3" xfId="3095"/>
    <cellStyle name="Output 10 8 2 4" xfId="4137"/>
    <cellStyle name="Output 10 8 2 5" xfId="5179"/>
    <cellStyle name="Output 10 8 3" xfId="1563"/>
    <cellStyle name="Output 10 8 4" xfId="2605"/>
    <cellStyle name="Output 10 8 5" xfId="3647"/>
    <cellStyle name="Output 10 8 6" xfId="4689"/>
    <cellStyle name="Output 10 9" xfId="564"/>
    <cellStyle name="Output 10 9 2" xfId="1039"/>
    <cellStyle name="Output 10 9 2 2" xfId="2083"/>
    <cellStyle name="Output 10 9 2 3" xfId="3125"/>
    <cellStyle name="Output 10 9 2 4" xfId="4167"/>
    <cellStyle name="Output 10 9 2 5" xfId="5209"/>
    <cellStyle name="Output 10 9 3" xfId="1608"/>
    <cellStyle name="Output 10 9 4" xfId="2650"/>
    <cellStyle name="Output 10 9 5" xfId="3692"/>
    <cellStyle name="Output 10 9 6" xfId="4734"/>
    <cellStyle name="Output 11" xfId="149"/>
    <cellStyle name="Output 11 10" xfId="569"/>
    <cellStyle name="Output 11 10 2" xfId="1613"/>
    <cellStyle name="Output 11 10 3" xfId="2655"/>
    <cellStyle name="Output 11 10 4" xfId="3697"/>
    <cellStyle name="Output 11 10 5" xfId="4739"/>
    <cellStyle name="Output 11 11" xfId="1046"/>
    <cellStyle name="Output 11 11 2" xfId="2090"/>
    <cellStyle name="Output 11 11 3" xfId="3132"/>
    <cellStyle name="Output 11 11 4" xfId="4174"/>
    <cellStyle name="Output 11 11 5" xfId="5216"/>
    <cellStyle name="Output 11 12" xfId="1195"/>
    <cellStyle name="Output 11 13" xfId="2237"/>
    <cellStyle name="Output 11 14" xfId="3279"/>
    <cellStyle name="Output 11 15" xfId="4321"/>
    <cellStyle name="Output 11 2" xfId="139"/>
    <cellStyle name="Output 11 2 2" xfId="662"/>
    <cellStyle name="Output 11 2 2 2" xfId="1706"/>
    <cellStyle name="Output 11 2 2 3" xfId="2748"/>
    <cellStyle name="Output 11 2 2 4" xfId="3790"/>
    <cellStyle name="Output 11 2 2 5" xfId="4832"/>
    <cellStyle name="Output 11 2 3" xfId="1185"/>
    <cellStyle name="Output 11 2 4" xfId="2227"/>
    <cellStyle name="Output 11 2 5" xfId="3269"/>
    <cellStyle name="Output 11 2 6" xfId="4311"/>
    <cellStyle name="Output 11 3" xfId="239"/>
    <cellStyle name="Output 11 3 2" xfId="761"/>
    <cellStyle name="Output 11 3 2 2" xfId="1805"/>
    <cellStyle name="Output 11 3 2 3" xfId="2847"/>
    <cellStyle name="Output 11 3 2 4" xfId="3889"/>
    <cellStyle name="Output 11 3 2 5" xfId="4931"/>
    <cellStyle name="Output 11 3 3" xfId="1284"/>
    <cellStyle name="Output 11 3 4" xfId="2326"/>
    <cellStyle name="Output 11 3 5" xfId="3368"/>
    <cellStyle name="Output 11 3 6" xfId="4410"/>
    <cellStyle name="Output 11 4" xfId="107"/>
    <cellStyle name="Output 11 4 2" xfId="630"/>
    <cellStyle name="Output 11 4 2 2" xfId="1674"/>
    <cellStyle name="Output 11 4 2 3" xfId="2716"/>
    <cellStyle name="Output 11 4 2 4" xfId="3758"/>
    <cellStyle name="Output 11 4 2 5" xfId="4800"/>
    <cellStyle name="Output 11 4 3" xfId="1153"/>
    <cellStyle name="Output 11 4 4" xfId="2195"/>
    <cellStyle name="Output 11 4 5" xfId="3237"/>
    <cellStyle name="Output 11 4 6" xfId="4279"/>
    <cellStyle name="Output 11 5" xfId="366"/>
    <cellStyle name="Output 11 5 2" xfId="879"/>
    <cellStyle name="Output 11 5 2 2" xfId="1923"/>
    <cellStyle name="Output 11 5 2 3" xfId="2965"/>
    <cellStyle name="Output 11 5 2 4" xfId="4007"/>
    <cellStyle name="Output 11 5 2 5" xfId="5049"/>
    <cellStyle name="Output 11 5 3" xfId="1411"/>
    <cellStyle name="Output 11 5 4" xfId="2453"/>
    <cellStyle name="Output 11 5 5" xfId="3495"/>
    <cellStyle name="Output 11 5 6" xfId="4537"/>
    <cellStyle name="Output 11 6" xfId="444"/>
    <cellStyle name="Output 11 6 2" xfId="939"/>
    <cellStyle name="Output 11 6 2 2" xfId="1983"/>
    <cellStyle name="Output 11 6 2 3" xfId="3025"/>
    <cellStyle name="Output 11 6 2 4" xfId="4067"/>
    <cellStyle name="Output 11 6 2 5" xfId="5109"/>
    <cellStyle name="Output 11 6 3" xfId="1488"/>
    <cellStyle name="Output 11 6 4" xfId="2530"/>
    <cellStyle name="Output 11 6 5" xfId="3572"/>
    <cellStyle name="Output 11 6 6" xfId="4614"/>
    <cellStyle name="Output 11 7" xfId="448"/>
    <cellStyle name="Output 11 7 2" xfId="942"/>
    <cellStyle name="Output 11 7 2 2" xfId="1986"/>
    <cellStyle name="Output 11 7 2 3" xfId="3028"/>
    <cellStyle name="Output 11 7 2 4" xfId="4070"/>
    <cellStyle name="Output 11 7 2 5" xfId="5112"/>
    <cellStyle name="Output 11 7 3" xfId="1492"/>
    <cellStyle name="Output 11 7 4" xfId="2534"/>
    <cellStyle name="Output 11 7 5" xfId="3576"/>
    <cellStyle name="Output 11 7 6" xfId="4618"/>
    <cellStyle name="Output 11 8" xfId="524"/>
    <cellStyle name="Output 11 8 2" xfId="1012"/>
    <cellStyle name="Output 11 8 2 2" xfId="2056"/>
    <cellStyle name="Output 11 8 2 3" xfId="3098"/>
    <cellStyle name="Output 11 8 2 4" xfId="4140"/>
    <cellStyle name="Output 11 8 2 5" xfId="5182"/>
    <cellStyle name="Output 11 8 3" xfId="1568"/>
    <cellStyle name="Output 11 8 4" xfId="2610"/>
    <cellStyle name="Output 11 8 5" xfId="3652"/>
    <cellStyle name="Output 11 8 6" xfId="4694"/>
    <cellStyle name="Output 11 9" xfId="672"/>
    <cellStyle name="Output 11 9 2" xfId="1716"/>
    <cellStyle name="Output 11 9 3" xfId="2758"/>
    <cellStyle name="Output 11 9 4" xfId="3800"/>
    <cellStyle name="Output 11 9 5" xfId="4842"/>
    <cellStyle name="Output 12" xfId="131"/>
    <cellStyle name="Output 12 2" xfId="654"/>
    <cellStyle name="Output 12 2 2" xfId="1698"/>
    <cellStyle name="Output 12 2 3" xfId="2740"/>
    <cellStyle name="Output 12 2 4" xfId="3782"/>
    <cellStyle name="Output 12 2 5" xfId="4824"/>
    <cellStyle name="Output 12 3" xfId="1177"/>
    <cellStyle name="Output 12 4" xfId="2219"/>
    <cellStyle name="Output 12 5" xfId="3261"/>
    <cellStyle name="Output 12 6" xfId="4303"/>
    <cellStyle name="Output 2" xfId="68"/>
    <cellStyle name="Output 2 10" xfId="593"/>
    <cellStyle name="Output 2 10 2" xfId="1637"/>
    <cellStyle name="Output 2 10 3" xfId="2679"/>
    <cellStyle name="Output 2 10 4" xfId="3721"/>
    <cellStyle name="Output 2 10 5" xfId="4763"/>
    <cellStyle name="Output 2 11" xfId="552"/>
    <cellStyle name="Output 2 11 2" xfId="1596"/>
    <cellStyle name="Output 2 11 3" xfId="2638"/>
    <cellStyle name="Output 2 11 4" xfId="3680"/>
    <cellStyle name="Output 2 11 5" xfId="4722"/>
    <cellStyle name="Output 2 12" xfId="1062"/>
    <cellStyle name="Output 2 12 2" xfId="2106"/>
    <cellStyle name="Output 2 12 3" xfId="3148"/>
    <cellStyle name="Output 2 12 4" xfId="4190"/>
    <cellStyle name="Output 2 12 5" xfId="5232"/>
    <cellStyle name="Output 2 13" xfId="1116"/>
    <cellStyle name="Output 2 14" xfId="2158"/>
    <cellStyle name="Output 2 15" xfId="3200"/>
    <cellStyle name="Output 2 16" xfId="4242"/>
    <cellStyle name="Output 2 2" xfId="166"/>
    <cellStyle name="Output 2 2 2" xfId="688"/>
    <cellStyle name="Output 2 2 2 2" xfId="1732"/>
    <cellStyle name="Output 2 2 2 3" xfId="2774"/>
    <cellStyle name="Output 2 2 2 4" xfId="3816"/>
    <cellStyle name="Output 2 2 2 5" xfId="4858"/>
    <cellStyle name="Output 2 2 3" xfId="1211"/>
    <cellStyle name="Output 2 2 4" xfId="2253"/>
    <cellStyle name="Output 2 2 5" xfId="3295"/>
    <cellStyle name="Output 2 2 6" xfId="4337"/>
    <cellStyle name="Output 2 3" xfId="109"/>
    <cellStyle name="Output 2 3 2" xfId="632"/>
    <cellStyle name="Output 2 3 2 2" xfId="1676"/>
    <cellStyle name="Output 2 3 2 3" xfId="2718"/>
    <cellStyle name="Output 2 3 2 4" xfId="3760"/>
    <cellStyle name="Output 2 3 2 5" xfId="4802"/>
    <cellStyle name="Output 2 3 3" xfId="1155"/>
    <cellStyle name="Output 2 3 4" xfId="2197"/>
    <cellStyle name="Output 2 3 5" xfId="3239"/>
    <cellStyle name="Output 2 3 6" xfId="4281"/>
    <cellStyle name="Output 2 4" xfId="255"/>
    <cellStyle name="Output 2 4 2" xfId="777"/>
    <cellStyle name="Output 2 4 2 2" xfId="1821"/>
    <cellStyle name="Output 2 4 2 3" xfId="2863"/>
    <cellStyle name="Output 2 4 2 4" xfId="3905"/>
    <cellStyle name="Output 2 4 2 5" xfId="4947"/>
    <cellStyle name="Output 2 4 3" xfId="1300"/>
    <cellStyle name="Output 2 4 4" xfId="2342"/>
    <cellStyle name="Output 2 4 5" xfId="3384"/>
    <cellStyle name="Output 2 4 6" xfId="4426"/>
    <cellStyle name="Output 2 5" xfId="111"/>
    <cellStyle name="Output 2 5 2" xfId="634"/>
    <cellStyle name="Output 2 5 2 2" xfId="1678"/>
    <cellStyle name="Output 2 5 2 3" xfId="2720"/>
    <cellStyle name="Output 2 5 2 4" xfId="3762"/>
    <cellStyle name="Output 2 5 2 5" xfId="4804"/>
    <cellStyle name="Output 2 5 3" xfId="1157"/>
    <cellStyle name="Output 2 5 4" xfId="2199"/>
    <cellStyle name="Output 2 5 5" xfId="3241"/>
    <cellStyle name="Output 2 5 6" xfId="4283"/>
    <cellStyle name="Output 2 6" xfId="382"/>
    <cellStyle name="Output 2 6 2" xfId="894"/>
    <cellStyle name="Output 2 6 2 2" xfId="1938"/>
    <cellStyle name="Output 2 6 2 3" xfId="2980"/>
    <cellStyle name="Output 2 6 2 4" xfId="4022"/>
    <cellStyle name="Output 2 6 2 5" xfId="5064"/>
    <cellStyle name="Output 2 6 3" xfId="1427"/>
    <cellStyle name="Output 2 6 4" xfId="2469"/>
    <cellStyle name="Output 2 6 5" xfId="3511"/>
    <cellStyle name="Output 2 6 6" xfId="4553"/>
    <cellStyle name="Output 2 7" xfId="464"/>
    <cellStyle name="Output 2 7 2" xfId="955"/>
    <cellStyle name="Output 2 7 2 2" xfId="1999"/>
    <cellStyle name="Output 2 7 2 3" xfId="3041"/>
    <cellStyle name="Output 2 7 2 4" xfId="4083"/>
    <cellStyle name="Output 2 7 2 5" xfId="5125"/>
    <cellStyle name="Output 2 7 3" xfId="1508"/>
    <cellStyle name="Output 2 7 4" xfId="2550"/>
    <cellStyle name="Output 2 7 5" xfId="3592"/>
    <cellStyle name="Output 2 7 6" xfId="4634"/>
    <cellStyle name="Output 2 8" xfId="484"/>
    <cellStyle name="Output 2 8 2" xfId="974"/>
    <cellStyle name="Output 2 8 2 2" xfId="2018"/>
    <cellStyle name="Output 2 8 2 3" xfId="3060"/>
    <cellStyle name="Output 2 8 2 4" xfId="4102"/>
    <cellStyle name="Output 2 8 2 5" xfId="5144"/>
    <cellStyle name="Output 2 8 3" xfId="1528"/>
    <cellStyle name="Output 2 8 4" xfId="2570"/>
    <cellStyle name="Output 2 8 5" xfId="3612"/>
    <cellStyle name="Output 2 8 6" xfId="4654"/>
    <cellStyle name="Output 2 9" xfId="425"/>
    <cellStyle name="Output 2 9 2" xfId="929"/>
    <cellStyle name="Output 2 9 2 2" xfId="1973"/>
    <cellStyle name="Output 2 9 2 3" xfId="3015"/>
    <cellStyle name="Output 2 9 2 4" xfId="4057"/>
    <cellStyle name="Output 2 9 2 5" xfId="5099"/>
    <cellStyle name="Output 2 9 3" xfId="1470"/>
    <cellStyle name="Output 2 9 4" xfId="2512"/>
    <cellStyle name="Output 2 9 5" xfId="3554"/>
    <cellStyle name="Output 2 9 6" xfId="4596"/>
    <cellStyle name="Output 3" xfId="55"/>
    <cellStyle name="Output 3 10" xfId="580"/>
    <cellStyle name="Output 3 10 2" xfId="1624"/>
    <cellStyle name="Output 3 10 3" xfId="2666"/>
    <cellStyle name="Output 3 10 4" xfId="3708"/>
    <cellStyle name="Output 3 10 5" xfId="4750"/>
    <cellStyle name="Output 3 11" xfId="567"/>
    <cellStyle name="Output 3 11 2" xfId="1611"/>
    <cellStyle name="Output 3 11 3" xfId="2653"/>
    <cellStyle name="Output 3 11 4" xfId="3695"/>
    <cellStyle name="Output 3 11 5" xfId="4737"/>
    <cellStyle name="Output 3 12" xfId="1049"/>
    <cellStyle name="Output 3 12 2" xfId="2093"/>
    <cellStyle name="Output 3 12 3" xfId="3135"/>
    <cellStyle name="Output 3 12 4" xfId="4177"/>
    <cellStyle name="Output 3 12 5" xfId="5219"/>
    <cellStyle name="Output 3 13" xfId="1103"/>
    <cellStyle name="Output 3 14" xfId="2145"/>
    <cellStyle name="Output 3 15" xfId="3187"/>
    <cellStyle name="Output 3 16" xfId="4229"/>
    <cellStyle name="Output 3 2" xfId="153"/>
    <cellStyle name="Output 3 2 2" xfId="675"/>
    <cellStyle name="Output 3 2 2 2" xfId="1719"/>
    <cellStyle name="Output 3 2 2 3" xfId="2761"/>
    <cellStyle name="Output 3 2 2 4" xfId="3803"/>
    <cellStyle name="Output 3 2 2 5" xfId="4845"/>
    <cellStyle name="Output 3 2 3" xfId="1198"/>
    <cellStyle name="Output 3 2 4" xfId="2240"/>
    <cellStyle name="Output 3 2 5" xfId="3282"/>
    <cellStyle name="Output 3 2 6" xfId="4324"/>
    <cellStyle name="Output 3 3" xfId="129"/>
    <cellStyle name="Output 3 3 2" xfId="652"/>
    <cellStyle name="Output 3 3 2 2" xfId="1696"/>
    <cellStyle name="Output 3 3 2 3" xfId="2738"/>
    <cellStyle name="Output 3 3 2 4" xfId="3780"/>
    <cellStyle name="Output 3 3 2 5" xfId="4822"/>
    <cellStyle name="Output 3 3 3" xfId="1175"/>
    <cellStyle name="Output 3 3 4" xfId="2217"/>
    <cellStyle name="Output 3 3 5" xfId="3259"/>
    <cellStyle name="Output 3 3 6" xfId="4301"/>
    <cellStyle name="Output 3 4" xfId="135"/>
    <cellStyle name="Output 3 4 2" xfId="658"/>
    <cellStyle name="Output 3 4 2 2" xfId="1702"/>
    <cellStyle name="Output 3 4 2 3" xfId="2744"/>
    <cellStyle name="Output 3 4 2 4" xfId="3786"/>
    <cellStyle name="Output 3 4 2 5" xfId="4828"/>
    <cellStyle name="Output 3 4 3" xfId="1181"/>
    <cellStyle name="Output 3 4 4" xfId="2223"/>
    <cellStyle name="Output 3 4 5" xfId="3265"/>
    <cellStyle name="Output 3 4 6" xfId="4307"/>
    <cellStyle name="Output 3 5" xfId="96"/>
    <cellStyle name="Output 3 5 2" xfId="619"/>
    <cellStyle name="Output 3 5 2 2" xfId="1663"/>
    <cellStyle name="Output 3 5 2 3" xfId="2705"/>
    <cellStyle name="Output 3 5 2 4" xfId="3747"/>
    <cellStyle name="Output 3 5 2 5" xfId="4789"/>
    <cellStyle name="Output 3 5 3" xfId="1142"/>
    <cellStyle name="Output 3 5 4" xfId="2184"/>
    <cellStyle name="Output 3 5 5" xfId="3226"/>
    <cellStyle name="Output 3 5 6" xfId="4268"/>
    <cellStyle name="Output 3 6" xfId="369"/>
    <cellStyle name="Output 3 6 2" xfId="881"/>
    <cellStyle name="Output 3 6 2 2" xfId="1925"/>
    <cellStyle name="Output 3 6 2 3" xfId="2967"/>
    <cellStyle name="Output 3 6 2 4" xfId="4009"/>
    <cellStyle name="Output 3 6 2 5" xfId="5051"/>
    <cellStyle name="Output 3 6 3" xfId="1414"/>
    <cellStyle name="Output 3 6 4" xfId="2456"/>
    <cellStyle name="Output 3 6 5" xfId="3498"/>
    <cellStyle name="Output 3 6 6" xfId="4540"/>
    <cellStyle name="Output 3 7" xfId="430"/>
    <cellStyle name="Output 3 7 2" xfId="931"/>
    <cellStyle name="Output 3 7 2 2" xfId="1975"/>
    <cellStyle name="Output 3 7 2 3" xfId="3017"/>
    <cellStyle name="Output 3 7 2 4" xfId="4059"/>
    <cellStyle name="Output 3 7 2 5" xfId="5101"/>
    <cellStyle name="Output 3 7 3" xfId="1474"/>
    <cellStyle name="Output 3 7 4" xfId="2516"/>
    <cellStyle name="Output 3 7 5" xfId="3558"/>
    <cellStyle name="Output 3 7 6" xfId="4600"/>
    <cellStyle name="Output 3 8" xfId="471"/>
    <cellStyle name="Output 3 8 2" xfId="961"/>
    <cellStyle name="Output 3 8 2 2" xfId="2005"/>
    <cellStyle name="Output 3 8 2 3" xfId="3047"/>
    <cellStyle name="Output 3 8 2 4" xfId="4089"/>
    <cellStyle name="Output 3 8 2 5" xfId="5131"/>
    <cellStyle name="Output 3 8 3" xfId="1515"/>
    <cellStyle name="Output 3 8 4" xfId="2557"/>
    <cellStyle name="Output 3 8 5" xfId="3599"/>
    <cellStyle name="Output 3 8 6" xfId="4641"/>
    <cellStyle name="Output 3 9" xfId="451"/>
    <cellStyle name="Output 3 9 2" xfId="945"/>
    <cellStyle name="Output 3 9 2 2" xfId="1989"/>
    <cellStyle name="Output 3 9 2 3" xfId="3031"/>
    <cellStyle name="Output 3 9 2 4" xfId="4073"/>
    <cellStyle name="Output 3 9 2 5" xfId="5115"/>
    <cellStyle name="Output 3 9 3" xfId="1495"/>
    <cellStyle name="Output 3 9 4" xfId="2537"/>
    <cellStyle name="Output 3 9 5" xfId="3579"/>
    <cellStyle name="Output 3 9 6" xfId="4621"/>
    <cellStyle name="Output 4" xfId="81"/>
    <cellStyle name="Output 4 10" xfId="605"/>
    <cellStyle name="Output 4 10 2" xfId="1649"/>
    <cellStyle name="Output 4 10 3" xfId="2691"/>
    <cellStyle name="Output 4 10 4" xfId="3733"/>
    <cellStyle name="Output 4 10 5" xfId="4775"/>
    <cellStyle name="Output 4 11" xfId="534"/>
    <cellStyle name="Output 4 11 2" xfId="1578"/>
    <cellStyle name="Output 4 11 3" xfId="2620"/>
    <cellStyle name="Output 4 11 4" xfId="3662"/>
    <cellStyle name="Output 4 11 5" xfId="4704"/>
    <cellStyle name="Output 4 12" xfId="1074"/>
    <cellStyle name="Output 4 12 2" xfId="2118"/>
    <cellStyle name="Output 4 12 3" xfId="3160"/>
    <cellStyle name="Output 4 12 4" xfId="4202"/>
    <cellStyle name="Output 4 12 5" xfId="5244"/>
    <cellStyle name="Output 4 13" xfId="1128"/>
    <cellStyle name="Output 4 14" xfId="2170"/>
    <cellStyle name="Output 4 15" xfId="3212"/>
    <cellStyle name="Output 4 16" xfId="4254"/>
    <cellStyle name="Output 4 2" xfId="178"/>
    <cellStyle name="Output 4 2 2" xfId="700"/>
    <cellStyle name="Output 4 2 2 2" xfId="1744"/>
    <cellStyle name="Output 4 2 2 3" xfId="2786"/>
    <cellStyle name="Output 4 2 2 4" xfId="3828"/>
    <cellStyle name="Output 4 2 2 5" xfId="4870"/>
    <cellStyle name="Output 4 2 3" xfId="1223"/>
    <cellStyle name="Output 4 2 4" xfId="2265"/>
    <cellStyle name="Output 4 2 5" xfId="3307"/>
    <cellStyle name="Output 4 2 6" xfId="4349"/>
    <cellStyle name="Output 4 3" xfId="242"/>
    <cellStyle name="Output 4 3 2" xfId="764"/>
    <cellStyle name="Output 4 3 2 2" xfId="1808"/>
    <cellStyle name="Output 4 3 2 3" xfId="2850"/>
    <cellStyle name="Output 4 3 2 4" xfId="3892"/>
    <cellStyle name="Output 4 3 2 5" xfId="4934"/>
    <cellStyle name="Output 4 3 3" xfId="1287"/>
    <cellStyle name="Output 4 3 4" xfId="2329"/>
    <cellStyle name="Output 4 3 5" xfId="3371"/>
    <cellStyle name="Output 4 3 6" xfId="4413"/>
    <cellStyle name="Output 4 4" xfId="264"/>
    <cellStyle name="Output 4 4 2" xfId="786"/>
    <cellStyle name="Output 4 4 2 2" xfId="1830"/>
    <cellStyle name="Output 4 4 2 3" xfId="2872"/>
    <cellStyle name="Output 4 4 2 4" xfId="3914"/>
    <cellStyle name="Output 4 4 2 5" xfId="4956"/>
    <cellStyle name="Output 4 4 3" xfId="1309"/>
    <cellStyle name="Output 4 4 4" xfId="2351"/>
    <cellStyle name="Output 4 4 5" xfId="3393"/>
    <cellStyle name="Output 4 4 6" xfId="4435"/>
    <cellStyle name="Output 4 5" xfId="317"/>
    <cellStyle name="Output 4 5 2" xfId="839"/>
    <cellStyle name="Output 4 5 2 2" xfId="1883"/>
    <cellStyle name="Output 4 5 2 3" xfId="2925"/>
    <cellStyle name="Output 4 5 2 4" xfId="3967"/>
    <cellStyle name="Output 4 5 2 5" xfId="5009"/>
    <cellStyle name="Output 4 5 3" xfId="1362"/>
    <cellStyle name="Output 4 5 4" xfId="2404"/>
    <cellStyle name="Output 4 5 5" xfId="3446"/>
    <cellStyle name="Output 4 5 6" xfId="4488"/>
    <cellStyle name="Output 4 6" xfId="394"/>
    <cellStyle name="Output 4 6 2" xfId="903"/>
    <cellStyle name="Output 4 6 2 2" xfId="1947"/>
    <cellStyle name="Output 4 6 2 3" xfId="2989"/>
    <cellStyle name="Output 4 6 2 4" xfId="4031"/>
    <cellStyle name="Output 4 6 2 5" xfId="5073"/>
    <cellStyle name="Output 4 6 3" xfId="1439"/>
    <cellStyle name="Output 4 6 4" xfId="2481"/>
    <cellStyle name="Output 4 6 5" xfId="3523"/>
    <cellStyle name="Output 4 6 6" xfId="4565"/>
    <cellStyle name="Output 4 7" xfId="338"/>
    <cellStyle name="Output 4 7 2" xfId="856"/>
    <cellStyle name="Output 4 7 2 2" xfId="1900"/>
    <cellStyle name="Output 4 7 2 3" xfId="2942"/>
    <cellStyle name="Output 4 7 2 4" xfId="3984"/>
    <cellStyle name="Output 4 7 2 5" xfId="5026"/>
    <cellStyle name="Output 4 7 3" xfId="1383"/>
    <cellStyle name="Output 4 7 4" xfId="2425"/>
    <cellStyle name="Output 4 7 5" xfId="3467"/>
    <cellStyle name="Output 4 7 6" xfId="4509"/>
    <cellStyle name="Output 4 8" xfId="495"/>
    <cellStyle name="Output 4 8 2" xfId="985"/>
    <cellStyle name="Output 4 8 2 2" xfId="2029"/>
    <cellStyle name="Output 4 8 2 3" xfId="3071"/>
    <cellStyle name="Output 4 8 2 4" xfId="4113"/>
    <cellStyle name="Output 4 8 2 5" xfId="5155"/>
    <cellStyle name="Output 4 8 3" xfId="1539"/>
    <cellStyle name="Output 4 8 4" xfId="2581"/>
    <cellStyle name="Output 4 8 5" xfId="3623"/>
    <cellStyle name="Output 4 8 6" xfId="4665"/>
    <cellStyle name="Output 4 9" xfId="325"/>
    <cellStyle name="Output 4 9 2" xfId="843"/>
    <cellStyle name="Output 4 9 2 2" xfId="1887"/>
    <cellStyle name="Output 4 9 2 3" xfId="2929"/>
    <cellStyle name="Output 4 9 2 4" xfId="3971"/>
    <cellStyle name="Output 4 9 2 5" xfId="5013"/>
    <cellStyle name="Output 4 9 3" xfId="1370"/>
    <cellStyle name="Output 4 9 4" xfId="2412"/>
    <cellStyle name="Output 4 9 5" xfId="3454"/>
    <cellStyle name="Output 4 9 6" xfId="4496"/>
    <cellStyle name="Output 5" xfId="61"/>
    <cellStyle name="Output 5 10" xfId="586"/>
    <cellStyle name="Output 5 10 2" xfId="1630"/>
    <cellStyle name="Output 5 10 3" xfId="2672"/>
    <cellStyle name="Output 5 10 4" xfId="3714"/>
    <cellStyle name="Output 5 10 5" xfId="4756"/>
    <cellStyle name="Output 5 11" xfId="551"/>
    <cellStyle name="Output 5 11 2" xfId="1595"/>
    <cellStyle name="Output 5 11 3" xfId="2637"/>
    <cellStyle name="Output 5 11 4" xfId="3679"/>
    <cellStyle name="Output 5 11 5" xfId="4721"/>
    <cellStyle name="Output 5 12" xfId="1055"/>
    <cellStyle name="Output 5 12 2" xfId="2099"/>
    <cellStyle name="Output 5 12 3" xfId="3141"/>
    <cellStyle name="Output 5 12 4" xfId="4183"/>
    <cellStyle name="Output 5 12 5" xfId="5225"/>
    <cellStyle name="Output 5 13" xfId="1109"/>
    <cellStyle name="Output 5 14" xfId="2151"/>
    <cellStyle name="Output 5 15" xfId="3193"/>
    <cellStyle name="Output 5 16" xfId="4235"/>
    <cellStyle name="Output 5 2" xfId="159"/>
    <cellStyle name="Output 5 2 2" xfId="681"/>
    <cellStyle name="Output 5 2 2 2" xfId="1725"/>
    <cellStyle name="Output 5 2 2 3" xfId="2767"/>
    <cellStyle name="Output 5 2 2 4" xfId="3809"/>
    <cellStyle name="Output 5 2 2 5" xfId="4851"/>
    <cellStyle name="Output 5 2 3" xfId="1204"/>
    <cellStyle name="Output 5 2 4" xfId="2246"/>
    <cellStyle name="Output 5 2 5" xfId="3288"/>
    <cellStyle name="Output 5 2 6" xfId="4330"/>
    <cellStyle name="Output 5 3" xfId="214"/>
    <cellStyle name="Output 5 3 2" xfId="736"/>
    <cellStyle name="Output 5 3 2 2" xfId="1780"/>
    <cellStyle name="Output 5 3 2 3" xfId="2822"/>
    <cellStyle name="Output 5 3 2 4" xfId="3864"/>
    <cellStyle name="Output 5 3 2 5" xfId="4906"/>
    <cellStyle name="Output 5 3 3" xfId="1259"/>
    <cellStyle name="Output 5 3 4" xfId="2301"/>
    <cellStyle name="Output 5 3 5" xfId="3343"/>
    <cellStyle name="Output 5 3 6" xfId="4385"/>
    <cellStyle name="Output 5 4" xfId="248"/>
    <cellStyle name="Output 5 4 2" xfId="770"/>
    <cellStyle name="Output 5 4 2 2" xfId="1814"/>
    <cellStyle name="Output 5 4 2 3" xfId="2856"/>
    <cellStyle name="Output 5 4 2 4" xfId="3898"/>
    <cellStyle name="Output 5 4 2 5" xfId="4940"/>
    <cellStyle name="Output 5 4 3" xfId="1293"/>
    <cellStyle name="Output 5 4 4" xfId="2335"/>
    <cellStyle name="Output 5 4 5" xfId="3377"/>
    <cellStyle name="Output 5 4 6" xfId="4419"/>
    <cellStyle name="Output 5 5" xfId="293"/>
    <cellStyle name="Output 5 5 2" xfId="815"/>
    <cellStyle name="Output 5 5 2 2" xfId="1859"/>
    <cellStyle name="Output 5 5 2 3" xfId="2901"/>
    <cellStyle name="Output 5 5 2 4" xfId="3943"/>
    <cellStyle name="Output 5 5 2 5" xfId="4985"/>
    <cellStyle name="Output 5 5 3" xfId="1338"/>
    <cellStyle name="Output 5 5 4" xfId="2380"/>
    <cellStyle name="Output 5 5 5" xfId="3422"/>
    <cellStyle name="Output 5 5 6" xfId="4464"/>
    <cellStyle name="Output 5 6" xfId="375"/>
    <cellStyle name="Output 5 6 2" xfId="887"/>
    <cellStyle name="Output 5 6 2 2" xfId="1931"/>
    <cellStyle name="Output 5 6 2 3" xfId="2973"/>
    <cellStyle name="Output 5 6 2 4" xfId="4015"/>
    <cellStyle name="Output 5 6 2 5" xfId="5057"/>
    <cellStyle name="Output 5 6 3" xfId="1420"/>
    <cellStyle name="Output 5 6 4" xfId="2462"/>
    <cellStyle name="Output 5 6 5" xfId="3504"/>
    <cellStyle name="Output 5 6 6" xfId="4546"/>
    <cellStyle name="Output 5 7" xfId="330"/>
    <cellStyle name="Output 5 7 2" xfId="848"/>
    <cellStyle name="Output 5 7 2 2" xfId="1892"/>
    <cellStyle name="Output 5 7 2 3" xfId="2934"/>
    <cellStyle name="Output 5 7 2 4" xfId="3976"/>
    <cellStyle name="Output 5 7 2 5" xfId="5018"/>
    <cellStyle name="Output 5 7 3" xfId="1375"/>
    <cellStyle name="Output 5 7 4" xfId="2417"/>
    <cellStyle name="Output 5 7 5" xfId="3459"/>
    <cellStyle name="Output 5 7 6" xfId="4501"/>
    <cellStyle name="Output 5 8" xfId="477"/>
    <cellStyle name="Output 5 8 2" xfId="967"/>
    <cellStyle name="Output 5 8 2 2" xfId="2011"/>
    <cellStyle name="Output 5 8 2 3" xfId="3053"/>
    <cellStyle name="Output 5 8 2 4" xfId="4095"/>
    <cellStyle name="Output 5 8 2 5" xfId="5137"/>
    <cellStyle name="Output 5 8 3" xfId="1521"/>
    <cellStyle name="Output 5 8 4" xfId="2563"/>
    <cellStyle name="Output 5 8 5" xfId="3605"/>
    <cellStyle name="Output 5 8 6" xfId="4647"/>
    <cellStyle name="Output 5 9" xfId="526"/>
    <cellStyle name="Output 5 9 2" xfId="1014"/>
    <cellStyle name="Output 5 9 2 2" xfId="2058"/>
    <cellStyle name="Output 5 9 2 3" xfId="3100"/>
    <cellStyle name="Output 5 9 2 4" xfId="4142"/>
    <cellStyle name="Output 5 9 2 5" xfId="5184"/>
    <cellStyle name="Output 5 9 3" xfId="1570"/>
    <cellStyle name="Output 5 9 4" xfId="2612"/>
    <cellStyle name="Output 5 9 5" xfId="3654"/>
    <cellStyle name="Output 5 9 6" xfId="4696"/>
    <cellStyle name="Output 6" xfId="83"/>
    <cellStyle name="Output 6 10" xfId="607"/>
    <cellStyle name="Output 6 10 2" xfId="1651"/>
    <cellStyle name="Output 6 10 3" xfId="2693"/>
    <cellStyle name="Output 6 10 4" xfId="3735"/>
    <cellStyle name="Output 6 10 5" xfId="4777"/>
    <cellStyle name="Output 6 11" xfId="446"/>
    <cellStyle name="Output 6 11 2" xfId="1490"/>
    <cellStyle name="Output 6 11 3" xfId="2532"/>
    <cellStyle name="Output 6 11 4" xfId="3574"/>
    <cellStyle name="Output 6 11 5" xfId="4616"/>
    <cellStyle name="Output 6 12" xfId="1076"/>
    <cellStyle name="Output 6 12 2" xfId="2120"/>
    <cellStyle name="Output 6 12 3" xfId="3162"/>
    <cellStyle name="Output 6 12 4" xfId="4204"/>
    <cellStyle name="Output 6 12 5" xfId="5246"/>
    <cellStyle name="Output 6 13" xfId="1130"/>
    <cellStyle name="Output 6 14" xfId="2172"/>
    <cellStyle name="Output 6 15" xfId="3214"/>
    <cellStyle name="Output 6 16" xfId="4256"/>
    <cellStyle name="Output 6 2" xfId="180"/>
    <cellStyle name="Output 6 2 2" xfId="702"/>
    <cellStyle name="Output 6 2 2 2" xfId="1746"/>
    <cellStyle name="Output 6 2 2 3" xfId="2788"/>
    <cellStyle name="Output 6 2 2 4" xfId="3830"/>
    <cellStyle name="Output 6 2 2 5" xfId="4872"/>
    <cellStyle name="Output 6 2 3" xfId="1225"/>
    <cellStyle name="Output 6 2 4" xfId="2267"/>
    <cellStyle name="Output 6 2 5" xfId="3309"/>
    <cellStyle name="Output 6 2 6" xfId="4351"/>
    <cellStyle name="Output 6 3" xfId="216"/>
    <cellStyle name="Output 6 3 2" xfId="738"/>
    <cellStyle name="Output 6 3 2 2" xfId="1782"/>
    <cellStyle name="Output 6 3 2 3" xfId="2824"/>
    <cellStyle name="Output 6 3 2 4" xfId="3866"/>
    <cellStyle name="Output 6 3 2 5" xfId="4908"/>
    <cellStyle name="Output 6 3 3" xfId="1261"/>
    <cellStyle name="Output 6 3 4" xfId="2303"/>
    <cellStyle name="Output 6 3 5" xfId="3345"/>
    <cellStyle name="Output 6 3 6" xfId="4387"/>
    <cellStyle name="Output 6 4" xfId="266"/>
    <cellStyle name="Output 6 4 2" xfId="788"/>
    <cellStyle name="Output 6 4 2 2" xfId="1832"/>
    <cellStyle name="Output 6 4 2 3" xfId="2874"/>
    <cellStyle name="Output 6 4 2 4" xfId="3916"/>
    <cellStyle name="Output 6 4 2 5" xfId="4958"/>
    <cellStyle name="Output 6 4 3" xfId="1311"/>
    <cellStyle name="Output 6 4 4" xfId="2353"/>
    <cellStyle name="Output 6 4 5" xfId="3395"/>
    <cellStyle name="Output 6 4 6" xfId="4437"/>
    <cellStyle name="Output 6 5" xfId="295"/>
    <cellStyle name="Output 6 5 2" xfId="817"/>
    <cellStyle name="Output 6 5 2 2" xfId="1861"/>
    <cellStyle name="Output 6 5 2 3" xfId="2903"/>
    <cellStyle name="Output 6 5 2 4" xfId="3945"/>
    <cellStyle name="Output 6 5 2 5" xfId="4987"/>
    <cellStyle name="Output 6 5 3" xfId="1340"/>
    <cellStyle name="Output 6 5 4" xfId="2382"/>
    <cellStyle name="Output 6 5 5" xfId="3424"/>
    <cellStyle name="Output 6 5 6" xfId="4466"/>
    <cellStyle name="Output 6 6" xfId="396"/>
    <cellStyle name="Output 6 6 2" xfId="905"/>
    <cellStyle name="Output 6 6 2 2" xfId="1949"/>
    <cellStyle name="Output 6 6 2 3" xfId="2991"/>
    <cellStyle name="Output 6 6 2 4" xfId="4033"/>
    <cellStyle name="Output 6 6 2 5" xfId="5075"/>
    <cellStyle name="Output 6 6 3" xfId="1441"/>
    <cellStyle name="Output 6 6 4" xfId="2483"/>
    <cellStyle name="Output 6 6 5" xfId="3525"/>
    <cellStyle name="Output 6 6 6" xfId="4567"/>
    <cellStyle name="Output 6 7" xfId="340"/>
    <cellStyle name="Output 6 7 2" xfId="858"/>
    <cellStyle name="Output 6 7 2 2" xfId="1902"/>
    <cellStyle name="Output 6 7 2 3" xfId="2944"/>
    <cellStyle name="Output 6 7 2 4" xfId="3986"/>
    <cellStyle name="Output 6 7 2 5" xfId="5028"/>
    <cellStyle name="Output 6 7 3" xfId="1385"/>
    <cellStyle name="Output 6 7 4" xfId="2427"/>
    <cellStyle name="Output 6 7 5" xfId="3469"/>
    <cellStyle name="Output 6 7 6" xfId="4511"/>
    <cellStyle name="Output 6 8" xfId="497"/>
    <cellStyle name="Output 6 8 2" xfId="987"/>
    <cellStyle name="Output 6 8 2 2" xfId="2031"/>
    <cellStyle name="Output 6 8 2 3" xfId="3073"/>
    <cellStyle name="Output 6 8 2 4" xfId="4115"/>
    <cellStyle name="Output 6 8 2 5" xfId="5157"/>
    <cellStyle name="Output 6 8 3" xfId="1541"/>
    <cellStyle name="Output 6 8 4" xfId="2583"/>
    <cellStyle name="Output 6 8 5" xfId="3625"/>
    <cellStyle name="Output 6 8 6" xfId="4667"/>
    <cellStyle name="Output 6 9" xfId="521"/>
    <cellStyle name="Output 6 9 2" xfId="1010"/>
    <cellStyle name="Output 6 9 2 2" xfId="2054"/>
    <cellStyle name="Output 6 9 2 3" xfId="3096"/>
    <cellStyle name="Output 6 9 2 4" xfId="4138"/>
    <cellStyle name="Output 6 9 2 5" xfId="5180"/>
    <cellStyle name="Output 6 9 3" xfId="1565"/>
    <cellStyle name="Output 6 9 4" xfId="2607"/>
    <cellStyle name="Output 6 9 5" xfId="3649"/>
    <cellStyle name="Output 6 9 6" xfId="4691"/>
    <cellStyle name="Output 7" xfId="86"/>
    <cellStyle name="Output 7 10" xfId="610"/>
    <cellStyle name="Output 7 10 2" xfId="1654"/>
    <cellStyle name="Output 7 10 3" xfId="2696"/>
    <cellStyle name="Output 7 10 4" xfId="3738"/>
    <cellStyle name="Output 7 10 5" xfId="4780"/>
    <cellStyle name="Output 7 11" xfId="562"/>
    <cellStyle name="Output 7 11 2" xfId="1606"/>
    <cellStyle name="Output 7 11 3" xfId="2648"/>
    <cellStyle name="Output 7 11 4" xfId="3690"/>
    <cellStyle name="Output 7 11 5" xfId="4732"/>
    <cellStyle name="Output 7 12" xfId="1079"/>
    <cellStyle name="Output 7 12 2" xfId="2123"/>
    <cellStyle name="Output 7 12 3" xfId="3165"/>
    <cellStyle name="Output 7 12 4" xfId="4207"/>
    <cellStyle name="Output 7 12 5" xfId="5249"/>
    <cellStyle name="Output 7 13" xfId="1133"/>
    <cellStyle name="Output 7 14" xfId="2175"/>
    <cellStyle name="Output 7 15" xfId="3217"/>
    <cellStyle name="Output 7 16" xfId="4259"/>
    <cellStyle name="Output 7 2" xfId="183"/>
    <cellStyle name="Output 7 2 2" xfId="705"/>
    <cellStyle name="Output 7 2 2 2" xfId="1749"/>
    <cellStyle name="Output 7 2 2 3" xfId="2791"/>
    <cellStyle name="Output 7 2 2 4" xfId="3833"/>
    <cellStyle name="Output 7 2 2 5" xfId="4875"/>
    <cellStyle name="Output 7 2 3" xfId="1228"/>
    <cellStyle name="Output 7 2 4" xfId="2270"/>
    <cellStyle name="Output 7 2 5" xfId="3312"/>
    <cellStyle name="Output 7 2 6" xfId="4354"/>
    <cellStyle name="Output 7 3" xfId="210"/>
    <cellStyle name="Output 7 3 2" xfId="732"/>
    <cellStyle name="Output 7 3 2 2" xfId="1776"/>
    <cellStyle name="Output 7 3 2 3" xfId="2818"/>
    <cellStyle name="Output 7 3 2 4" xfId="3860"/>
    <cellStyle name="Output 7 3 2 5" xfId="4902"/>
    <cellStyle name="Output 7 3 3" xfId="1255"/>
    <cellStyle name="Output 7 3 4" xfId="2297"/>
    <cellStyle name="Output 7 3 5" xfId="3339"/>
    <cellStyle name="Output 7 3 6" xfId="4381"/>
    <cellStyle name="Output 7 4" xfId="269"/>
    <cellStyle name="Output 7 4 2" xfId="791"/>
    <cellStyle name="Output 7 4 2 2" xfId="1835"/>
    <cellStyle name="Output 7 4 2 3" xfId="2877"/>
    <cellStyle name="Output 7 4 2 4" xfId="3919"/>
    <cellStyle name="Output 7 4 2 5" xfId="4961"/>
    <cellStyle name="Output 7 4 3" xfId="1314"/>
    <cellStyle name="Output 7 4 4" xfId="2356"/>
    <cellStyle name="Output 7 4 5" xfId="3398"/>
    <cellStyle name="Output 7 4 6" xfId="4440"/>
    <cellStyle name="Output 7 5" xfId="290"/>
    <cellStyle name="Output 7 5 2" xfId="812"/>
    <cellStyle name="Output 7 5 2 2" xfId="1856"/>
    <cellStyle name="Output 7 5 2 3" xfId="2898"/>
    <cellStyle name="Output 7 5 2 4" xfId="3940"/>
    <cellStyle name="Output 7 5 2 5" xfId="4982"/>
    <cellStyle name="Output 7 5 3" xfId="1335"/>
    <cellStyle name="Output 7 5 4" xfId="2377"/>
    <cellStyle name="Output 7 5 5" xfId="3419"/>
    <cellStyle name="Output 7 5 6" xfId="4461"/>
    <cellStyle name="Output 7 6" xfId="399"/>
    <cellStyle name="Output 7 6 2" xfId="908"/>
    <cellStyle name="Output 7 6 2 2" xfId="1952"/>
    <cellStyle name="Output 7 6 2 3" xfId="2994"/>
    <cellStyle name="Output 7 6 2 4" xfId="4036"/>
    <cellStyle name="Output 7 6 2 5" xfId="5078"/>
    <cellStyle name="Output 7 6 3" xfId="1444"/>
    <cellStyle name="Output 7 6 4" xfId="2486"/>
    <cellStyle name="Output 7 6 5" xfId="3528"/>
    <cellStyle name="Output 7 6 6" xfId="4570"/>
    <cellStyle name="Output 7 7" xfId="342"/>
    <cellStyle name="Output 7 7 2" xfId="860"/>
    <cellStyle name="Output 7 7 2 2" xfId="1904"/>
    <cellStyle name="Output 7 7 2 3" xfId="2946"/>
    <cellStyle name="Output 7 7 2 4" xfId="3988"/>
    <cellStyle name="Output 7 7 2 5" xfId="5030"/>
    <cellStyle name="Output 7 7 3" xfId="1387"/>
    <cellStyle name="Output 7 7 4" xfId="2429"/>
    <cellStyle name="Output 7 7 5" xfId="3471"/>
    <cellStyle name="Output 7 7 6" xfId="4513"/>
    <cellStyle name="Output 7 8" xfId="500"/>
    <cellStyle name="Output 7 8 2" xfId="990"/>
    <cellStyle name="Output 7 8 2 2" xfId="2034"/>
    <cellStyle name="Output 7 8 2 3" xfId="3076"/>
    <cellStyle name="Output 7 8 2 4" xfId="4118"/>
    <cellStyle name="Output 7 8 2 5" xfId="5160"/>
    <cellStyle name="Output 7 8 3" xfId="1544"/>
    <cellStyle name="Output 7 8 4" xfId="2586"/>
    <cellStyle name="Output 7 8 5" xfId="3628"/>
    <cellStyle name="Output 7 8 6" xfId="4670"/>
    <cellStyle name="Output 7 9" xfId="543"/>
    <cellStyle name="Output 7 9 2" xfId="1025"/>
    <cellStyle name="Output 7 9 2 2" xfId="2069"/>
    <cellStyle name="Output 7 9 2 3" xfId="3111"/>
    <cellStyle name="Output 7 9 2 4" xfId="4153"/>
    <cellStyle name="Output 7 9 2 5" xfId="5195"/>
    <cellStyle name="Output 7 9 3" xfId="1587"/>
    <cellStyle name="Output 7 9 4" xfId="2629"/>
    <cellStyle name="Output 7 9 5" xfId="3671"/>
    <cellStyle name="Output 7 9 6" xfId="4713"/>
    <cellStyle name="Output 8" xfId="91"/>
    <cellStyle name="Output 8 10" xfId="614"/>
    <cellStyle name="Output 8 10 2" xfId="1658"/>
    <cellStyle name="Output 8 10 3" xfId="2700"/>
    <cellStyle name="Output 8 10 4" xfId="3742"/>
    <cellStyle name="Output 8 10 5" xfId="4784"/>
    <cellStyle name="Output 8 11" xfId="528"/>
    <cellStyle name="Output 8 11 2" xfId="1572"/>
    <cellStyle name="Output 8 11 3" xfId="2614"/>
    <cellStyle name="Output 8 11 4" xfId="3656"/>
    <cellStyle name="Output 8 11 5" xfId="4698"/>
    <cellStyle name="Output 8 12" xfId="1083"/>
    <cellStyle name="Output 8 12 2" xfId="2127"/>
    <cellStyle name="Output 8 12 3" xfId="3169"/>
    <cellStyle name="Output 8 12 4" xfId="4211"/>
    <cellStyle name="Output 8 12 5" xfId="5253"/>
    <cellStyle name="Output 8 13" xfId="1137"/>
    <cellStyle name="Output 8 14" xfId="2179"/>
    <cellStyle name="Output 8 15" xfId="3221"/>
    <cellStyle name="Output 8 16" xfId="4263"/>
    <cellStyle name="Output 8 2" xfId="187"/>
    <cellStyle name="Output 8 2 2" xfId="709"/>
    <cellStyle name="Output 8 2 2 2" xfId="1753"/>
    <cellStyle name="Output 8 2 2 3" xfId="2795"/>
    <cellStyle name="Output 8 2 2 4" xfId="3837"/>
    <cellStyle name="Output 8 2 2 5" xfId="4879"/>
    <cellStyle name="Output 8 2 3" xfId="1232"/>
    <cellStyle name="Output 8 2 4" xfId="2274"/>
    <cellStyle name="Output 8 2 5" xfId="3316"/>
    <cellStyle name="Output 8 2 6" xfId="4358"/>
    <cellStyle name="Output 8 3" xfId="240"/>
    <cellStyle name="Output 8 3 2" xfId="762"/>
    <cellStyle name="Output 8 3 2 2" xfId="1806"/>
    <cellStyle name="Output 8 3 2 3" xfId="2848"/>
    <cellStyle name="Output 8 3 2 4" xfId="3890"/>
    <cellStyle name="Output 8 3 2 5" xfId="4932"/>
    <cellStyle name="Output 8 3 3" xfId="1285"/>
    <cellStyle name="Output 8 3 4" xfId="2327"/>
    <cellStyle name="Output 8 3 5" xfId="3369"/>
    <cellStyle name="Output 8 3 6" xfId="4411"/>
    <cellStyle name="Output 8 4" xfId="273"/>
    <cellStyle name="Output 8 4 2" xfId="795"/>
    <cellStyle name="Output 8 4 2 2" xfId="1839"/>
    <cellStyle name="Output 8 4 2 3" xfId="2881"/>
    <cellStyle name="Output 8 4 2 4" xfId="3923"/>
    <cellStyle name="Output 8 4 2 5" xfId="4965"/>
    <cellStyle name="Output 8 4 3" xfId="1318"/>
    <cellStyle name="Output 8 4 4" xfId="2360"/>
    <cellStyle name="Output 8 4 5" xfId="3402"/>
    <cellStyle name="Output 8 4 6" xfId="4444"/>
    <cellStyle name="Output 8 5" xfId="315"/>
    <cellStyle name="Output 8 5 2" xfId="837"/>
    <cellStyle name="Output 8 5 2 2" xfId="1881"/>
    <cellStyle name="Output 8 5 2 3" xfId="2923"/>
    <cellStyle name="Output 8 5 2 4" xfId="3965"/>
    <cellStyle name="Output 8 5 2 5" xfId="5007"/>
    <cellStyle name="Output 8 5 3" xfId="1360"/>
    <cellStyle name="Output 8 5 4" xfId="2402"/>
    <cellStyle name="Output 8 5 5" xfId="3444"/>
    <cellStyle name="Output 8 5 6" xfId="4486"/>
    <cellStyle name="Output 8 6" xfId="403"/>
    <cellStyle name="Output 8 6 2" xfId="912"/>
    <cellStyle name="Output 8 6 2 2" xfId="1956"/>
    <cellStyle name="Output 8 6 2 3" xfId="2998"/>
    <cellStyle name="Output 8 6 2 4" xfId="4040"/>
    <cellStyle name="Output 8 6 2 5" xfId="5082"/>
    <cellStyle name="Output 8 6 3" xfId="1448"/>
    <cellStyle name="Output 8 6 4" xfId="2490"/>
    <cellStyle name="Output 8 6 5" xfId="3532"/>
    <cellStyle name="Output 8 6 6" xfId="4574"/>
    <cellStyle name="Output 8 7" xfId="346"/>
    <cellStyle name="Output 8 7 2" xfId="864"/>
    <cellStyle name="Output 8 7 2 2" xfId="1908"/>
    <cellStyle name="Output 8 7 2 3" xfId="2950"/>
    <cellStyle name="Output 8 7 2 4" xfId="3992"/>
    <cellStyle name="Output 8 7 2 5" xfId="5034"/>
    <cellStyle name="Output 8 7 3" xfId="1391"/>
    <cellStyle name="Output 8 7 4" xfId="2433"/>
    <cellStyle name="Output 8 7 5" xfId="3475"/>
    <cellStyle name="Output 8 7 6" xfId="4517"/>
    <cellStyle name="Output 8 8" xfId="504"/>
    <cellStyle name="Output 8 8 2" xfId="994"/>
    <cellStyle name="Output 8 8 2 2" xfId="2038"/>
    <cellStyle name="Output 8 8 2 3" xfId="3080"/>
    <cellStyle name="Output 8 8 2 4" xfId="4122"/>
    <cellStyle name="Output 8 8 2 5" xfId="5164"/>
    <cellStyle name="Output 8 8 3" xfId="1548"/>
    <cellStyle name="Output 8 8 4" xfId="2590"/>
    <cellStyle name="Output 8 8 5" xfId="3632"/>
    <cellStyle name="Output 8 8 6" xfId="4674"/>
    <cellStyle name="Output 8 9" xfId="466"/>
    <cellStyle name="Output 8 9 2" xfId="957"/>
    <cellStyle name="Output 8 9 2 2" xfId="2001"/>
    <cellStyle name="Output 8 9 2 3" xfId="3043"/>
    <cellStyle name="Output 8 9 2 4" xfId="4085"/>
    <cellStyle name="Output 8 9 2 5" xfId="5127"/>
    <cellStyle name="Output 8 9 3" xfId="1510"/>
    <cellStyle name="Output 8 9 4" xfId="2552"/>
    <cellStyle name="Output 8 9 5" xfId="3594"/>
    <cellStyle name="Output 8 9 6" xfId="4636"/>
    <cellStyle name="Output 9" xfId="119"/>
    <cellStyle name="Output 9 10" xfId="642"/>
    <cellStyle name="Output 9 10 2" xfId="1686"/>
    <cellStyle name="Output 9 10 3" xfId="2728"/>
    <cellStyle name="Output 9 10 4" xfId="3770"/>
    <cellStyle name="Output 9 10 5" xfId="4812"/>
    <cellStyle name="Output 9 11" xfId="324"/>
    <cellStyle name="Output 9 11 2" xfId="1369"/>
    <cellStyle name="Output 9 11 3" xfId="2411"/>
    <cellStyle name="Output 9 11 4" xfId="3453"/>
    <cellStyle name="Output 9 11 5" xfId="4495"/>
    <cellStyle name="Output 9 12" xfId="1096"/>
    <cellStyle name="Output 9 12 2" xfId="2140"/>
    <cellStyle name="Output 9 12 3" xfId="3182"/>
    <cellStyle name="Output 9 12 4" xfId="4224"/>
    <cellStyle name="Output 9 12 5" xfId="5266"/>
    <cellStyle name="Output 9 13" xfId="1165"/>
    <cellStyle name="Output 9 14" xfId="2207"/>
    <cellStyle name="Output 9 15" xfId="3249"/>
    <cellStyle name="Output 9 16" xfId="4291"/>
    <cellStyle name="Output 9 2" xfId="197"/>
    <cellStyle name="Output 9 2 2" xfId="719"/>
    <cellStyle name="Output 9 2 2 2" xfId="1763"/>
    <cellStyle name="Output 9 2 2 3" xfId="2805"/>
    <cellStyle name="Output 9 2 2 4" xfId="3847"/>
    <cellStyle name="Output 9 2 2 5" xfId="4889"/>
    <cellStyle name="Output 9 2 3" xfId="1242"/>
    <cellStyle name="Output 9 2 4" xfId="2284"/>
    <cellStyle name="Output 9 2 5" xfId="3326"/>
    <cellStyle name="Output 9 2 6" xfId="4368"/>
    <cellStyle name="Output 9 3" xfId="221"/>
    <cellStyle name="Output 9 3 2" xfId="743"/>
    <cellStyle name="Output 9 3 2 2" xfId="1787"/>
    <cellStyle name="Output 9 3 2 3" xfId="2829"/>
    <cellStyle name="Output 9 3 2 4" xfId="3871"/>
    <cellStyle name="Output 9 3 2 5" xfId="4913"/>
    <cellStyle name="Output 9 3 3" xfId="1266"/>
    <cellStyle name="Output 9 3 4" xfId="2308"/>
    <cellStyle name="Output 9 3 5" xfId="3350"/>
    <cellStyle name="Output 9 3 6" xfId="4392"/>
    <cellStyle name="Output 9 4" xfId="284"/>
    <cellStyle name="Output 9 4 2" xfId="806"/>
    <cellStyle name="Output 9 4 2 2" xfId="1850"/>
    <cellStyle name="Output 9 4 2 3" xfId="2892"/>
    <cellStyle name="Output 9 4 2 4" xfId="3934"/>
    <cellStyle name="Output 9 4 2 5" xfId="4976"/>
    <cellStyle name="Output 9 4 3" xfId="1329"/>
    <cellStyle name="Output 9 4 4" xfId="2371"/>
    <cellStyle name="Output 9 4 5" xfId="3413"/>
    <cellStyle name="Output 9 4 6" xfId="4455"/>
    <cellStyle name="Output 9 5" xfId="300"/>
    <cellStyle name="Output 9 5 2" xfId="822"/>
    <cellStyle name="Output 9 5 2 2" xfId="1866"/>
    <cellStyle name="Output 9 5 2 3" xfId="2908"/>
    <cellStyle name="Output 9 5 2 4" xfId="3950"/>
    <cellStyle name="Output 9 5 2 5" xfId="4992"/>
    <cellStyle name="Output 9 5 3" xfId="1345"/>
    <cellStyle name="Output 9 5 4" xfId="2387"/>
    <cellStyle name="Output 9 5 5" xfId="3429"/>
    <cellStyle name="Output 9 5 6" xfId="4471"/>
    <cellStyle name="Output 9 6" xfId="416"/>
    <cellStyle name="Output 9 6 2" xfId="922"/>
    <cellStyle name="Output 9 6 2 2" xfId="1966"/>
    <cellStyle name="Output 9 6 2 3" xfId="3008"/>
    <cellStyle name="Output 9 6 2 4" xfId="4050"/>
    <cellStyle name="Output 9 6 2 5" xfId="5092"/>
    <cellStyle name="Output 9 6 3" xfId="1461"/>
    <cellStyle name="Output 9 6 4" xfId="2503"/>
    <cellStyle name="Output 9 6 5" xfId="3545"/>
    <cellStyle name="Output 9 6 6" xfId="4587"/>
    <cellStyle name="Output 9 7" xfId="351"/>
    <cellStyle name="Output 9 7 2" xfId="869"/>
    <cellStyle name="Output 9 7 2 2" xfId="1913"/>
    <cellStyle name="Output 9 7 2 3" xfId="2955"/>
    <cellStyle name="Output 9 7 2 4" xfId="3997"/>
    <cellStyle name="Output 9 7 2 5" xfId="5039"/>
    <cellStyle name="Output 9 7 3" xfId="1396"/>
    <cellStyle name="Output 9 7 4" xfId="2438"/>
    <cellStyle name="Output 9 7 5" xfId="3480"/>
    <cellStyle name="Output 9 7 6" xfId="4522"/>
    <cellStyle name="Output 9 8" xfId="516"/>
    <cellStyle name="Output 9 8 2" xfId="1006"/>
    <cellStyle name="Output 9 8 2 2" xfId="2050"/>
    <cellStyle name="Output 9 8 2 3" xfId="3092"/>
    <cellStyle name="Output 9 8 2 4" xfId="4134"/>
    <cellStyle name="Output 9 8 2 5" xfId="5176"/>
    <cellStyle name="Output 9 8 3" xfId="1560"/>
    <cellStyle name="Output 9 8 4" xfId="2602"/>
    <cellStyle name="Output 9 8 5" xfId="3644"/>
    <cellStyle name="Output 9 8 6" xfId="4686"/>
    <cellStyle name="Output 9 9" xfId="545"/>
    <cellStyle name="Output 9 9 2" xfId="1027"/>
    <cellStyle name="Output 9 9 2 2" xfId="2071"/>
    <cellStyle name="Output 9 9 2 3" xfId="3113"/>
    <cellStyle name="Output 9 9 2 4" xfId="4155"/>
    <cellStyle name="Output 9 9 2 5" xfId="5197"/>
    <cellStyle name="Output 9 9 3" xfId="1589"/>
    <cellStyle name="Output 9 9 4" xfId="2631"/>
    <cellStyle name="Output 9 9 5" xfId="3673"/>
    <cellStyle name="Output 9 9 6" xfId="4715"/>
    <cellStyle name="Percent" xfId="5270" builtinId="5"/>
    <cellStyle name="Percent 2" xfId="75"/>
    <cellStyle name="Percent 2 10" xfId="3206"/>
    <cellStyle name="Percent 2 11" xfId="4248"/>
    <cellStyle name="Percent 2 2" xfId="106"/>
    <cellStyle name="Percent 2 2 2" xfId="411"/>
    <cellStyle name="Percent 2 2 2 2" xfId="1456"/>
    <cellStyle name="Percent 2 2 2 3" xfId="2498"/>
    <cellStyle name="Percent 2 2 2 4" xfId="3540"/>
    <cellStyle name="Percent 2 2 2 5" xfId="4582"/>
    <cellStyle name="Percent 2 2 3" xfId="629"/>
    <cellStyle name="Percent 2 2 3 2" xfId="1673"/>
    <cellStyle name="Percent 2 2 3 3" xfId="2715"/>
    <cellStyle name="Percent 2 2 3 4" xfId="3757"/>
    <cellStyle name="Percent 2 2 3 5" xfId="4799"/>
    <cellStyle name="Percent 2 2 4" xfId="1091"/>
    <cellStyle name="Percent 2 2 4 2" xfId="2135"/>
    <cellStyle name="Percent 2 2 4 3" xfId="3177"/>
    <cellStyle name="Percent 2 2 4 4" xfId="4219"/>
    <cellStyle name="Percent 2 2 4 5" xfId="5261"/>
    <cellStyle name="Percent 2 2 5" xfId="1152"/>
    <cellStyle name="Percent 2 2 6" xfId="2194"/>
    <cellStyle name="Percent 2 2 7" xfId="3236"/>
    <cellStyle name="Percent 2 2 8" xfId="4278"/>
    <cellStyle name="Percent 2 3" xfId="172"/>
    <cellStyle name="Percent 2 3 2" xfId="388"/>
    <cellStyle name="Percent 2 3 2 2" xfId="1433"/>
    <cellStyle name="Percent 2 3 2 3" xfId="2475"/>
    <cellStyle name="Percent 2 3 2 4" xfId="3517"/>
    <cellStyle name="Percent 2 3 2 5" xfId="4559"/>
    <cellStyle name="Percent 2 3 3" xfId="694"/>
    <cellStyle name="Percent 2 3 3 2" xfId="1738"/>
    <cellStyle name="Percent 2 3 3 3" xfId="2780"/>
    <cellStyle name="Percent 2 3 3 4" xfId="3822"/>
    <cellStyle name="Percent 2 3 3 5" xfId="4864"/>
    <cellStyle name="Percent 2 3 4" xfId="1068"/>
    <cellStyle name="Percent 2 3 4 2" xfId="2112"/>
    <cellStyle name="Percent 2 3 4 3" xfId="3154"/>
    <cellStyle name="Percent 2 3 4 4" xfId="4196"/>
    <cellStyle name="Percent 2 3 4 5" xfId="5238"/>
    <cellStyle name="Percent 2 3 5" xfId="1217"/>
    <cellStyle name="Percent 2 3 6" xfId="2259"/>
    <cellStyle name="Percent 2 3 7" xfId="3301"/>
    <cellStyle name="Percent 2 3 8" xfId="4343"/>
    <cellStyle name="Percent 2 4" xfId="362"/>
    <cellStyle name="Percent 2 4 2" xfId="1407"/>
    <cellStyle name="Percent 2 4 3" xfId="2449"/>
    <cellStyle name="Percent 2 4 4" xfId="3491"/>
    <cellStyle name="Percent 2 4 5" xfId="4533"/>
    <cellStyle name="Percent 2 5" xfId="599"/>
    <cellStyle name="Percent 2 5 2" xfId="1643"/>
    <cellStyle name="Percent 2 5 3" xfId="2685"/>
    <cellStyle name="Percent 2 5 4" xfId="3727"/>
    <cellStyle name="Percent 2 5 5" xfId="4769"/>
    <cellStyle name="Percent 2 6" xfId="1042"/>
    <cellStyle name="Percent 2 6 2" xfId="2086"/>
    <cellStyle name="Percent 2 6 3" xfId="3128"/>
    <cellStyle name="Percent 2 6 4" xfId="4170"/>
    <cellStyle name="Percent 2 6 5" xfId="5212"/>
    <cellStyle name="Percent 2 7" xfId="1101"/>
    <cellStyle name="Percent 2 8" xfId="1122"/>
    <cellStyle name="Percent 2 9" xfId="2164"/>
    <cellStyle name="Percent 3" xfId="151"/>
    <cellStyle name="Title" xfId="43" builtinId="15" customBuiltin="1"/>
    <cellStyle name="Total" xfId="44" builtinId="25" customBuiltin="1"/>
    <cellStyle name="Total 10" xfId="128"/>
    <cellStyle name="Total 10 10" xfId="651"/>
    <cellStyle name="Total 10 10 2" xfId="1695"/>
    <cellStyle name="Total 10 10 3" xfId="2737"/>
    <cellStyle name="Total 10 10 4" xfId="3779"/>
    <cellStyle name="Total 10 10 5" xfId="4821"/>
    <cellStyle name="Total 10 11" xfId="540"/>
    <cellStyle name="Total 10 11 2" xfId="1584"/>
    <cellStyle name="Total 10 11 3" xfId="2626"/>
    <cellStyle name="Total 10 11 4" xfId="3668"/>
    <cellStyle name="Total 10 11 5" xfId="4710"/>
    <cellStyle name="Total 10 12" xfId="1098"/>
    <cellStyle name="Total 10 12 2" xfId="2142"/>
    <cellStyle name="Total 10 12 3" xfId="3184"/>
    <cellStyle name="Total 10 12 4" xfId="4226"/>
    <cellStyle name="Total 10 12 5" xfId="5268"/>
    <cellStyle name="Total 10 13" xfId="1174"/>
    <cellStyle name="Total 10 14" xfId="2216"/>
    <cellStyle name="Total 10 15" xfId="3258"/>
    <cellStyle name="Total 10 16" xfId="4300"/>
    <cellStyle name="Total 10 2" xfId="199"/>
    <cellStyle name="Total 10 2 2" xfId="721"/>
    <cellStyle name="Total 10 2 2 2" xfId="1765"/>
    <cellStyle name="Total 10 2 2 3" xfId="2807"/>
    <cellStyle name="Total 10 2 2 4" xfId="3849"/>
    <cellStyle name="Total 10 2 2 5" xfId="4891"/>
    <cellStyle name="Total 10 2 3" xfId="1244"/>
    <cellStyle name="Total 10 2 4" xfId="2286"/>
    <cellStyle name="Total 10 2 5" xfId="3328"/>
    <cellStyle name="Total 10 2 6" xfId="4370"/>
    <cellStyle name="Total 10 3" xfId="226"/>
    <cellStyle name="Total 10 3 2" xfId="748"/>
    <cellStyle name="Total 10 3 2 2" xfId="1792"/>
    <cellStyle name="Total 10 3 2 3" xfId="2834"/>
    <cellStyle name="Total 10 3 2 4" xfId="3876"/>
    <cellStyle name="Total 10 3 2 5" xfId="4918"/>
    <cellStyle name="Total 10 3 3" xfId="1271"/>
    <cellStyle name="Total 10 3 4" xfId="2313"/>
    <cellStyle name="Total 10 3 5" xfId="3355"/>
    <cellStyle name="Total 10 3 6" xfId="4397"/>
    <cellStyle name="Total 10 4" xfId="286"/>
    <cellStyle name="Total 10 4 2" xfId="808"/>
    <cellStyle name="Total 10 4 2 2" xfId="1852"/>
    <cellStyle name="Total 10 4 2 3" xfId="2894"/>
    <cellStyle name="Total 10 4 2 4" xfId="3936"/>
    <cellStyle name="Total 10 4 2 5" xfId="4978"/>
    <cellStyle name="Total 10 4 3" xfId="1331"/>
    <cellStyle name="Total 10 4 4" xfId="2373"/>
    <cellStyle name="Total 10 4 5" xfId="3415"/>
    <cellStyle name="Total 10 4 6" xfId="4457"/>
    <cellStyle name="Total 10 5" xfId="305"/>
    <cellStyle name="Total 10 5 2" xfId="827"/>
    <cellStyle name="Total 10 5 2 2" xfId="1871"/>
    <cellStyle name="Total 10 5 2 3" xfId="2913"/>
    <cellStyle name="Total 10 5 2 4" xfId="3955"/>
    <cellStyle name="Total 10 5 2 5" xfId="4997"/>
    <cellStyle name="Total 10 5 3" xfId="1350"/>
    <cellStyle name="Total 10 5 4" xfId="2392"/>
    <cellStyle name="Total 10 5 5" xfId="3434"/>
    <cellStyle name="Total 10 5 6" xfId="4476"/>
    <cellStyle name="Total 10 6" xfId="418"/>
    <cellStyle name="Total 10 6 2" xfId="924"/>
    <cellStyle name="Total 10 6 2 2" xfId="1968"/>
    <cellStyle name="Total 10 6 2 3" xfId="3010"/>
    <cellStyle name="Total 10 6 2 4" xfId="4052"/>
    <cellStyle name="Total 10 6 2 5" xfId="5094"/>
    <cellStyle name="Total 10 6 3" xfId="1463"/>
    <cellStyle name="Total 10 6 4" xfId="2505"/>
    <cellStyle name="Total 10 6 5" xfId="3547"/>
    <cellStyle name="Total 10 6 6" xfId="4589"/>
    <cellStyle name="Total 10 7" xfId="468"/>
    <cellStyle name="Total 10 7 2" xfId="959"/>
    <cellStyle name="Total 10 7 2 2" xfId="2003"/>
    <cellStyle name="Total 10 7 2 3" xfId="3045"/>
    <cellStyle name="Total 10 7 2 4" xfId="4087"/>
    <cellStyle name="Total 10 7 2 5" xfId="5129"/>
    <cellStyle name="Total 10 7 3" xfId="1512"/>
    <cellStyle name="Total 10 7 4" xfId="2554"/>
    <cellStyle name="Total 10 7 5" xfId="3596"/>
    <cellStyle name="Total 10 7 6" xfId="4638"/>
    <cellStyle name="Total 10 8" xfId="518"/>
    <cellStyle name="Total 10 8 2" xfId="1008"/>
    <cellStyle name="Total 10 8 2 2" xfId="2052"/>
    <cellStyle name="Total 10 8 2 3" xfId="3094"/>
    <cellStyle name="Total 10 8 2 4" xfId="4136"/>
    <cellStyle name="Total 10 8 2 5" xfId="5178"/>
    <cellStyle name="Total 10 8 3" xfId="1562"/>
    <cellStyle name="Total 10 8 4" xfId="2604"/>
    <cellStyle name="Total 10 8 5" xfId="3646"/>
    <cellStyle name="Total 10 8 6" xfId="4688"/>
    <cellStyle name="Total 10 9" xfId="550"/>
    <cellStyle name="Total 10 9 2" xfId="1032"/>
    <cellStyle name="Total 10 9 2 2" xfId="2076"/>
    <cellStyle name="Total 10 9 2 3" xfId="3118"/>
    <cellStyle name="Total 10 9 2 4" xfId="4160"/>
    <cellStyle name="Total 10 9 2 5" xfId="5202"/>
    <cellStyle name="Total 10 9 3" xfId="1594"/>
    <cellStyle name="Total 10 9 4" xfId="2636"/>
    <cellStyle name="Total 10 9 5" xfId="3678"/>
    <cellStyle name="Total 10 9 6" xfId="4720"/>
    <cellStyle name="Total 11" xfId="150"/>
    <cellStyle name="Total 11 10" xfId="568"/>
    <cellStyle name="Total 11 10 2" xfId="1612"/>
    <cellStyle name="Total 11 10 3" xfId="2654"/>
    <cellStyle name="Total 11 10 4" xfId="3696"/>
    <cellStyle name="Total 11 10 5" xfId="4738"/>
    <cellStyle name="Total 11 11" xfId="1047"/>
    <cellStyle name="Total 11 11 2" xfId="2091"/>
    <cellStyle name="Total 11 11 3" xfId="3133"/>
    <cellStyle name="Total 11 11 4" xfId="4175"/>
    <cellStyle name="Total 11 11 5" xfId="5217"/>
    <cellStyle name="Total 11 12" xfId="1196"/>
    <cellStyle name="Total 11 13" xfId="2238"/>
    <cellStyle name="Total 11 14" xfId="3280"/>
    <cellStyle name="Total 11 15" xfId="4322"/>
    <cellStyle name="Total 11 2" xfId="209"/>
    <cellStyle name="Total 11 2 2" xfId="731"/>
    <cellStyle name="Total 11 2 2 2" xfId="1775"/>
    <cellStyle name="Total 11 2 2 3" xfId="2817"/>
    <cellStyle name="Total 11 2 2 4" xfId="3859"/>
    <cellStyle name="Total 11 2 2 5" xfId="4901"/>
    <cellStyle name="Total 11 2 3" xfId="1254"/>
    <cellStyle name="Total 11 2 4" xfId="2296"/>
    <cellStyle name="Total 11 2 5" xfId="3338"/>
    <cellStyle name="Total 11 2 6" xfId="4380"/>
    <cellStyle name="Total 11 3" xfId="212"/>
    <cellStyle name="Total 11 3 2" xfId="734"/>
    <cellStyle name="Total 11 3 2 2" xfId="1778"/>
    <cellStyle name="Total 11 3 2 3" xfId="2820"/>
    <cellStyle name="Total 11 3 2 4" xfId="3862"/>
    <cellStyle name="Total 11 3 2 5" xfId="4904"/>
    <cellStyle name="Total 11 3 3" xfId="1257"/>
    <cellStyle name="Total 11 3 4" xfId="2299"/>
    <cellStyle name="Total 11 3 5" xfId="3341"/>
    <cellStyle name="Total 11 3 6" xfId="4383"/>
    <cellStyle name="Total 11 4" xfId="289"/>
    <cellStyle name="Total 11 4 2" xfId="811"/>
    <cellStyle name="Total 11 4 2 2" xfId="1855"/>
    <cellStyle name="Total 11 4 2 3" xfId="2897"/>
    <cellStyle name="Total 11 4 2 4" xfId="3939"/>
    <cellStyle name="Total 11 4 2 5" xfId="4981"/>
    <cellStyle name="Total 11 4 3" xfId="1334"/>
    <cellStyle name="Total 11 4 4" xfId="2376"/>
    <cellStyle name="Total 11 4 5" xfId="3418"/>
    <cellStyle name="Total 11 4 6" xfId="4460"/>
    <cellStyle name="Total 11 5" xfId="367"/>
    <cellStyle name="Total 11 5 2" xfId="880"/>
    <cellStyle name="Total 11 5 2 2" xfId="1924"/>
    <cellStyle name="Total 11 5 2 3" xfId="2966"/>
    <cellStyle name="Total 11 5 2 4" xfId="4008"/>
    <cellStyle name="Total 11 5 2 5" xfId="5050"/>
    <cellStyle name="Total 11 5 3" xfId="1412"/>
    <cellStyle name="Total 11 5 4" xfId="2454"/>
    <cellStyle name="Total 11 5 5" xfId="3496"/>
    <cellStyle name="Total 11 5 6" xfId="4538"/>
    <cellStyle name="Total 11 6" xfId="435"/>
    <cellStyle name="Total 11 6 2" xfId="934"/>
    <cellStyle name="Total 11 6 2 2" xfId="1978"/>
    <cellStyle name="Total 11 6 2 3" xfId="3020"/>
    <cellStyle name="Total 11 6 2 4" xfId="4062"/>
    <cellStyle name="Total 11 6 2 5" xfId="5104"/>
    <cellStyle name="Total 11 6 3" xfId="1479"/>
    <cellStyle name="Total 11 6 4" xfId="2521"/>
    <cellStyle name="Total 11 6 5" xfId="3563"/>
    <cellStyle name="Total 11 6 6" xfId="4605"/>
    <cellStyle name="Total 11 7" xfId="454"/>
    <cellStyle name="Total 11 7 2" xfId="947"/>
    <cellStyle name="Total 11 7 2 2" xfId="1991"/>
    <cellStyle name="Total 11 7 2 3" xfId="3033"/>
    <cellStyle name="Total 11 7 2 4" xfId="4075"/>
    <cellStyle name="Total 11 7 2 5" xfId="5117"/>
    <cellStyle name="Total 11 7 3" xfId="1498"/>
    <cellStyle name="Total 11 7 4" xfId="2540"/>
    <cellStyle name="Total 11 7 5" xfId="3582"/>
    <cellStyle name="Total 11 7 6" xfId="4624"/>
    <cellStyle name="Total 11 8" xfId="559"/>
    <cellStyle name="Total 11 8 2" xfId="1035"/>
    <cellStyle name="Total 11 8 2 2" xfId="2079"/>
    <cellStyle name="Total 11 8 2 3" xfId="3121"/>
    <cellStyle name="Total 11 8 2 4" xfId="4163"/>
    <cellStyle name="Total 11 8 2 5" xfId="5205"/>
    <cellStyle name="Total 11 8 3" xfId="1603"/>
    <cellStyle name="Total 11 8 4" xfId="2645"/>
    <cellStyle name="Total 11 8 5" xfId="3687"/>
    <cellStyle name="Total 11 8 6" xfId="4729"/>
    <cellStyle name="Total 11 9" xfId="673"/>
    <cellStyle name="Total 11 9 2" xfId="1717"/>
    <cellStyle name="Total 11 9 3" xfId="2759"/>
    <cellStyle name="Total 11 9 4" xfId="3801"/>
    <cellStyle name="Total 11 9 5" xfId="4843"/>
    <cellStyle name="Total 12" xfId="138"/>
    <cellStyle name="Total 12 2" xfId="661"/>
    <cellStyle name="Total 12 2 2" xfId="1705"/>
    <cellStyle name="Total 12 2 3" xfId="2747"/>
    <cellStyle name="Total 12 2 4" xfId="3789"/>
    <cellStyle name="Total 12 2 5" xfId="4831"/>
    <cellStyle name="Total 12 3" xfId="1184"/>
    <cellStyle name="Total 12 4" xfId="2226"/>
    <cellStyle name="Total 12 5" xfId="3268"/>
    <cellStyle name="Total 12 6" xfId="4310"/>
    <cellStyle name="Total 2" xfId="69"/>
    <cellStyle name="Total 2 10" xfId="594"/>
    <cellStyle name="Total 2 10 2" xfId="1638"/>
    <cellStyle name="Total 2 10 3" xfId="2680"/>
    <cellStyle name="Total 2 10 4" xfId="3722"/>
    <cellStyle name="Total 2 10 5" xfId="4764"/>
    <cellStyle name="Total 2 11" xfId="575"/>
    <cellStyle name="Total 2 11 2" xfId="1619"/>
    <cellStyle name="Total 2 11 3" xfId="2661"/>
    <cellStyle name="Total 2 11 4" xfId="3703"/>
    <cellStyle name="Total 2 11 5" xfId="4745"/>
    <cellStyle name="Total 2 12" xfId="1063"/>
    <cellStyle name="Total 2 12 2" xfId="2107"/>
    <cellStyle name="Total 2 12 3" xfId="3149"/>
    <cellStyle name="Total 2 12 4" xfId="4191"/>
    <cellStyle name="Total 2 12 5" xfId="5233"/>
    <cellStyle name="Total 2 13" xfId="1117"/>
    <cellStyle name="Total 2 14" xfId="2159"/>
    <cellStyle name="Total 2 15" xfId="3201"/>
    <cellStyle name="Total 2 16" xfId="4243"/>
    <cellStyle name="Total 2 2" xfId="167"/>
    <cellStyle name="Total 2 2 2" xfId="689"/>
    <cellStyle name="Total 2 2 2 2" xfId="1733"/>
    <cellStyle name="Total 2 2 2 3" xfId="2775"/>
    <cellStyle name="Total 2 2 2 4" xfId="3817"/>
    <cellStyle name="Total 2 2 2 5" xfId="4859"/>
    <cellStyle name="Total 2 2 3" xfId="1212"/>
    <cellStyle name="Total 2 2 4" xfId="2254"/>
    <cellStyle name="Total 2 2 5" xfId="3296"/>
    <cellStyle name="Total 2 2 6" xfId="4338"/>
    <cellStyle name="Total 2 3" xfId="99"/>
    <cellStyle name="Total 2 3 2" xfId="622"/>
    <cellStyle name="Total 2 3 2 2" xfId="1666"/>
    <cellStyle name="Total 2 3 2 3" xfId="2708"/>
    <cellStyle name="Total 2 3 2 4" xfId="3750"/>
    <cellStyle name="Total 2 3 2 5" xfId="4792"/>
    <cellStyle name="Total 2 3 3" xfId="1145"/>
    <cellStyle name="Total 2 3 4" xfId="2187"/>
    <cellStyle name="Total 2 3 5" xfId="3229"/>
    <cellStyle name="Total 2 3 6" xfId="4271"/>
    <cellStyle name="Total 2 4" xfId="256"/>
    <cellStyle name="Total 2 4 2" xfId="778"/>
    <cellStyle name="Total 2 4 2 2" xfId="1822"/>
    <cellStyle name="Total 2 4 2 3" xfId="2864"/>
    <cellStyle name="Total 2 4 2 4" xfId="3906"/>
    <cellStyle name="Total 2 4 2 5" xfId="4948"/>
    <cellStyle name="Total 2 4 3" xfId="1301"/>
    <cellStyle name="Total 2 4 4" xfId="2343"/>
    <cellStyle name="Total 2 4 5" xfId="3385"/>
    <cellStyle name="Total 2 4 6" xfId="4427"/>
    <cellStyle name="Total 2 5" xfId="145"/>
    <cellStyle name="Total 2 5 2" xfId="668"/>
    <cellStyle name="Total 2 5 2 2" xfId="1712"/>
    <cellStyle name="Total 2 5 2 3" xfId="2754"/>
    <cellStyle name="Total 2 5 2 4" xfId="3796"/>
    <cellStyle name="Total 2 5 2 5" xfId="4838"/>
    <cellStyle name="Total 2 5 3" xfId="1191"/>
    <cellStyle name="Total 2 5 4" xfId="2233"/>
    <cellStyle name="Total 2 5 5" xfId="3275"/>
    <cellStyle name="Total 2 5 6" xfId="4317"/>
    <cellStyle name="Total 2 6" xfId="383"/>
    <cellStyle name="Total 2 6 2" xfId="895"/>
    <cellStyle name="Total 2 6 2 2" xfId="1939"/>
    <cellStyle name="Total 2 6 2 3" xfId="2981"/>
    <cellStyle name="Total 2 6 2 4" xfId="4023"/>
    <cellStyle name="Total 2 6 2 5" xfId="5065"/>
    <cellStyle name="Total 2 6 3" xfId="1428"/>
    <cellStyle name="Total 2 6 4" xfId="2470"/>
    <cellStyle name="Total 2 6 5" xfId="3512"/>
    <cellStyle name="Total 2 6 6" xfId="4554"/>
    <cellStyle name="Total 2 7" xfId="458"/>
    <cellStyle name="Total 2 7 2" xfId="950"/>
    <cellStyle name="Total 2 7 2 2" xfId="1994"/>
    <cellStyle name="Total 2 7 2 3" xfId="3036"/>
    <cellStyle name="Total 2 7 2 4" xfId="4078"/>
    <cellStyle name="Total 2 7 2 5" xfId="5120"/>
    <cellStyle name="Total 2 7 3" xfId="1502"/>
    <cellStyle name="Total 2 7 4" xfId="2544"/>
    <cellStyle name="Total 2 7 5" xfId="3586"/>
    <cellStyle name="Total 2 7 6" xfId="4628"/>
    <cellStyle name="Total 2 8" xfId="485"/>
    <cellStyle name="Total 2 8 2" xfId="975"/>
    <cellStyle name="Total 2 8 2 2" xfId="2019"/>
    <cellStyle name="Total 2 8 2 3" xfId="3061"/>
    <cellStyle name="Total 2 8 2 4" xfId="4103"/>
    <cellStyle name="Total 2 8 2 5" xfId="5145"/>
    <cellStyle name="Total 2 8 3" xfId="1529"/>
    <cellStyle name="Total 2 8 4" xfId="2571"/>
    <cellStyle name="Total 2 8 5" xfId="3613"/>
    <cellStyle name="Total 2 8 6" xfId="4655"/>
    <cellStyle name="Total 2 9" xfId="467"/>
    <cellStyle name="Total 2 9 2" xfId="958"/>
    <cellStyle name="Total 2 9 2 2" xfId="2002"/>
    <cellStyle name="Total 2 9 2 3" xfId="3044"/>
    <cellStyle name="Total 2 9 2 4" xfId="4086"/>
    <cellStyle name="Total 2 9 2 5" xfId="5128"/>
    <cellStyle name="Total 2 9 3" xfId="1511"/>
    <cellStyle name="Total 2 9 4" xfId="2553"/>
    <cellStyle name="Total 2 9 5" xfId="3595"/>
    <cellStyle name="Total 2 9 6" xfId="4637"/>
    <cellStyle name="Total 3" xfId="71"/>
    <cellStyle name="Total 3 10" xfId="596"/>
    <cellStyle name="Total 3 10 2" xfId="1640"/>
    <cellStyle name="Total 3 10 3" xfId="2682"/>
    <cellStyle name="Total 3 10 4" xfId="3724"/>
    <cellStyle name="Total 3 10 5" xfId="4766"/>
    <cellStyle name="Total 3 11" xfId="573"/>
    <cellStyle name="Total 3 11 2" xfId="1617"/>
    <cellStyle name="Total 3 11 3" xfId="2659"/>
    <cellStyle name="Total 3 11 4" xfId="3701"/>
    <cellStyle name="Total 3 11 5" xfId="4743"/>
    <cellStyle name="Total 3 12" xfId="1065"/>
    <cellStyle name="Total 3 12 2" xfId="2109"/>
    <cellStyle name="Total 3 12 3" xfId="3151"/>
    <cellStyle name="Total 3 12 4" xfId="4193"/>
    <cellStyle name="Total 3 12 5" xfId="5235"/>
    <cellStyle name="Total 3 13" xfId="1119"/>
    <cellStyle name="Total 3 14" xfId="2161"/>
    <cellStyle name="Total 3 15" xfId="3203"/>
    <cellStyle name="Total 3 16" xfId="4245"/>
    <cellStyle name="Total 3 2" xfId="169"/>
    <cellStyle name="Total 3 2 2" xfId="691"/>
    <cellStyle name="Total 3 2 2 2" xfId="1735"/>
    <cellStyle name="Total 3 2 2 3" xfId="2777"/>
    <cellStyle name="Total 3 2 2 4" xfId="3819"/>
    <cellStyle name="Total 3 2 2 5" xfId="4861"/>
    <cellStyle name="Total 3 2 3" xfId="1214"/>
    <cellStyle name="Total 3 2 4" xfId="2256"/>
    <cellStyle name="Total 3 2 5" xfId="3298"/>
    <cellStyle name="Total 3 2 6" xfId="4340"/>
    <cellStyle name="Total 3 3" xfId="122"/>
    <cellStyle name="Total 3 3 2" xfId="645"/>
    <cellStyle name="Total 3 3 2 2" xfId="1689"/>
    <cellStyle name="Total 3 3 2 3" xfId="2731"/>
    <cellStyle name="Total 3 3 2 4" xfId="3773"/>
    <cellStyle name="Total 3 3 2 5" xfId="4815"/>
    <cellStyle name="Total 3 3 3" xfId="1168"/>
    <cellStyle name="Total 3 3 4" xfId="2210"/>
    <cellStyle name="Total 3 3 5" xfId="3252"/>
    <cellStyle name="Total 3 3 6" xfId="4294"/>
    <cellStyle name="Total 3 4" xfId="258"/>
    <cellStyle name="Total 3 4 2" xfId="780"/>
    <cellStyle name="Total 3 4 2 2" xfId="1824"/>
    <cellStyle name="Total 3 4 2 3" xfId="2866"/>
    <cellStyle name="Total 3 4 2 4" xfId="3908"/>
    <cellStyle name="Total 3 4 2 5" xfId="4950"/>
    <cellStyle name="Total 3 4 3" xfId="1303"/>
    <cellStyle name="Total 3 4 4" xfId="2345"/>
    <cellStyle name="Total 3 4 5" xfId="3387"/>
    <cellStyle name="Total 3 4 6" xfId="4429"/>
    <cellStyle name="Total 3 5" xfId="121"/>
    <cellStyle name="Total 3 5 2" xfId="644"/>
    <cellStyle name="Total 3 5 2 2" xfId="1688"/>
    <cellStyle name="Total 3 5 2 3" xfId="2730"/>
    <cellStyle name="Total 3 5 2 4" xfId="3772"/>
    <cellStyle name="Total 3 5 2 5" xfId="4814"/>
    <cellStyle name="Total 3 5 3" xfId="1167"/>
    <cellStyle name="Total 3 5 4" xfId="2209"/>
    <cellStyle name="Total 3 5 5" xfId="3251"/>
    <cellStyle name="Total 3 5 6" xfId="4293"/>
    <cellStyle name="Total 3 6" xfId="385"/>
    <cellStyle name="Total 3 6 2" xfId="897"/>
    <cellStyle name="Total 3 6 2 2" xfId="1941"/>
    <cellStyle name="Total 3 6 2 3" xfId="2983"/>
    <cellStyle name="Total 3 6 2 4" xfId="4025"/>
    <cellStyle name="Total 3 6 2 5" xfId="5067"/>
    <cellStyle name="Total 3 6 3" xfId="1430"/>
    <cellStyle name="Total 3 6 4" xfId="2472"/>
    <cellStyle name="Total 3 6 5" xfId="3514"/>
    <cellStyle name="Total 3 6 6" xfId="4556"/>
    <cellStyle name="Total 3 7" xfId="450"/>
    <cellStyle name="Total 3 7 2" xfId="944"/>
    <cellStyle name="Total 3 7 2 2" xfId="1988"/>
    <cellStyle name="Total 3 7 2 3" xfId="3030"/>
    <cellStyle name="Total 3 7 2 4" xfId="4072"/>
    <cellStyle name="Total 3 7 2 5" xfId="5114"/>
    <cellStyle name="Total 3 7 3" xfId="1494"/>
    <cellStyle name="Total 3 7 4" xfId="2536"/>
    <cellStyle name="Total 3 7 5" xfId="3578"/>
    <cellStyle name="Total 3 7 6" xfId="4620"/>
    <cellStyle name="Total 3 8" xfId="487"/>
    <cellStyle name="Total 3 8 2" xfId="977"/>
    <cellStyle name="Total 3 8 2 2" xfId="2021"/>
    <cellStyle name="Total 3 8 2 3" xfId="3063"/>
    <cellStyle name="Total 3 8 2 4" xfId="4105"/>
    <cellStyle name="Total 3 8 2 5" xfId="5147"/>
    <cellStyle name="Total 3 8 3" xfId="1531"/>
    <cellStyle name="Total 3 8 4" xfId="2573"/>
    <cellStyle name="Total 3 8 5" xfId="3615"/>
    <cellStyle name="Total 3 8 6" xfId="4657"/>
    <cellStyle name="Total 3 9" xfId="452"/>
    <cellStyle name="Total 3 9 2" xfId="946"/>
    <cellStyle name="Total 3 9 2 2" xfId="1990"/>
    <cellStyle name="Total 3 9 2 3" xfId="3032"/>
    <cellStyle name="Total 3 9 2 4" xfId="4074"/>
    <cellStyle name="Total 3 9 2 5" xfId="5116"/>
    <cellStyle name="Total 3 9 3" xfId="1496"/>
    <cellStyle name="Total 3 9 4" xfId="2538"/>
    <cellStyle name="Total 3 9 5" xfId="3580"/>
    <cellStyle name="Total 3 9 6" xfId="4622"/>
    <cellStyle name="Total 4" xfId="79"/>
    <cellStyle name="Total 4 10" xfId="603"/>
    <cellStyle name="Total 4 10 2" xfId="1647"/>
    <cellStyle name="Total 4 10 3" xfId="2689"/>
    <cellStyle name="Total 4 10 4" xfId="3731"/>
    <cellStyle name="Total 4 10 5" xfId="4773"/>
    <cellStyle name="Total 4 11" xfId="574"/>
    <cellStyle name="Total 4 11 2" xfId="1618"/>
    <cellStyle name="Total 4 11 3" xfId="2660"/>
    <cellStyle name="Total 4 11 4" xfId="3702"/>
    <cellStyle name="Total 4 11 5" xfId="4744"/>
    <cellStyle name="Total 4 12" xfId="1072"/>
    <cellStyle name="Total 4 12 2" xfId="2116"/>
    <cellStyle name="Total 4 12 3" xfId="3158"/>
    <cellStyle name="Total 4 12 4" xfId="4200"/>
    <cellStyle name="Total 4 12 5" xfId="5242"/>
    <cellStyle name="Total 4 13" xfId="1126"/>
    <cellStyle name="Total 4 14" xfId="2168"/>
    <cellStyle name="Total 4 15" xfId="3210"/>
    <cellStyle name="Total 4 16" xfId="4252"/>
    <cellStyle name="Total 4 2" xfId="176"/>
    <cellStyle name="Total 4 2 2" xfId="698"/>
    <cellStyle name="Total 4 2 2 2" xfId="1742"/>
    <cellStyle name="Total 4 2 2 3" xfId="2784"/>
    <cellStyle name="Total 4 2 2 4" xfId="3826"/>
    <cellStyle name="Total 4 2 2 5" xfId="4868"/>
    <cellStyle name="Total 4 2 3" xfId="1221"/>
    <cellStyle name="Total 4 2 4" xfId="2263"/>
    <cellStyle name="Total 4 2 5" xfId="3305"/>
    <cellStyle name="Total 4 2 6" xfId="4347"/>
    <cellStyle name="Total 4 3" xfId="101"/>
    <cellStyle name="Total 4 3 2" xfId="624"/>
    <cellStyle name="Total 4 3 2 2" xfId="1668"/>
    <cellStyle name="Total 4 3 2 3" xfId="2710"/>
    <cellStyle name="Total 4 3 2 4" xfId="3752"/>
    <cellStyle name="Total 4 3 2 5" xfId="4794"/>
    <cellStyle name="Total 4 3 3" xfId="1147"/>
    <cellStyle name="Total 4 3 4" xfId="2189"/>
    <cellStyle name="Total 4 3 5" xfId="3231"/>
    <cellStyle name="Total 4 3 6" xfId="4273"/>
    <cellStyle name="Total 4 4" xfId="262"/>
    <cellStyle name="Total 4 4 2" xfId="784"/>
    <cellStyle name="Total 4 4 2 2" xfId="1828"/>
    <cellStyle name="Total 4 4 2 3" xfId="2870"/>
    <cellStyle name="Total 4 4 2 4" xfId="3912"/>
    <cellStyle name="Total 4 4 2 5" xfId="4954"/>
    <cellStyle name="Total 4 4 3" xfId="1307"/>
    <cellStyle name="Total 4 4 4" xfId="2349"/>
    <cellStyle name="Total 4 4 5" xfId="3391"/>
    <cellStyle name="Total 4 4 6" xfId="4433"/>
    <cellStyle name="Total 4 5" xfId="132"/>
    <cellStyle name="Total 4 5 2" xfId="655"/>
    <cellStyle name="Total 4 5 2 2" xfId="1699"/>
    <cellStyle name="Total 4 5 2 3" xfId="2741"/>
    <cellStyle name="Total 4 5 2 4" xfId="3783"/>
    <cellStyle name="Total 4 5 2 5" xfId="4825"/>
    <cellStyle name="Total 4 5 3" xfId="1178"/>
    <cellStyle name="Total 4 5 4" xfId="2220"/>
    <cellStyle name="Total 4 5 5" xfId="3262"/>
    <cellStyle name="Total 4 5 6" xfId="4304"/>
    <cellStyle name="Total 4 6" xfId="392"/>
    <cellStyle name="Total 4 6 2" xfId="901"/>
    <cellStyle name="Total 4 6 2 2" xfId="1945"/>
    <cellStyle name="Total 4 6 2 3" xfId="2987"/>
    <cellStyle name="Total 4 6 2 4" xfId="4029"/>
    <cellStyle name="Total 4 6 2 5" xfId="5071"/>
    <cellStyle name="Total 4 6 3" xfId="1437"/>
    <cellStyle name="Total 4 6 4" xfId="2479"/>
    <cellStyle name="Total 4 6 5" xfId="3521"/>
    <cellStyle name="Total 4 6 6" xfId="4563"/>
    <cellStyle name="Total 4 7" xfId="336"/>
    <cellStyle name="Total 4 7 2" xfId="854"/>
    <cellStyle name="Total 4 7 2 2" xfId="1898"/>
    <cellStyle name="Total 4 7 2 3" xfId="2940"/>
    <cellStyle name="Total 4 7 2 4" xfId="3982"/>
    <cellStyle name="Total 4 7 2 5" xfId="5024"/>
    <cellStyle name="Total 4 7 3" xfId="1381"/>
    <cellStyle name="Total 4 7 4" xfId="2423"/>
    <cellStyle name="Total 4 7 5" xfId="3465"/>
    <cellStyle name="Total 4 7 6" xfId="4507"/>
    <cellStyle name="Total 4 8" xfId="493"/>
    <cellStyle name="Total 4 8 2" xfId="983"/>
    <cellStyle name="Total 4 8 2 2" xfId="2027"/>
    <cellStyle name="Total 4 8 2 3" xfId="3069"/>
    <cellStyle name="Total 4 8 2 4" xfId="4111"/>
    <cellStyle name="Total 4 8 2 5" xfId="5153"/>
    <cellStyle name="Total 4 8 3" xfId="1537"/>
    <cellStyle name="Total 4 8 4" xfId="2579"/>
    <cellStyle name="Total 4 8 5" xfId="3621"/>
    <cellStyle name="Total 4 8 6" xfId="4663"/>
    <cellStyle name="Total 4 9" xfId="433"/>
    <cellStyle name="Total 4 9 2" xfId="933"/>
    <cellStyle name="Total 4 9 2 2" xfId="1977"/>
    <cellStyle name="Total 4 9 2 3" xfId="3019"/>
    <cellStyle name="Total 4 9 2 4" xfId="4061"/>
    <cellStyle name="Total 4 9 2 5" xfId="5103"/>
    <cellStyle name="Total 4 9 3" xfId="1477"/>
    <cellStyle name="Total 4 9 4" xfId="2519"/>
    <cellStyle name="Total 4 9 5" xfId="3561"/>
    <cellStyle name="Total 4 9 6" xfId="4603"/>
    <cellStyle name="Total 5" xfId="58"/>
    <cellStyle name="Total 5 10" xfId="583"/>
    <cellStyle name="Total 5 10 2" xfId="1627"/>
    <cellStyle name="Total 5 10 3" xfId="2669"/>
    <cellStyle name="Total 5 10 4" xfId="3711"/>
    <cellStyle name="Total 5 10 5" xfId="4753"/>
    <cellStyle name="Total 5 11" xfId="442"/>
    <cellStyle name="Total 5 11 2" xfId="1486"/>
    <cellStyle name="Total 5 11 3" xfId="2528"/>
    <cellStyle name="Total 5 11 4" xfId="3570"/>
    <cellStyle name="Total 5 11 5" xfId="4612"/>
    <cellStyle name="Total 5 12" xfId="1052"/>
    <cellStyle name="Total 5 12 2" xfId="2096"/>
    <cellStyle name="Total 5 12 3" xfId="3138"/>
    <cellStyle name="Total 5 12 4" xfId="4180"/>
    <cellStyle name="Total 5 12 5" xfId="5222"/>
    <cellStyle name="Total 5 13" xfId="1106"/>
    <cellStyle name="Total 5 14" xfId="2148"/>
    <cellStyle name="Total 5 15" xfId="3190"/>
    <cellStyle name="Total 5 16" xfId="4232"/>
    <cellStyle name="Total 5 2" xfId="156"/>
    <cellStyle name="Total 5 2 2" xfId="678"/>
    <cellStyle name="Total 5 2 2 2" xfId="1722"/>
    <cellStyle name="Total 5 2 2 3" xfId="2764"/>
    <cellStyle name="Total 5 2 2 4" xfId="3806"/>
    <cellStyle name="Total 5 2 2 5" xfId="4848"/>
    <cellStyle name="Total 5 2 3" xfId="1201"/>
    <cellStyle name="Total 5 2 4" xfId="2243"/>
    <cellStyle name="Total 5 2 5" xfId="3285"/>
    <cellStyle name="Total 5 2 6" xfId="4327"/>
    <cellStyle name="Total 5 3" xfId="136"/>
    <cellStyle name="Total 5 3 2" xfId="659"/>
    <cellStyle name="Total 5 3 2 2" xfId="1703"/>
    <cellStyle name="Total 5 3 2 3" xfId="2745"/>
    <cellStyle name="Total 5 3 2 4" xfId="3787"/>
    <cellStyle name="Total 5 3 2 5" xfId="4829"/>
    <cellStyle name="Total 5 3 3" xfId="1182"/>
    <cellStyle name="Total 5 3 4" xfId="2224"/>
    <cellStyle name="Total 5 3 5" xfId="3266"/>
    <cellStyle name="Total 5 3 6" xfId="4308"/>
    <cellStyle name="Total 5 4" xfId="245"/>
    <cellStyle name="Total 5 4 2" xfId="767"/>
    <cellStyle name="Total 5 4 2 2" xfId="1811"/>
    <cellStyle name="Total 5 4 2 3" xfId="2853"/>
    <cellStyle name="Total 5 4 2 4" xfId="3895"/>
    <cellStyle name="Total 5 4 2 5" xfId="4937"/>
    <cellStyle name="Total 5 4 3" xfId="1290"/>
    <cellStyle name="Total 5 4 4" xfId="2332"/>
    <cellStyle name="Total 5 4 5" xfId="3374"/>
    <cellStyle name="Total 5 4 6" xfId="4416"/>
    <cellStyle name="Total 5 5" xfId="279"/>
    <cellStyle name="Total 5 5 2" xfId="801"/>
    <cellStyle name="Total 5 5 2 2" xfId="1845"/>
    <cellStyle name="Total 5 5 2 3" xfId="2887"/>
    <cellStyle name="Total 5 5 2 4" xfId="3929"/>
    <cellStyle name="Total 5 5 2 5" xfId="4971"/>
    <cellStyle name="Total 5 5 3" xfId="1324"/>
    <cellStyle name="Total 5 5 4" xfId="2366"/>
    <cellStyle name="Total 5 5 5" xfId="3408"/>
    <cellStyle name="Total 5 5 6" xfId="4450"/>
    <cellStyle name="Total 5 6" xfId="372"/>
    <cellStyle name="Total 5 6 2" xfId="884"/>
    <cellStyle name="Total 5 6 2 2" xfId="1928"/>
    <cellStyle name="Total 5 6 2 3" xfId="2970"/>
    <cellStyle name="Total 5 6 2 4" xfId="4012"/>
    <cellStyle name="Total 5 6 2 5" xfId="5054"/>
    <cellStyle name="Total 5 6 3" xfId="1417"/>
    <cellStyle name="Total 5 6 4" xfId="2459"/>
    <cellStyle name="Total 5 6 5" xfId="3501"/>
    <cellStyle name="Total 5 6 6" xfId="4543"/>
    <cellStyle name="Total 5 7" xfId="327"/>
    <cellStyle name="Total 5 7 2" xfId="845"/>
    <cellStyle name="Total 5 7 2 2" xfId="1889"/>
    <cellStyle name="Total 5 7 2 3" xfId="2931"/>
    <cellStyle name="Total 5 7 2 4" xfId="3973"/>
    <cellStyle name="Total 5 7 2 5" xfId="5015"/>
    <cellStyle name="Total 5 7 3" xfId="1372"/>
    <cellStyle name="Total 5 7 4" xfId="2414"/>
    <cellStyle name="Total 5 7 5" xfId="3456"/>
    <cellStyle name="Total 5 7 6" xfId="4498"/>
    <cellStyle name="Total 5 8" xfId="474"/>
    <cellStyle name="Total 5 8 2" xfId="964"/>
    <cellStyle name="Total 5 8 2 2" xfId="2008"/>
    <cellStyle name="Total 5 8 2 3" xfId="3050"/>
    <cellStyle name="Total 5 8 2 4" xfId="4092"/>
    <cellStyle name="Total 5 8 2 5" xfId="5134"/>
    <cellStyle name="Total 5 8 3" xfId="1518"/>
    <cellStyle name="Total 5 8 4" xfId="2560"/>
    <cellStyle name="Total 5 8 5" xfId="3602"/>
    <cellStyle name="Total 5 8 6" xfId="4644"/>
    <cellStyle name="Total 5 9" xfId="319"/>
    <cellStyle name="Total 5 9 2" xfId="841"/>
    <cellStyle name="Total 5 9 2 2" xfId="1885"/>
    <cellStyle name="Total 5 9 2 3" xfId="2927"/>
    <cellStyle name="Total 5 9 2 4" xfId="3969"/>
    <cellStyle name="Total 5 9 2 5" xfId="5011"/>
    <cellStyle name="Total 5 9 3" xfId="1364"/>
    <cellStyle name="Total 5 9 4" xfId="2406"/>
    <cellStyle name="Total 5 9 5" xfId="3448"/>
    <cellStyle name="Total 5 9 6" xfId="4490"/>
    <cellStyle name="Total 6" xfId="78"/>
    <cellStyle name="Total 6 10" xfId="602"/>
    <cellStyle name="Total 6 10 2" xfId="1646"/>
    <cellStyle name="Total 6 10 3" xfId="2688"/>
    <cellStyle name="Total 6 10 4" xfId="3730"/>
    <cellStyle name="Total 6 10 5" xfId="4772"/>
    <cellStyle name="Total 6 11" xfId="537"/>
    <cellStyle name="Total 6 11 2" xfId="1581"/>
    <cellStyle name="Total 6 11 3" xfId="2623"/>
    <cellStyle name="Total 6 11 4" xfId="3665"/>
    <cellStyle name="Total 6 11 5" xfId="4707"/>
    <cellStyle name="Total 6 12" xfId="1071"/>
    <cellStyle name="Total 6 12 2" xfId="2115"/>
    <cellStyle name="Total 6 12 3" xfId="3157"/>
    <cellStyle name="Total 6 12 4" xfId="4199"/>
    <cellStyle name="Total 6 12 5" xfId="5241"/>
    <cellStyle name="Total 6 13" xfId="1125"/>
    <cellStyle name="Total 6 14" xfId="2167"/>
    <cellStyle name="Total 6 15" xfId="3209"/>
    <cellStyle name="Total 6 16" xfId="4251"/>
    <cellStyle name="Total 6 2" xfId="175"/>
    <cellStyle name="Total 6 2 2" xfId="697"/>
    <cellStyle name="Total 6 2 2 2" xfId="1741"/>
    <cellStyle name="Total 6 2 2 3" xfId="2783"/>
    <cellStyle name="Total 6 2 2 4" xfId="3825"/>
    <cellStyle name="Total 6 2 2 5" xfId="4867"/>
    <cellStyle name="Total 6 2 3" xfId="1220"/>
    <cellStyle name="Total 6 2 4" xfId="2262"/>
    <cellStyle name="Total 6 2 5" xfId="3304"/>
    <cellStyle name="Total 6 2 6" xfId="4346"/>
    <cellStyle name="Total 6 3" xfId="127"/>
    <cellStyle name="Total 6 3 2" xfId="650"/>
    <cellStyle name="Total 6 3 2 2" xfId="1694"/>
    <cellStyle name="Total 6 3 2 3" xfId="2736"/>
    <cellStyle name="Total 6 3 2 4" xfId="3778"/>
    <cellStyle name="Total 6 3 2 5" xfId="4820"/>
    <cellStyle name="Total 6 3 3" xfId="1173"/>
    <cellStyle name="Total 6 3 4" xfId="2215"/>
    <cellStyle name="Total 6 3 5" xfId="3257"/>
    <cellStyle name="Total 6 3 6" xfId="4299"/>
    <cellStyle name="Total 6 4" xfId="261"/>
    <cellStyle name="Total 6 4 2" xfId="783"/>
    <cellStyle name="Total 6 4 2 2" xfId="1827"/>
    <cellStyle name="Total 6 4 2 3" xfId="2869"/>
    <cellStyle name="Total 6 4 2 4" xfId="3911"/>
    <cellStyle name="Total 6 4 2 5" xfId="4953"/>
    <cellStyle name="Total 6 4 3" xfId="1306"/>
    <cellStyle name="Total 6 4 4" xfId="2348"/>
    <cellStyle name="Total 6 4 5" xfId="3390"/>
    <cellStyle name="Total 6 4 6" xfId="4432"/>
    <cellStyle name="Total 6 5" xfId="116"/>
    <cellStyle name="Total 6 5 2" xfId="639"/>
    <cellStyle name="Total 6 5 2 2" xfId="1683"/>
    <cellStyle name="Total 6 5 2 3" xfId="2725"/>
    <cellStyle name="Total 6 5 2 4" xfId="3767"/>
    <cellStyle name="Total 6 5 2 5" xfId="4809"/>
    <cellStyle name="Total 6 5 3" xfId="1162"/>
    <cellStyle name="Total 6 5 4" xfId="2204"/>
    <cellStyle name="Total 6 5 5" xfId="3246"/>
    <cellStyle name="Total 6 5 6" xfId="4288"/>
    <cellStyle name="Total 6 6" xfId="391"/>
    <cellStyle name="Total 6 6 2" xfId="900"/>
    <cellStyle name="Total 6 6 2 2" xfId="1944"/>
    <cellStyle name="Total 6 6 2 3" xfId="2986"/>
    <cellStyle name="Total 6 6 2 4" xfId="4028"/>
    <cellStyle name="Total 6 6 2 5" xfId="5070"/>
    <cellStyle name="Total 6 6 3" xfId="1436"/>
    <cellStyle name="Total 6 6 4" xfId="2478"/>
    <cellStyle name="Total 6 6 5" xfId="3520"/>
    <cellStyle name="Total 6 6 6" xfId="4562"/>
    <cellStyle name="Total 6 7" xfId="463"/>
    <cellStyle name="Total 6 7 2" xfId="954"/>
    <cellStyle name="Total 6 7 2 2" xfId="1998"/>
    <cellStyle name="Total 6 7 2 3" xfId="3040"/>
    <cellStyle name="Total 6 7 2 4" xfId="4082"/>
    <cellStyle name="Total 6 7 2 5" xfId="5124"/>
    <cellStyle name="Total 6 7 3" xfId="1507"/>
    <cellStyle name="Total 6 7 4" xfId="2549"/>
    <cellStyle name="Total 6 7 5" xfId="3591"/>
    <cellStyle name="Total 6 7 6" xfId="4633"/>
    <cellStyle name="Total 6 8" xfId="492"/>
    <cellStyle name="Total 6 8 2" xfId="982"/>
    <cellStyle name="Total 6 8 2 2" xfId="2026"/>
    <cellStyle name="Total 6 8 2 3" xfId="3068"/>
    <cellStyle name="Total 6 8 2 4" xfId="4110"/>
    <cellStyle name="Total 6 8 2 5" xfId="5152"/>
    <cellStyle name="Total 6 8 3" xfId="1536"/>
    <cellStyle name="Total 6 8 4" xfId="2578"/>
    <cellStyle name="Total 6 8 5" xfId="3620"/>
    <cellStyle name="Total 6 8 6" xfId="4662"/>
    <cellStyle name="Total 6 9" xfId="321"/>
    <cellStyle name="Total 6 9 2" xfId="842"/>
    <cellStyle name="Total 6 9 2 2" xfId="1886"/>
    <cellStyle name="Total 6 9 2 3" xfId="2928"/>
    <cellStyle name="Total 6 9 2 4" xfId="3970"/>
    <cellStyle name="Total 6 9 2 5" xfId="5012"/>
    <cellStyle name="Total 6 9 3" xfId="1366"/>
    <cellStyle name="Total 6 9 4" xfId="2408"/>
    <cellStyle name="Total 6 9 5" xfId="3450"/>
    <cellStyle name="Total 6 9 6" xfId="4492"/>
    <cellStyle name="Total 7" xfId="85"/>
    <cellStyle name="Total 7 10" xfId="609"/>
    <cellStyle name="Total 7 10 2" xfId="1653"/>
    <cellStyle name="Total 7 10 3" xfId="2695"/>
    <cellStyle name="Total 7 10 4" xfId="3737"/>
    <cellStyle name="Total 7 10 5" xfId="4779"/>
    <cellStyle name="Total 7 11" xfId="558"/>
    <cellStyle name="Total 7 11 2" xfId="1602"/>
    <cellStyle name="Total 7 11 3" xfId="2644"/>
    <cellStyle name="Total 7 11 4" xfId="3686"/>
    <cellStyle name="Total 7 11 5" xfId="4728"/>
    <cellStyle name="Total 7 12" xfId="1078"/>
    <cellStyle name="Total 7 12 2" xfId="2122"/>
    <cellStyle name="Total 7 12 3" xfId="3164"/>
    <cellStyle name="Total 7 12 4" xfId="4206"/>
    <cellStyle name="Total 7 12 5" xfId="5248"/>
    <cellStyle name="Total 7 13" xfId="1132"/>
    <cellStyle name="Total 7 14" xfId="2174"/>
    <cellStyle name="Total 7 15" xfId="3216"/>
    <cellStyle name="Total 7 16" xfId="4258"/>
    <cellStyle name="Total 7 2" xfId="182"/>
    <cellStyle name="Total 7 2 2" xfId="704"/>
    <cellStyle name="Total 7 2 2 2" xfId="1748"/>
    <cellStyle name="Total 7 2 2 3" xfId="2790"/>
    <cellStyle name="Total 7 2 2 4" xfId="3832"/>
    <cellStyle name="Total 7 2 2 5" xfId="4874"/>
    <cellStyle name="Total 7 2 3" xfId="1227"/>
    <cellStyle name="Total 7 2 4" xfId="2269"/>
    <cellStyle name="Total 7 2 5" xfId="3311"/>
    <cellStyle name="Total 7 2 6" xfId="4353"/>
    <cellStyle name="Total 7 3" xfId="223"/>
    <cellStyle name="Total 7 3 2" xfId="745"/>
    <cellStyle name="Total 7 3 2 2" xfId="1789"/>
    <cellStyle name="Total 7 3 2 3" xfId="2831"/>
    <cellStyle name="Total 7 3 2 4" xfId="3873"/>
    <cellStyle name="Total 7 3 2 5" xfId="4915"/>
    <cellStyle name="Total 7 3 3" xfId="1268"/>
    <cellStyle name="Total 7 3 4" xfId="2310"/>
    <cellStyle name="Total 7 3 5" xfId="3352"/>
    <cellStyle name="Total 7 3 6" xfId="4394"/>
    <cellStyle name="Total 7 4" xfId="268"/>
    <cellStyle name="Total 7 4 2" xfId="790"/>
    <cellStyle name="Total 7 4 2 2" xfId="1834"/>
    <cellStyle name="Total 7 4 2 3" xfId="2876"/>
    <cellStyle name="Total 7 4 2 4" xfId="3918"/>
    <cellStyle name="Total 7 4 2 5" xfId="4960"/>
    <cellStyle name="Total 7 4 3" xfId="1313"/>
    <cellStyle name="Total 7 4 4" xfId="2355"/>
    <cellStyle name="Total 7 4 5" xfId="3397"/>
    <cellStyle name="Total 7 4 6" xfId="4439"/>
    <cellStyle name="Total 7 5" xfId="302"/>
    <cellStyle name="Total 7 5 2" xfId="824"/>
    <cellStyle name="Total 7 5 2 2" xfId="1868"/>
    <cellStyle name="Total 7 5 2 3" xfId="2910"/>
    <cellStyle name="Total 7 5 2 4" xfId="3952"/>
    <cellStyle name="Total 7 5 2 5" xfId="4994"/>
    <cellStyle name="Total 7 5 3" xfId="1347"/>
    <cellStyle name="Total 7 5 4" xfId="2389"/>
    <cellStyle name="Total 7 5 5" xfId="3431"/>
    <cellStyle name="Total 7 5 6" xfId="4473"/>
    <cellStyle name="Total 7 6" xfId="398"/>
    <cellStyle name="Total 7 6 2" xfId="907"/>
    <cellStyle name="Total 7 6 2 2" xfId="1951"/>
    <cellStyle name="Total 7 6 2 3" xfId="2993"/>
    <cellStyle name="Total 7 6 2 4" xfId="4035"/>
    <cellStyle name="Total 7 6 2 5" xfId="5077"/>
    <cellStyle name="Total 7 6 3" xfId="1443"/>
    <cellStyle name="Total 7 6 4" xfId="2485"/>
    <cellStyle name="Total 7 6 5" xfId="3527"/>
    <cellStyle name="Total 7 6 6" xfId="4569"/>
    <cellStyle name="Total 7 7" xfId="341"/>
    <cellStyle name="Total 7 7 2" xfId="859"/>
    <cellStyle name="Total 7 7 2 2" xfId="1903"/>
    <cellStyle name="Total 7 7 2 3" xfId="2945"/>
    <cellStyle name="Total 7 7 2 4" xfId="3987"/>
    <cellStyle name="Total 7 7 2 5" xfId="5029"/>
    <cellStyle name="Total 7 7 3" xfId="1386"/>
    <cellStyle name="Total 7 7 4" xfId="2428"/>
    <cellStyle name="Total 7 7 5" xfId="3470"/>
    <cellStyle name="Total 7 7 6" xfId="4512"/>
    <cellStyle name="Total 7 8" xfId="499"/>
    <cellStyle name="Total 7 8 2" xfId="989"/>
    <cellStyle name="Total 7 8 2 2" xfId="2033"/>
    <cellStyle name="Total 7 8 2 3" xfId="3075"/>
    <cellStyle name="Total 7 8 2 4" xfId="4117"/>
    <cellStyle name="Total 7 8 2 5" xfId="5159"/>
    <cellStyle name="Total 7 8 3" xfId="1543"/>
    <cellStyle name="Total 7 8 4" xfId="2585"/>
    <cellStyle name="Total 7 8 5" xfId="3627"/>
    <cellStyle name="Total 7 8 6" xfId="4669"/>
    <cellStyle name="Total 7 9" xfId="525"/>
    <cellStyle name="Total 7 9 2" xfId="1013"/>
    <cellStyle name="Total 7 9 2 2" xfId="2057"/>
    <cellStyle name="Total 7 9 2 3" xfId="3099"/>
    <cellStyle name="Total 7 9 2 4" xfId="4141"/>
    <cellStyle name="Total 7 9 2 5" xfId="5183"/>
    <cellStyle name="Total 7 9 3" xfId="1569"/>
    <cellStyle name="Total 7 9 4" xfId="2611"/>
    <cellStyle name="Total 7 9 5" xfId="3653"/>
    <cellStyle name="Total 7 9 6" xfId="4695"/>
    <cellStyle name="Total 8" xfId="84"/>
    <cellStyle name="Total 8 10" xfId="608"/>
    <cellStyle name="Total 8 10 2" xfId="1652"/>
    <cellStyle name="Total 8 10 3" xfId="2694"/>
    <cellStyle name="Total 8 10 4" xfId="3736"/>
    <cellStyle name="Total 8 10 5" xfId="4778"/>
    <cellStyle name="Total 8 11" xfId="322"/>
    <cellStyle name="Total 8 11 2" xfId="1367"/>
    <cellStyle name="Total 8 11 3" xfId="2409"/>
    <cellStyle name="Total 8 11 4" xfId="3451"/>
    <cellStyle name="Total 8 11 5" xfId="4493"/>
    <cellStyle name="Total 8 12" xfId="1077"/>
    <cellStyle name="Total 8 12 2" xfId="2121"/>
    <cellStyle name="Total 8 12 3" xfId="3163"/>
    <cellStyle name="Total 8 12 4" xfId="4205"/>
    <cellStyle name="Total 8 12 5" xfId="5247"/>
    <cellStyle name="Total 8 13" xfId="1131"/>
    <cellStyle name="Total 8 14" xfId="2173"/>
    <cellStyle name="Total 8 15" xfId="3215"/>
    <cellStyle name="Total 8 16" xfId="4257"/>
    <cellStyle name="Total 8 2" xfId="181"/>
    <cellStyle name="Total 8 2 2" xfId="703"/>
    <cellStyle name="Total 8 2 2 2" xfId="1747"/>
    <cellStyle name="Total 8 2 2 3" xfId="2789"/>
    <cellStyle name="Total 8 2 2 4" xfId="3831"/>
    <cellStyle name="Total 8 2 2 5" xfId="4873"/>
    <cellStyle name="Total 8 2 3" xfId="1226"/>
    <cellStyle name="Total 8 2 4" xfId="2268"/>
    <cellStyle name="Total 8 2 5" xfId="3310"/>
    <cellStyle name="Total 8 2 6" xfId="4352"/>
    <cellStyle name="Total 8 3" xfId="207"/>
    <cellStyle name="Total 8 3 2" xfId="729"/>
    <cellStyle name="Total 8 3 2 2" xfId="1773"/>
    <cellStyle name="Total 8 3 2 3" xfId="2815"/>
    <cellStyle name="Total 8 3 2 4" xfId="3857"/>
    <cellStyle name="Total 8 3 2 5" xfId="4899"/>
    <cellStyle name="Total 8 3 3" xfId="1252"/>
    <cellStyle name="Total 8 3 4" xfId="2294"/>
    <cellStyle name="Total 8 3 5" xfId="3336"/>
    <cellStyle name="Total 8 3 6" xfId="4378"/>
    <cellStyle name="Total 8 4" xfId="267"/>
    <cellStyle name="Total 8 4 2" xfId="789"/>
    <cellStyle name="Total 8 4 2 2" xfId="1833"/>
    <cellStyle name="Total 8 4 2 3" xfId="2875"/>
    <cellStyle name="Total 8 4 2 4" xfId="3917"/>
    <cellStyle name="Total 8 4 2 5" xfId="4959"/>
    <cellStyle name="Total 8 4 3" xfId="1312"/>
    <cellStyle name="Total 8 4 4" xfId="2354"/>
    <cellStyle name="Total 8 4 5" xfId="3396"/>
    <cellStyle name="Total 8 4 6" xfId="4438"/>
    <cellStyle name="Total 8 5" xfId="137"/>
    <cellStyle name="Total 8 5 2" xfId="660"/>
    <cellStyle name="Total 8 5 2 2" xfId="1704"/>
    <cellStyle name="Total 8 5 2 3" xfId="2746"/>
    <cellStyle name="Total 8 5 2 4" xfId="3788"/>
    <cellStyle name="Total 8 5 2 5" xfId="4830"/>
    <cellStyle name="Total 8 5 3" xfId="1183"/>
    <cellStyle name="Total 8 5 4" xfId="2225"/>
    <cellStyle name="Total 8 5 5" xfId="3267"/>
    <cellStyle name="Total 8 5 6" xfId="4309"/>
    <cellStyle name="Total 8 6" xfId="397"/>
    <cellStyle name="Total 8 6 2" xfId="906"/>
    <cellStyle name="Total 8 6 2 2" xfId="1950"/>
    <cellStyle name="Total 8 6 2 3" xfId="2992"/>
    <cellStyle name="Total 8 6 2 4" xfId="4034"/>
    <cellStyle name="Total 8 6 2 5" xfId="5076"/>
    <cellStyle name="Total 8 6 3" xfId="1442"/>
    <cellStyle name="Total 8 6 4" xfId="2484"/>
    <cellStyle name="Total 8 6 5" xfId="3526"/>
    <cellStyle name="Total 8 6 6" xfId="4568"/>
    <cellStyle name="Total 8 7" xfId="356"/>
    <cellStyle name="Total 8 7 2" xfId="873"/>
    <cellStyle name="Total 8 7 2 2" xfId="1917"/>
    <cellStyle name="Total 8 7 2 3" xfId="2959"/>
    <cellStyle name="Total 8 7 2 4" xfId="4001"/>
    <cellStyle name="Total 8 7 2 5" xfId="5043"/>
    <cellStyle name="Total 8 7 3" xfId="1401"/>
    <cellStyle name="Total 8 7 4" xfId="2443"/>
    <cellStyle name="Total 8 7 5" xfId="3485"/>
    <cellStyle name="Total 8 7 6" xfId="4527"/>
    <cellStyle name="Total 8 8" xfId="498"/>
    <cellStyle name="Total 8 8 2" xfId="988"/>
    <cellStyle name="Total 8 8 2 2" xfId="2032"/>
    <cellStyle name="Total 8 8 2 3" xfId="3074"/>
    <cellStyle name="Total 8 8 2 4" xfId="4116"/>
    <cellStyle name="Total 8 8 2 5" xfId="5158"/>
    <cellStyle name="Total 8 8 3" xfId="1542"/>
    <cellStyle name="Total 8 8 4" xfId="2584"/>
    <cellStyle name="Total 8 8 5" xfId="3626"/>
    <cellStyle name="Total 8 8 6" xfId="4668"/>
    <cellStyle name="Total 8 9" xfId="541"/>
    <cellStyle name="Total 8 9 2" xfId="1023"/>
    <cellStyle name="Total 8 9 2 2" xfId="2067"/>
    <cellStyle name="Total 8 9 2 3" xfId="3109"/>
    <cellStyle name="Total 8 9 2 4" xfId="4151"/>
    <cellStyle name="Total 8 9 2 5" xfId="5193"/>
    <cellStyle name="Total 8 9 3" xfId="1585"/>
    <cellStyle name="Total 8 9 4" xfId="2627"/>
    <cellStyle name="Total 8 9 5" xfId="3669"/>
    <cellStyle name="Total 8 9 6" xfId="4711"/>
    <cellStyle name="Total 9" xfId="92"/>
    <cellStyle name="Total 9 10" xfId="615"/>
    <cellStyle name="Total 9 10 2" xfId="1659"/>
    <cellStyle name="Total 9 10 3" xfId="2701"/>
    <cellStyle name="Total 9 10 4" xfId="3743"/>
    <cellStyle name="Total 9 10 5" xfId="4785"/>
    <cellStyle name="Total 9 11" xfId="522"/>
    <cellStyle name="Total 9 11 2" xfId="1566"/>
    <cellStyle name="Total 9 11 3" xfId="2608"/>
    <cellStyle name="Total 9 11 4" xfId="3650"/>
    <cellStyle name="Total 9 11 5" xfId="4692"/>
    <cellStyle name="Total 9 12" xfId="1084"/>
    <cellStyle name="Total 9 12 2" xfId="2128"/>
    <cellStyle name="Total 9 12 3" xfId="3170"/>
    <cellStyle name="Total 9 12 4" xfId="4212"/>
    <cellStyle name="Total 9 12 5" xfId="5254"/>
    <cellStyle name="Total 9 13" xfId="1138"/>
    <cellStyle name="Total 9 14" xfId="2180"/>
    <cellStyle name="Total 9 15" xfId="3222"/>
    <cellStyle name="Total 9 16" xfId="4264"/>
    <cellStyle name="Total 9 2" xfId="188"/>
    <cellStyle name="Total 9 2 2" xfId="710"/>
    <cellStyle name="Total 9 2 2 2" xfId="1754"/>
    <cellStyle name="Total 9 2 2 3" xfId="2796"/>
    <cellStyle name="Total 9 2 2 4" xfId="3838"/>
    <cellStyle name="Total 9 2 2 5" xfId="4880"/>
    <cellStyle name="Total 9 2 3" xfId="1233"/>
    <cellStyle name="Total 9 2 4" xfId="2275"/>
    <cellStyle name="Total 9 2 5" xfId="3317"/>
    <cellStyle name="Total 9 2 6" xfId="4359"/>
    <cellStyle name="Total 9 3" xfId="115"/>
    <cellStyle name="Total 9 3 2" xfId="638"/>
    <cellStyle name="Total 9 3 2 2" xfId="1682"/>
    <cellStyle name="Total 9 3 2 3" xfId="2724"/>
    <cellStyle name="Total 9 3 2 4" xfId="3766"/>
    <cellStyle name="Total 9 3 2 5" xfId="4808"/>
    <cellStyle name="Total 9 3 3" xfId="1161"/>
    <cellStyle name="Total 9 3 4" xfId="2203"/>
    <cellStyle name="Total 9 3 5" xfId="3245"/>
    <cellStyle name="Total 9 3 6" xfId="4287"/>
    <cellStyle name="Total 9 4" xfId="274"/>
    <cellStyle name="Total 9 4 2" xfId="796"/>
    <cellStyle name="Total 9 4 2 2" xfId="1840"/>
    <cellStyle name="Total 9 4 2 3" xfId="2882"/>
    <cellStyle name="Total 9 4 2 4" xfId="3924"/>
    <cellStyle name="Total 9 4 2 5" xfId="4966"/>
    <cellStyle name="Total 9 4 3" xfId="1319"/>
    <cellStyle name="Total 9 4 4" xfId="2361"/>
    <cellStyle name="Total 9 4 5" xfId="3403"/>
    <cellStyle name="Total 9 4 6" xfId="4445"/>
    <cellStyle name="Total 9 5" xfId="144"/>
    <cellStyle name="Total 9 5 2" xfId="667"/>
    <cellStyle name="Total 9 5 2 2" xfId="1711"/>
    <cellStyle name="Total 9 5 2 3" xfId="2753"/>
    <cellStyle name="Total 9 5 2 4" xfId="3795"/>
    <cellStyle name="Total 9 5 2 5" xfId="4837"/>
    <cellStyle name="Total 9 5 3" xfId="1190"/>
    <cellStyle name="Total 9 5 4" xfId="2232"/>
    <cellStyle name="Total 9 5 5" xfId="3274"/>
    <cellStyle name="Total 9 5 6" xfId="4316"/>
    <cellStyle name="Total 9 6" xfId="404"/>
    <cellStyle name="Total 9 6 2" xfId="913"/>
    <cellStyle name="Total 9 6 2 2" xfId="1957"/>
    <cellStyle name="Total 9 6 2 3" xfId="2999"/>
    <cellStyle name="Total 9 6 2 4" xfId="4041"/>
    <cellStyle name="Total 9 6 2 5" xfId="5083"/>
    <cellStyle name="Total 9 6 3" xfId="1449"/>
    <cellStyle name="Total 9 6 4" xfId="2491"/>
    <cellStyle name="Total 9 6 5" xfId="3533"/>
    <cellStyle name="Total 9 6 6" xfId="4575"/>
    <cellStyle name="Total 9 7" xfId="347"/>
    <cellStyle name="Total 9 7 2" xfId="865"/>
    <cellStyle name="Total 9 7 2 2" xfId="1909"/>
    <cellStyle name="Total 9 7 2 3" xfId="2951"/>
    <cellStyle name="Total 9 7 2 4" xfId="3993"/>
    <cellStyle name="Total 9 7 2 5" xfId="5035"/>
    <cellStyle name="Total 9 7 3" xfId="1392"/>
    <cellStyle name="Total 9 7 4" xfId="2434"/>
    <cellStyle name="Total 9 7 5" xfId="3476"/>
    <cellStyle name="Total 9 7 6" xfId="4518"/>
    <cellStyle name="Total 9 8" xfId="505"/>
    <cellStyle name="Total 9 8 2" xfId="995"/>
    <cellStyle name="Total 9 8 2 2" xfId="2039"/>
    <cellStyle name="Total 9 8 2 3" xfId="3081"/>
    <cellStyle name="Total 9 8 2 4" xfId="4123"/>
    <cellStyle name="Total 9 8 2 5" xfId="5165"/>
    <cellStyle name="Total 9 8 3" xfId="1549"/>
    <cellStyle name="Total 9 8 4" xfId="2591"/>
    <cellStyle name="Total 9 8 5" xfId="3633"/>
    <cellStyle name="Total 9 8 6" xfId="4675"/>
    <cellStyle name="Total 9 9" xfId="556"/>
    <cellStyle name="Total 9 9 2" xfId="1034"/>
    <cellStyle name="Total 9 9 2 2" xfId="2078"/>
    <cellStyle name="Total 9 9 2 3" xfId="3120"/>
    <cellStyle name="Total 9 9 2 4" xfId="4162"/>
    <cellStyle name="Total 9 9 2 5" xfId="5204"/>
    <cellStyle name="Total 9 9 3" xfId="1600"/>
    <cellStyle name="Total 9 9 4" xfId="2642"/>
    <cellStyle name="Total 9 9 5" xfId="3684"/>
    <cellStyle name="Total 9 9 6" xfId="4726"/>
    <cellStyle name="Warning Text" xfId="45" builtinId="11" customBuiltin="1"/>
  </cellStyles>
  <dxfs count="411">
    <dxf>
      <fill>
        <patternFill>
          <bgColor rgb="FFFF0000"/>
        </patternFill>
      </fill>
    </dxf>
    <dxf>
      <fill>
        <patternFill>
          <bgColor rgb="FFFF0000"/>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fill>
        <patternFill>
          <bgColor rgb="FFFF0000"/>
        </patternFill>
      </fill>
    </dxf>
    <dxf>
      <fill>
        <patternFill>
          <bgColor rgb="FFFF0000"/>
        </patternFill>
      </fill>
    </dxf>
    <dxf>
      <numFmt numFmtId="165" formatCode="#,##0.0"/>
    </dxf>
  </dxfs>
  <tableStyles count="0" defaultTableStyle="TableStyleMedium2" defaultPivotStyle="PivotStyleLight16"/>
  <colors>
    <mruColors>
      <color rgb="FF0000FF"/>
      <color rgb="FF8AE4B3"/>
      <color rgb="FFCCFFCC"/>
      <color rgb="FFDDF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5247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 name="Text Box 2"/>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 name="Text Box 4"/>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 name="Text Box 6"/>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6" name="Text Box 2"/>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28" name="Text Box 4"/>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30" name="Text Box 6"/>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Secure%20Data/SFR/2014/KS4/Revised/Working/GCSE_revised_master%20file_National_Tables_Working_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sheetName val="Table 1a"/>
      <sheetName val="SQL 1b"/>
      <sheetName val="Table 1b"/>
      <sheetName val="SQL 1c"/>
      <sheetName val="Table 1c"/>
      <sheetName val="SQL 1d"/>
      <sheetName val="Table 1d "/>
      <sheetName val="SQL 2"/>
      <sheetName val="Table 2 data"/>
      <sheetName val="Table 2"/>
      <sheetName val="Table3ab4ab SQL outputs"/>
      <sheetName val="Table3ab4ab Reorder"/>
      <sheetName val="Table3ab4ab Suppression"/>
      <sheetName val="Table3ab4ab 2nd Suppressions"/>
      <sheetName val="Table3ab4ab Feeder Sheet"/>
      <sheetName val="Table 3a"/>
      <sheetName val="Table 3b"/>
      <sheetName val="SQL 3cd"/>
      <sheetName val="Table 3c_option_1"/>
      <sheetName val="Table 3c"/>
      <sheetName val="Table 3d_option_1"/>
      <sheetName val="Table 3d"/>
      <sheetName val="Table 4a"/>
      <sheetName val="Table 4b"/>
      <sheetName val="Table5ab SQL outputs"/>
      <sheetName val="Table5ab Reorder"/>
      <sheetName val="Table5ab Suppression"/>
      <sheetName val="Table5ab Feeder Sheet"/>
      <sheetName val="Table 5a"/>
      <sheetName val="Table 5b"/>
      <sheetName val="SQL 6ab"/>
      <sheetName val="Table 6a"/>
      <sheetName val="Table 6b"/>
      <sheetName val="Table 1a for Checks"/>
      <sheetName val="SQL S1ab"/>
      <sheetName val="Table S1a"/>
      <sheetName val="Table S1b"/>
      <sheetName val="SQL S2"/>
      <sheetName val="Table S2"/>
      <sheetName val="Median"/>
      <sheetName val="SFR Text"/>
    </sheetNames>
    <sheetDataSet>
      <sheetData sheetId="0"/>
      <sheetData sheetId="1"/>
      <sheetData sheetId="2"/>
      <sheetData sheetId="3"/>
      <sheetData sheetId="4"/>
      <sheetData sheetId="5"/>
      <sheetData sheetId="6"/>
      <sheetData sheetId="7"/>
      <sheetData sheetId="8"/>
      <sheetData sheetId="9"/>
      <sheetData sheetId="10">
        <row r="36">
          <cell r="C36">
            <v>323885</v>
          </cell>
        </row>
      </sheetData>
      <sheetData sheetId="11">
        <row r="18">
          <cell r="A18" t="str">
            <v>Boys</v>
          </cell>
        </row>
      </sheetData>
      <sheetData sheetId="12"/>
      <sheetData sheetId="13"/>
      <sheetData sheetId="14"/>
      <sheetData sheetId="15"/>
      <sheetData sheetId="16"/>
      <sheetData sheetId="17">
        <row r="99">
          <cell r="A99" t="str">
            <v>All state-funded mainstream schools5</v>
          </cell>
          <cell r="B99">
            <v>3037</v>
          </cell>
          <cell r="C99">
            <v>95.7</v>
          </cell>
          <cell r="D99">
            <v>61.5</v>
          </cell>
          <cell r="E99">
            <v>53</v>
          </cell>
          <cell r="F99">
            <v>94</v>
          </cell>
          <cell r="G99">
            <v>91.7</v>
          </cell>
          <cell r="H99">
            <v>99.5</v>
          </cell>
          <cell r="I99">
            <v>94.3</v>
          </cell>
          <cell r="J99">
            <v>99.2</v>
          </cell>
          <cell r="K99">
            <v>35.299999999999997</v>
          </cell>
          <cell r="L99">
            <v>20</v>
          </cell>
          <cell r="M99">
            <v>303.60000000000002</v>
          </cell>
          <cell r="N99">
            <v>355</v>
          </cell>
          <cell r="O99">
            <v>96.9</v>
          </cell>
          <cell r="P99">
            <v>55.9</v>
          </cell>
          <cell r="Q99">
            <v>97</v>
          </cell>
          <cell r="R99">
            <v>72.2</v>
          </cell>
          <cell r="S99">
            <v>62.3</v>
          </cell>
          <cell r="T99">
            <v>95.9</v>
          </cell>
          <cell r="U99">
            <v>93.5</v>
          </cell>
          <cell r="V99">
            <v>99.7</v>
          </cell>
          <cell r="W99">
            <v>96.4</v>
          </cell>
          <cell r="X99">
            <v>99.5</v>
          </cell>
          <cell r="Y99">
            <v>43.6</v>
          </cell>
          <cell r="Z99">
            <v>29.4</v>
          </cell>
          <cell r="AA99">
            <v>327.9</v>
          </cell>
          <cell r="AB99">
            <v>390.4</v>
          </cell>
          <cell r="AC99">
            <v>97.6</v>
          </cell>
          <cell r="AD99">
            <v>64</v>
          </cell>
          <cell r="AE99">
            <v>96.4</v>
          </cell>
          <cell r="AF99">
            <v>66.8</v>
          </cell>
          <cell r="AG99">
            <v>57.6</v>
          </cell>
          <cell r="AH99">
            <v>95</v>
          </cell>
          <cell r="AI99">
            <v>92.6</v>
          </cell>
          <cell r="AJ99">
            <v>99.6</v>
          </cell>
          <cell r="AK99">
            <v>95.3</v>
          </cell>
          <cell r="AL99">
            <v>99.3</v>
          </cell>
          <cell r="AM99">
            <v>39.4</v>
          </cell>
          <cell r="AN99">
            <v>24.6</v>
          </cell>
          <cell r="AO99">
            <v>315.60000000000002</v>
          </cell>
          <cell r="AP99">
            <v>372.5</v>
          </cell>
          <cell r="AQ99">
            <v>97.3</v>
          </cell>
          <cell r="AR99">
            <v>59.9</v>
          </cell>
        </row>
        <row r="100">
          <cell r="A100" t="str">
            <v>Local Authority maintained mainstream schools6</v>
          </cell>
          <cell r="B100">
            <v>1362</v>
          </cell>
          <cell r="C100">
            <v>95.5</v>
          </cell>
          <cell r="D100">
            <v>59.3</v>
          </cell>
          <cell r="E100">
            <v>50.6</v>
          </cell>
          <cell r="F100">
            <v>93.8</v>
          </cell>
          <cell r="G100">
            <v>91.5</v>
          </cell>
          <cell r="H100">
            <v>99.5</v>
          </cell>
          <cell r="I100">
            <v>93.6</v>
          </cell>
          <cell r="J100">
            <v>99.2</v>
          </cell>
          <cell r="K100">
            <v>32.799999999999997</v>
          </cell>
          <cell r="L100">
            <v>17.8</v>
          </cell>
          <cell r="M100">
            <v>298.60000000000002</v>
          </cell>
          <cell r="N100">
            <v>345.6</v>
          </cell>
          <cell r="O100">
            <v>96.8</v>
          </cell>
          <cell r="P100">
            <v>53.6</v>
          </cell>
          <cell r="Q100">
            <v>97</v>
          </cell>
          <cell r="R100">
            <v>70.8</v>
          </cell>
          <cell r="S100">
            <v>60.4</v>
          </cell>
          <cell r="T100">
            <v>95.8</v>
          </cell>
          <cell r="U100">
            <v>93.2</v>
          </cell>
          <cell r="V100">
            <v>99.6</v>
          </cell>
          <cell r="W100">
            <v>96</v>
          </cell>
          <cell r="X100">
            <v>99.4</v>
          </cell>
          <cell r="Y100">
            <v>41.8</v>
          </cell>
          <cell r="Z100">
            <v>27.2</v>
          </cell>
          <cell r="AA100">
            <v>323.8</v>
          </cell>
          <cell r="AB100">
            <v>382.6</v>
          </cell>
          <cell r="AC100">
            <v>97.6</v>
          </cell>
          <cell r="AD100">
            <v>62</v>
          </cell>
          <cell r="AE100">
            <v>96.2</v>
          </cell>
          <cell r="AF100">
            <v>65</v>
          </cell>
          <cell r="AG100">
            <v>55.4</v>
          </cell>
          <cell r="AH100">
            <v>94.8</v>
          </cell>
          <cell r="AI100">
            <v>92.3</v>
          </cell>
          <cell r="AJ100">
            <v>99.5</v>
          </cell>
          <cell r="AK100">
            <v>94.8</v>
          </cell>
          <cell r="AL100">
            <v>99.3</v>
          </cell>
          <cell r="AM100">
            <v>37.299999999999997</v>
          </cell>
          <cell r="AN100">
            <v>22.5</v>
          </cell>
          <cell r="AO100">
            <v>311.10000000000002</v>
          </cell>
          <cell r="AP100">
            <v>363.9</v>
          </cell>
          <cell r="AQ100">
            <v>97.2</v>
          </cell>
          <cell r="AR100">
            <v>57.7</v>
          </cell>
        </row>
        <row r="101">
          <cell r="A101" t="str">
            <v>Academies and Free Schools7</v>
          </cell>
          <cell r="B101">
            <v>1672</v>
          </cell>
          <cell r="C101">
            <v>95.8</v>
          </cell>
          <cell r="D101">
            <v>63.1</v>
          </cell>
          <cell r="E101">
            <v>54.8</v>
          </cell>
          <cell r="F101">
            <v>94.2</v>
          </cell>
          <cell r="G101">
            <v>91.9</v>
          </cell>
          <cell r="H101">
            <v>99.6</v>
          </cell>
          <cell r="I101">
            <v>94.8</v>
          </cell>
          <cell r="J101">
            <v>99.3</v>
          </cell>
          <cell r="K101">
            <v>37.1</v>
          </cell>
          <cell r="L101">
            <v>21.7</v>
          </cell>
          <cell r="M101">
            <v>307.5</v>
          </cell>
          <cell r="N101">
            <v>362.3</v>
          </cell>
          <cell r="O101">
            <v>97</v>
          </cell>
          <cell r="P101">
            <v>57.8</v>
          </cell>
          <cell r="Q101">
            <v>97.1</v>
          </cell>
          <cell r="R101">
            <v>73.3</v>
          </cell>
          <cell r="S101">
            <v>63.9</v>
          </cell>
          <cell r="T101">
            <v>96</v>
          </cell>
          <cell r="U101">
            <v>93.7</v>
          </cell>
          <cell r="V101">
            <v>99.7</v>
          </cell>
          <cell r="W101">
            <v>96.7</v>
          </cell>
          <cell r="X101">
            <v>99.5</v>
          </cell>
          <cell r="Y101">
            <v>45.1</v>
          </cell>
          <cell r="Z101">
            <v>31</v>
          </cell>
          <cell r="AA101">
            <v>331.1</v>
          </cell>
          <cell r="AB101">
            <v>396.6</v>
          </cell>
          <cell r="AC101">
            <v>97.7</v>
          </cell>
          <cell r="AD101">
            <v>65.599999999999994</v>
          </cell>
          <cell r="AE101">
            <v>96.5</v>
          </cell>
          <cell r="AF101">
            <v>68.099999999999994</v>
          </cell>
          <cell r="AG101">
            <v>59.3</v>
          </cell>
          <cell r="AH101">
            <v>95.1</v>
          </cell>
          <cell r="AI101">
            <v>92.8</v>
          </cell>
          <cell r="AJ101">
            <v>99.6</v>
          </cell>
          <cell r="AK101">
            <v>95.8</v>
          </cell>
          <cell r="AL101">
            <v>99.4</v>
          </cell>
          <cell r="AM101">
            <v>41.1</v>
          </cell>
          <cell r="AN101">
            <v>26.3</v>
          </cell>
          <cell r="AO101">
            <v>319.10000000000002</v>
          </cell>
          <cell r="AP101">
            <v>379.2</v>
          </cell>
          <cell r="AQ101">
            <v>97.3</v>
          </cell>
          <cell r="AR101">
            <v>61.6</v>
          </cell>
        </row>
        <row r="102">
          <cell r="A102" t="str">
            <v>Sponsored Academies7</v>
          </cell>
          <cell r="B102">
            <v>441</v>
          </cell>
          <cell r="C102">
            <v>93.4</v>
          </cell>
          <cell r="D102">
            <v>48.4</v>
          </cell>
          <cell r="E102">
            <v>41.6</v>
          </cell>
          <cell r="F102">
            <v>90.1</v>
          </cell>
          <cell r="G102">
            <v>87.1</v>
          </cell>
          <cell r="H102">
            <v>99.3</v>
          </cell>
          <cell r="I102">
            <v>93.3</v>
          </cell>
          <cell r="J102">
            <v>98.6</v>
          </cell>
          <cell r="K102">
            <v>24.5</v>
          </cell>
          <cell r="L102">
            <v>10.3</v>
          </cell>
          <cell r="M102">
            <v>271.3</v>
          </cell>
          <cell r="N102">
            <v>305.39999999999998</v>
          </cell>
          <cell r="O102">
            <v>95.8</v>
          </cell>
          <cell r="P102">
            <v>46.2</v>
          </cell>
          <cell r="Q102">
            <v>95.2</v>
          </cell>
          <cell r="R102">
            <v>58.8</v>
          </cell>
          <cell r="S102">
            <v>49.3</v>
          </cell>
          <cell r="T102">
            <v>92.7</v>
          </cell>
          <cell r="U102">
            <v>89.1</v>
          </cell>
          <cell r="V102">
            <v>99.5</v>
          </cell>
          <cell r="W102">
            <v>95.5</v>
          </cell>
          <cell r="X102">
            <v>99.1</v>
          </cell>
          <cell r="Y102">
            <v>29.4</v>
          </cell>
          <cell r="Z102">
            <v>15.6</v>
          </cell>
          <cell r="AA102">
            <v>294.39999999999998</v>
          </cell>
          <cell r="AB102">
            <v>336.3</v>
          </cell>
          <cell r="AC102">
            <v>96.5</v>
          </cell>
          <cell r="AD102">
            <v>52</v>
          </cell>
          <cell r="AE102">
            <v>94.3</v>
          </cell>
          <cell r="AF102">
            <v>53.4</v>
          </cell>
          <cell r="AG102">
            <v>45.3</v>
          </cell>
          <cell r="AH102">
            <v>91.4</v>
          </cell>
          <cell r="AI102">
            <v>88.1</v>
          </cell>
          <cell r="AJ102">
            <v>99.4</v>
          </cell>
          <cell r="AK102">
            <v>94.3</v>
          </cell>
          <cell r="AL102">
            <v>98.9</v>
          </cell>
          <cell r="AM102">
            <v>26.9</v>
          </cell>
          <cell r="AN102">
            <v>12.9</v>
          </cell>
          <cell r="AO102">
            <v>282.5</v>
          </cell>
          <cell r="AP102">
            <v>320.3</v>
          </cell>
          <cell r="AQ102">
            <v>96.2</v>
          </cell>
          <cell r="AR102">
            <v>49</v>
          </cell>
        </row>
        <row r="103">
          <cell r="A103" t="str">
            <v>Converter Academies7</v>
          </cell>
          <cell r="B103">
            <v>1201</v>
          </cell>
          <cell r="C103">
            <v>96.6</v>
          </cell>
          <cell r="D103">
            <v>67.8</v>
          </cell>
          <cell r="E103">
            <v>59.1</v>
          </cell>
          <cell r="F103">
            <v>95.5</v>
          </cell>
          <cell r="G103">
            <v>93.4</v>
          </cell>
          <cell r="H103">
            <v>99.7</v>
          </cell>
          <cell r="I103">
            <v>95.3</v>
          </cell>
          <cell r="J103">
            <v>99.5</v>
          </cell>
          <cell r="K103">
            <v>41.2</v>
          </cell>
          <cell r="L103">
            <v>25.3</v>
          </cell>
          <cell r="M103">
            <v>319.10000000000002</v>
          </cell>
          <cell r="N103">
            <v>380.6</v>
          </cell>
          <cell r="O103">
            <v>97.3</v>
          </cell>
          <cell r="P103">
            <v>61.5</v>
          </cell>
          <cell r="Q103">
            <v>97.7</v>
          </cell>
          <cell r="R103">
            <v>77.7</v>
          </cell>
          <cell r="S103">
            <v>68.3</v>
          </cell>
          <cell r="T103">
            <v>97</v>
          </cell>
          <cell r="U103">
            <v>95.1</v>
          </cell>
          <cell r="V103">
            <v>99.7</v>
          </cell>
          <cell r="W103">
            <v>97.2</v>
          </cell>
          <cell r="X103">
            <v>99.6</v>
          </cell>
          <cell r="Y103">
            <v>49.8</v>
          </cell>
          <cell r="Z103">
            <v>35.700000000000003</v>
          </cell>
          <cell r="AA103">
            <v>342.2</v>
          </cell>
          <cell r="AB103">
            <v>414.8</v>
          </cell>
          <cell r="AC103">
            <v>98</v>
          </cell>
          <cell r="AD103">
            <v>69.7</v>
          </cell>
          <cell r="AE103">
            <v>97.1</v>
          </cell>
          <cell r="AF103">
            <v>72.7</v>
          </cell>
          <cell r="AG103">
            <v>63.6</v>
          </cell>
          <cell r="AH103">
            <v>96.2</v>
          </cell>
          <cell r="AI103">
            <v>94.3</v>
          </cell>
          <cell r="AJ103">
            <v>99.7</v>
          </cell>
          <cell r="AK103">
            <v>96.2</v>
          </cell>
          <cell r="AL103">
            <v>99.6</v>
          </cell>
          <cell r="AM103">
            <v>45.5</v>
          </cell>
          <cell r="AN103">
            <v>30.4</v>
          </cell>
          <cell r="AO103">
            <v>330.6</v>
          </cell>
          <cell r="AP103">
            <v>397.6</v>
          </cell>
          <cell r="AQ103">
            <v>97.7</v>
          </cell>
          <cell r="AR103">
            <v>65.599999999999994</v>
          </cell>
        </row>
        <row r="104">
          <cell r="A104" t="str">
            <v>Free schools</v>
          </cell>
          <cell r="B104">
            <v>10</v>
          </cell>
          <cell r="C104">
            <v>97.5</v>
          </cell>
          <cell r="D104">
            <v>66.900000000000006</v>
          </cell>
          <cell r="E104">
            <v>57</v>
          </cell>
          <cell r="F104">
            <v>97.2</v>
          </cell>
          <cell r="G104">
            <v>95.3</v>
          </cell>
          <cell r="H104">
            <v>99.4</v>
          </cell>
          <cell r="I104">
            <v>94.5</v>
          </cell>
          <cell r="J104">
            <v>99.2</v>
          </cell>
          <cell r="K104">
            <v>28.4</v>
          </cell>
          <cell r="L104">
            <v>18.5</v>
          </cell>
          <cell r="M104">
            <v>319.2</v>
          </cell>
          <cell r="N104">
            <v>354.1</v>
          </cell>
          <cell r="O104">
            <v>97.8</v>
          </cell>
          <cell r="P104">
            <v>59</v>
          </cell>
          <cell r="Q104">
            <v>99</v>
          </cell>
          <cell r="R104">
            <v>73.8</v>
          </cell>
          <cell r="S104">
            <v>61.8</v>
          </cell>
          <cell r="T104">
            <v>97.4</v>
          </cell>
          <cell r="U104">
            <v>97.4</v>
          </cell>
          <cell r="V104">
            <v>100</v>
          </cell>
          <cell r="W104">
            <v>95.3</v>
          </cell>
          <cell r="X104">
            <v>100</v>
          </cell>
          <cell r="Y104">
            <v>58.1</v>
          </cell>
          <cell r="Z104">
            <v>36.6</v>
          </cell>
          <cell r="AA104">
            <v>332.8</v>
          </cell>
          <cell r="AB104">
            <v>389.9</v>
          </cell>
          <cell r="AC104">
            <v>99</v>
          </cell>
          <cell r="AD104">
            <v>62.3</v>
          </cell>
          <cell r="AE104">
            <v>98</v>
          </cell>
          <cell r="AF104">
            <v>69.3</v>
          </cell>
          <cell r="AG104">
            <v>58.7</v>
          </cell>
          <cell r="AH104">
            <v>97.3</v>
          </cell>
          <cell r="AI104">
            <v>96</v>
          </cell>
          <cell r="AJ104">
            <v>99.6</v>
          </cell>
          <cell r="AK104">
            <v>94.8</v>
          </cell>
          <cell r="AL104">
            <v>99.5</v>
          </cell>
          <cell r="AM104">
            <v>38.6</v>
          </cell>
          <cell r="AN104">
            <v>24.7</v>
          </cell>
          <cell r="AO104">
            <v>323.89999999999998</v>
          </cell>
          <cell r="AP104">
            <v>366.4</v>
          </cell>
          <cell r="AQ104">
            <v>98.2</v>
          </cell>
          <cell r="AR104">
            <v>60.1</v>
          </cell>
        </row>
        <row r="105">
          <cell r="A105" t="str">
            <v>University Technical Colleges (UTCs)</v>
          </cell>
          <cell r="B105">
            <v>7</v>
          </cell>
          <cell r="C105">
            <v>94.7</v>
          </cell>
          <cell r="D105">
            <v>58.8</v>
          </cell>
          <cell r="E105">
            <v>50.9</v>
          </cell>
          <cell r="F105">
            <v>93.4</v>
          </cell>
          <cell r="G105">
            <v>93.4</v>
          </cell>
          <cell r="H105">
            <v>99.6</v>
          </cell>
          <cell r="I105">
            <v>94.2</v>
          </cell>
          <cell r="J105">
            <v>99.6</v>
          </cell>
          <cell r="K105">
            <v>5.8</v>
          </cell>
          <cell r="L105">
            <v>1.8</v>
          </cell>
          <cell r="M105">
            <v>292.2</v>
          </cell>
          <cell r="N105">
            <v>330.7</v>
          </cell>
          <cell r="O105">
            <v>98.7</v>
          </cell>
          <cell r="P105">
            <v>56.2</v>
          </cell>
          <cell r="Q105">
            <v>90.6</v>
          </cell>
          <cell r="R105">
            <v>39.1</v>
          </cell>
          <cell r="S105">
            <v>39.1</v>
          </cell>
          <cell r="T105">
            <v>87.5</v>
          </cell>
          <cell r="U105">
            <v>85.9</v>
          </cell>
          <cell r="V105">
            <v>95.3</v>
          </cell>
          <cell r="W105">
            <v>73.400000000000006</v>
          </cell>
          <cell r="X105">
            <v>93.8</v>
          </cell>
          <cell r="Y105">
            <v>25</v>
          </cell>
          <cell r="Z105">
            <v>9.4</v>
          </cell>
          <cell r="AA105">
            <v>235.5</v>
          </cell>
          <cell r="AB105">
            <v>256.5</v>
          </cell>
          <cell r="AC105">
            <v>89.1</v>
          </cell>
          <cell r="AD105">
            <v>43.8</v>
          </cell>
          <cell r="AE105">
            <v>93.8</v>
          </cell>
          <cell r="AF105">
            <v>54.5</v>
          </cell>
          <cell r="AG105">
            <v>48.3</v>
          </cell>
          <cell r="AH105">
            <v>92.1</v>
          </cell>
          <cell r="AI105">
            <v>91.7</v>
          </cell>
          <cell r="AJ105">
            <v>98.6</v>
          </cell>
          <cell r="AK105">
            <v>89.7</v>
          </cell>
          <cell r="AL105">
            <v>98.3</v>
          </cell>
          <cell r="AM105">
            <v>10</v>
          </cell>
          <cell r="AN105">
            <v>3.4</v>
          </cell>
          <cell r="AO105">
            <v>279.7</v>
          </cell>
          <cell r="AP105">
            <v>314.3</v>
          </cell>
          <cell r="AQ105">
            <v>96.6</v>
          </cell>
          <cell r="AR105">
            <v>53.4</v>
          </cell>
        </row>
        <row r="106">
          <cell r="A106" t="str">
            <v>Studio Schools</v>
          </cell>
          <cell r="B106">
            <v>13</v>
          </cell>
          <cell r="C106">
            <v>81.900000000000006</v>
          </cell>
          <cell r="D106">
            <v>21.1</v>
          </cell>
          <cell r="E106">
            <v>15.8</v>
          </cell>
          <cell r="F106">
            <v>74.2</v>
          </cell>
          <cell r="G106">
            <v>72.5</v>
          </cell>
          <cell r="H106">
            <v>98</v>
          </cell>
          <cell r="I106">
            <v>76.8</v>
          </cell>
          <cell r="J106">
            <v>97</v>
          </cell>
          <cell r="K106">
            <v>6.4</v>
          </cell>
          <cell r="L106">
            <v>3</v>
          </cell>
          <cell r="M106">
            <v>194.8</v>
          </cell>
          <cell r="N106">
            <v>201.8</v>
          </cell>
          <cell r="O106">
            <v>90.6</v>
          </cell>
          <cell r="P106">
            <v>21.1</v>
          </cell>
          <cell r="Q106">
            <v>78.900000000000006</v>
          </cell>
          <cell r="R106">
            <v>28.5</v>
          </cell>
          <cell r="S106">
            <v>25.2</v>
          </cell>
          <cell r="T106">
            <v>75.2</v>
          </cell>
          <cell r="U106">
            <v>74.400000000000006</v>
          </cell>
          <cell r="V106">
            <v>96.7</v>
          </cell>
          <cell r="W106">
            <v>79.8</v>
          </cell>
          <cell r="X106">
            <v>94.6</v>
          </cell>
          <cell r="Y106">
            <v>15.3</v>
          </cell>
          <cell r="Z106">
            <v>5.8</v>
          </cell>
          <cell r="AA106">
            <v>212.8</v>
          </cell>
          <cell r="AB106">
            <v>225.9</v>
          </cell>
          <cell r="AC106">
            <v>88.4</v>
          </cell>
          <cell r="AD106">
            <v>29.8</v>
          </cell>
          <cell r="AE106">
            <v>80.599999999999994</v>
          </cell>
          <cell r="AF106">
            <v>24.4</v>
          </cell>
          <cell r="AG106">
            <v>20</v>
          </cell>
          <cell r="AH106">
            <v>74.599999999999994</v>
          </cell>
          <cell r="AI106">
            <v>73.3</v>
          </cell>
          <cell r="AJ106">
            <v>97.4</v>
          </cell>
          <cell r="AK106">
            <v>78.099999999999994</v>
          </cell>
          <cell r="AL106">
            <v>95.9</v>
          </cell>
          <cell r="AM106">
            <v>10.4</v>
          </cell>
          <cell r="AN106">
            <v>4.3</v>
          </cell>
          <cell r="AO106">
            <v>202.9</v>
          </cell>
          <cell r="AP106">
            <v>212.6</v>
          </cell>
          <cell r="AQ106">
            <v>89.6</v>
          </cell>
          <cell r="AR106">
            <v>25</v>
          </cell>
        </row>
        <row r="107">
          <cell r="A107" t="str">
            <v>All state-funded special schools8</v>
          </cell>
          <cell r="B107">
            <v>739</v>
          </cell>
          <cell r="C107">
            <v>9.5</v>
          </cell>
          <cell r="D107">
            <v>0.6</v>
          </cell>
          <cell r="E107">
            <v>0.4</v>
          </cell>
          <cell r="F107">
            <v>8</v>
          </cell>
          <cell r="G107">
            <v>6.7</v>
          </cell>
          <cell r="H107">
            <v>42.9</v>
          </cell>
          <cell r="I107">
            <v>10.6</v>
          </cell>
          <cell r="J107">
            <v>39.6</v>
          </cell>
          <cell r="K107" t="str">
            <v>x</v>
          </cell>
          <cell r="L107" t="str">
            <v>x</v>
          </cell>
          <cell r="M107">
            <v>31.7</v>
          </cell>
          <cell r="N107">
            <v>31.9</v>
          </cell>
          <cell r="O107">
            <v>17.7</v>
          </cell>
          <cell r="P107">
            <v>0.8</v>
          </cell>
          <cell r="Q107">
            <v>4.0999999999999996</v>
          </cell>
          <cell r="R107">
            <v>0.3</v>
          </cell>
          <cell r="S107">
            <v>0.1</v>
          </cell>
          <cell r="T107">
            <v>3.1</v>
          </cell>
          <cell r="U107">
            <v>2</v>
          </cell>
          <cell r="V107">
            <v>30.3</v>
          </cell>
          <cell r="W107">
            <v>6.7</v>
          </cell>
          <cell r="X107">
            <v>28.1</v>
          </cell>
          <cell r="Y107" t="str">
            <v>x</v>
          </cell>
          <cell r="Z107" t="str">
            <v>x</v>
          </cell>
          <cell r="AA107">
            <v>17.7</v>
          </cell>
          <cell r="AB107">
            <v>17.7</v>
          </cell>
          <cell r="AC107">
            <v>8.1</v>
          </cell>
          <cell r="AD107">
            <v>0.1</v>
          </cell>
          <cell r="AE107">
            <v>8</v>
          </cell>
          <cell r="AF107">
            <v>0.5</v>
          </cell>
          <cell r="AG107">
            <v>0.3</v>
          </cell>
          <cell r="AH107">
            <v>6.6</v>
          </cell>
          <cell r="AI107">
            <v>5.4</v>
          </cell>
          <cell r="AJ107">
            <v>39.4</v>
          </cell>
          <cell r="AK107">
            <v>9.5</v>
          </cell>
          <cell r="AL107">
            <v>36.4</v>
          </cell>
          <cell r="AM107">
            <v>0</v>
          </cell>
          <cell r="AN107">
            <v>0</v>
          </cell>
          <cell r="AO107">
            <v>27.8</v>
          </cell>
          <cell r="AP107">
            <v>28</v>
          </cell>
          <cell r="AQ107">
            <v>15.1</v>
          </cell>
          <cell r="AR107">
            <v>0.6</v>
          </cell>
        </row>
        <row r="108">
          <cell r="A108" t="str">
            <v>All state-funded schools9</v>
          </cell>
          <cell r="B108">
            <v>3776</v>
          </cell>
          <cell r="C108">
            <v>93.5</v>
          </cell>
          <cell r="D108">
            <v>59.9</v>
          </cell>
          <cell r="E108">
            <v>51.6</v>
          </cell>
          <cell r="F108">
            <v>91.8</v>
          </cell>
          <cell r="G108">
            <v>89.5</v>
          </cell>
          <cell r="H108">
            <v>98.1</v>
          </cell>
          <cell r="I108">
            <v>92.1</v>
          </cell>
          <cell r="J108">
            <v>97.7</v>
          </cell>
          <cell r="K108">
            <v>34.4</v>
          </cell>
          <cell r="L108">
            <v>19.5</v>
          </cell>
          <cell r="M108">
            <v>296.60000000000002</v>
          </cell>
          <cell r="N108">
            <v>346.7</v>
          </cell>
          <cell r="O108">
            <v>94.9</v>
          </cell>
          <cell r="P108">
            <v>54.5</v>
          </cell>
          <cell r="Q108">
            <v>96.1</v>
          </cell>
          <cell r="R108">
            <v>71.400000000000006</v>
          </cell>
          <cell r="S108">
            <v>61.7</v>
          </cell>
          <cell r="T108">
            <v>95</v>
          </cell>
          <cell r="U108">
            <v>92.6</v>
          </cell>
          <cell r="V108">
            <v>99</v>
          </cell>
          <cell r="W108">
            <v>95.5</v>
          </cell>
          <cell r="X108">
            <v>98.7</v>
          </cell>
          <cell r="Y108">
            <v>43.2</v>
          </cell>
          <cell r="Z108">
            <v>29.1</v>
          </cell>
          <cell r="AA108">
            <v>324.7</v>
          </cell>
          <cell r="AB108">
            <v>386.7</v>
          </cell>
          <cell r="AC108">
            <v>96.7</v>
          </cell>
          <cell r="AD108">
            <v>63.4</v>
          </cell>
          <cell r="AE108">
            <v>94.7</v>
          </cell>
          <cell r="AF108">
            <v>65.5</v>
          </cell>
          <cell r="AG108">
            <v>56.6</v>
          </cell>
          <cell r="AH108">
            <v>93.3</v>
          </cell>
          <cell r="AI108">
            <v>91</v>
          </cell>
          <cell r="AJ108">
            <v>98.5</v>
          </cell>
          <cell r="AK108">
            <v>93.8</v>
          </cell>
          <cell r="AL108">
            <v>98.2</v>
          </cell>
          <cell r="AM108">
            <v>38.700000000000003</v>
          </cell>
          <cell r="AN108">
            <v>24.2</v>
          </cell>
          <cell r="AO108">
            <v>310.39999999999998</v>
          </cell>
          <cell r="AP108">
            <v>366.3</v>
          </cell>
          <cell r="AQ108">
            <v>95.8</v>
          </cell>
          <cell r="AR108">
            <v>58.9</v>
          </cell>
        </row>
        <row r="109">
          <cell r="A109" t="str">
            <v>Hospital schools and alternative provision including academy and free school alternative provision and pupil referral units</v>
          </cell>
          <cell r="B109">
            <v>427</v>
          </cell>
          <cell r="C109">
            <v>11.7</v>
          </cell>
          <cell r="D109">
            <v>1.6</v>
          </cell>
          <cell r="E109">
            <v>0.9</v>
          </cell>
          <cell r="F109">
            <v>9.6</v>
          </cell>
          <cell r="G109">
            <v>7.4</v>
          </cell>
          <cell r="H109">
            <v>63.6</v>
          </cell>
          <cell r="I109">
            <v>20.6</v>
          </cell>
          <cell r="J109">
            <v>56.7</v>
          </cell>
          <cell r="K109">
            <v>0.3</v>
          </cell>
          <cell r="L109">
            <v>0.2</v>
          </cell>
          <cell r="M109">
            <v>48</v>
          </cell>
          <cell r="N109">
            <v>48.2</v>
          </cell>
          <cell r="O109">
            <v>25.5</v>
          </cell>
          <cell r="P109">
            <v>1.8</v>
          </cell>
          <cell r="Q109">
            <v>15.9</v>
          </cell>
          <cell r="R109">
            <v>3</v>
          </cell>
          <cell r="S109">
            <v>2</v>
          </cell>
          <cell r="T109">
            <v>13.8</v>
          </cell>
          <cell r="U109">
            <v>10.7</v>
          </cell>
          <cell r="V109">
            <v>67.5</v>
          </cell>
          <cell r="W109">
            <v>27.7</v>
          </cell>
          <cell r="X109">
            <v>61.6</v>
          </cell>
          <cell r="Y109">
            <v>0.2</v>
          </cell>
          <cell r="Z109">
            <v>0.1</v>
          </cell>
          <cell r="AA109">
            <v>60.8</v>
          </cell>
          <cell r="AB109">
            <v>61</v>
          </cell>
          <cell r="AC109">
            <v>30</v>
          </cell>
          <cell r="AD109">
            <v>3.3</v>
          </cell>
          <cell r="AE109">
            <v>13.2</v>
          </cell>
          <cell r="AF109">
            <v>2.1</v>
          </cell>
          <cell r="AG109">
            <v>1.3</v>
          </cell>
          <cell r="AH109">
            <v>11.1</v>
          </cell>
          <cell r="AI109">
            <v>8.6</v>
          </cell>
          <cell r="AJ109">
            <v>65</v>
          </cell>
          <cell r="AK109">
            <v>23.1</v>
          </cell>
          <cell r="AL109">
            <v>58.4</v>
          </cell>
          <cell r="AM109">
            <v>0.3</v>
          </cell>
          <cell r="AN109">
            <v>0.1</v>
          </cell>
          <cell r="AO109">
            <v>52.5</v>
          </cell>
          <cell r="AP109">
            <v>52.7</v>
          </cell>
          <cell r="AQ109">
            <v>27.1</v>
          </cell>
          <cell r="AR109">
            <v>2.2999999999999998</v>
          </cell>
        </row>
        <row r="110">
          <cell r="A110" t="str">
            <v>All state-funded schools, hospital schools and alternative provision including academy and free school alternative provision and pupil referral units</v>
          </cell>
          <cell r="B110">
            <v>4203</v>
          </cell>
          <cell r="C110">
            <v>91.8</v>
          </cell>
          <cell r="D110">
            <v>58.7</v>
          </cell>
          <cell r="E110">
            <v>50.6</v>
          </cell>
          <cell r="F110">
            <v>90.1</v>
          </cell>
          <cell r="G110">
            <v>87.8</v>
          </cell>
          <cell r="H110">
            <v>97.4</v>
          </cell>
          <cell r="I110">
            <v>90.6</v>
          </cell>
          <cell r="J110">
            <v>96.9</v>
          </cell>
          <cell r="K110">
            <v>33.700000000000003</v>
          </cell>
          <cell r="L110">
            <v>19.100000000000001</v>
          </cell>
          <cell r="M110">
            <v>291.5</v>
          </cell>
          <cell r="N110">
            <v>340.6</v>
          </cell>
          <cell r="O110">
            <v>93.4</v>
          </cell>
          <cell r="P110">
            <v>53.4</v>
          </cell>
          <cell r="Q110">
            <v>95.2</v>
          </cell>
          <cell r="R110">
            <v>70.599999999999994</v>
          </cell>
          <cell r="S110">
            <v>61</v>
          </cell>
          <cell r="T110">
            <v>94</v>
          </cell>
          <cell r="U110">
            <v>91.6</v>
          </cell>
          <cell r="V110">
            <v>98.6</v>
          </cell>
          <cell r="W110">
            <v>94.7</v>
          </cell>
          <cell r="X110">
            <v>98.3</v>
          </cell>
          <cell r="Y110">
            <v>42.7</v>
          </cell>
          <cell r="Z110">
            <v>28.7</v>
          </cell>
          <cell r="AA110">
            <v>321.7</v>
          </cell>
          <cell r="AB110">
            <v>382.9</v>
          </cell>
          <cell r="AC110">
            <v>95.9</v>
          </cell>
          <cell r="AD110">
            <v>62.7</v>
          </cell>
          <cell r="AE110">
            <v>93.4</v>
          </cell>
          <cell r="AF110">
            <v>64.5</v>
          </cell>
          <cell r="AG110">
            <v>55.7</v>
          </cell>
          <cell r="AH110">
            <v>92</v>
          </cell>
          <cell r="AI110">
            <v>89.7</v>
          </cell>
          <cell r="AJ110">
            <v>98</v>
          </cell>
          <cell r="AK110">
            <v>92.6</v>
          </cell>
          <cell r="AL110">
            <v>97.6</v>
          </cell>
          <cell r="AM110">
            <v>38.1</v>
          </cell>
          <cell r="AN110">
            <v>23.8</v>
          </cell>
          <cell r="AO110">
            <v>306.2</v>
          </cell>
          <cell r="AP110">
            <v>361.2</v>
          </cell>
          <cell r="AQ110">
            <v>94.7</v>
          </cell>
          <cell r="AR110">
            <v>57.9</v>
          </cell>
        </row>
        <row r="111">
          <cell r="A111" t="str">
            <v>Non-maintained special schools</v>
          </cell>
          <cell r="B111">
            <v>64</v>
          </cell>
          <cell r="C111">
            <v>22.2</v>
          </cell>
          <cell r="D111">
            <v>4.2</v>
          </cell>
          <cell r="E111">
            <v>2.8</v>
          </cell>
          <cell r="F111">
            <v>20.6</v>
          </cell>
          <cell r="G111">
            <v>17.5</v>
          </cell>
          <cell r="H111">
            <v>48.4</v>
          </cell>
          <cell r="I111">
            <v>23.6</v>
          </cell>
          <cell r="J111">
            <v>45.8</v>
          </cell>
          <cell r="K111">
            <v>1.4</v>
          </cell>
          <cell r="L111" t="str">
            <v>x</v>
          </cell>
          <cell r="M111">
            <v>58</v>
          </cell>
          <cell r="N111">
            <v>58.7</v>
          </cell>
          <cell r="O111">
            <v>21.5</v>
          </cell>
          <cell r="P111">
            <v>3.3</v>
          </cell>
          <cell r="Q111">
            <v>16.100000000000001</v>
          </cell>
          <cell r="R111">
            <v>2.1</v>
          </cell>
          <cell r="S111">
            <v>2.1</v>
          </cell>
          <cell r="T111">
            <v>16.100000000000001</v>
          </cell>
          <cell r="U111">
            <v>13.3</v>
          </cell>
          <cell r="V111">
            <v>42</v>
          </cell>
          <cell r="W111">
            <v>17.5</v>
          </cell>
          <cell r="X111">
            <v>40.6</v>
          </cell>
          <cell r="Y111">
            <v>2.1</v>
          </cell>
          <cell r="Z111" t="str">
            <v>x</v>
          </cell>
          <cell r="AA111">
            <v>49.6</v>
          </cell>
          <cell r="AB111">
            <v>50.5</v>
          </cell>
          <cell r="AC111">
            <v>20.3</v>
          </cell>
          <cell r="AD111">
            <v>2.1</v>
          </cell>
          <cell r="AE111">
            <v>20.7</v>
          </cell>
          <cell r="AF111">
            <v>3.7</v>
          </cell>
          <cell r="AG111">
            <v>2.6</v>
          </cell>
          <cell r="AH111">
            <v>19.399999999999999</v>
          </cell>
          <cell r="AI111">
            <v>16.5</v>
          </cell>
          <cell r="AJ111">
            <v>46.8</v>
          </cell>
          <cell r="AK111">
            <v>22.1</v>
          </cell>
          <cell r="AL111">
            <v>44.5</v>
          </cell>
          <cell r="AM111">
            <v>1.6</v>
          </cell>
          <cell r="AN111">
            <v>0.7</v>
          </cell>
          <cell r="AO111">
            <v>55.9</v>
          </cell>
          <cell r="AP111">
            <v>56.7</v>
          </cell>
          <cell r="AQ111">
            <v>21.2</v>
          </cell>
          <cell r="AR111">
            <v>3</v>
          </cell>
        </row>
        <row r="112">
          <cell r="A112" t="str">
            <v>Independent schools</v>
          </cell>
          <cell r="B112">
            <v>857</v>
          </cell>
          <cell r="C112">
            <v>59.3</v>
          </cell>
          <cell r="D112">
            <v>50.6</v>
          </cell>
          <cell r="E112">
            <v>23.7</v>
          </cell>
          <cell r="F112">
            <v>59.1</v>
          </cell>
          <cell r="G112">
            <v>30.2</v>
          </cell>
          <cell r="H112">
            <v>94.5</v>
          </cell>
          <cell r="I112">
            <v>92.5</v>
          </cell>
          <cell r="J112">
            <v>94.4</v>
          </cell>
          <cell r="K112">
            <v>13</v>
          </cell>
          <cell r="L112">
            <v>9.1</v>
          </cell>
          <cell r="M112">
            <v>249.8</v>
          </cell>
          <cell r="N112">
            <v>265.2</v>
          </cell>
          <cell r="O112">
            <v>30.9</v>
          </cell>
          <cell r="P112">
            <v>24.2</v>
          </cell>
          <cell r="Q112">
            <v>73.099999999999994</v>
          </cell>
          <cell r="R112">
            <v>67.3</v>
          </cell>
          <cell r="S112">
            <v>35.5</v>
          </cell>
          <cell r="T112">
            <v>73.099999999999994</v>
          </cell>
          <cell r="U112">
            <v>41.3</v>
          </cell>
          <cell r="V112">
            <v>95.9</v>
          </cell>
          <cell r="W112">
            <v>94.9</v>
          </cell>
          <cell r="X112">
            <v>95.9</v>
          </cell>
          <cell r="Y112">
            <v>21.6</v>
          </cell>
          <cell r="Z112">
            <v>17.8</v>
          </cell>
          <cell r="AA112">
            <v>296.5</v>
          </cell>
          <cell r="AB112">
            <v>323.2</v>
          </cell>
          <cell r="AC112">
            <v>41.8</v>
          </cell>
          <cell r="AD112">
            <v>35.9</v>
          </cell>
          <cell r="AE112">
            <v>66.099999999999994</v>
          </cell>
          <cell r="AF112">
            <v>58.8</v>
          </cell>
          <cell r="AG112">
            <v>29.5</v>
          </cell>
          <cell r="AH112">
            <v>66</v>
          </cell>
          <cell r="AI112">
            <v>35.700000000000003</v>
          </cell>
          <cell r="AJ112">
            <v>95.2</v>
          </cell>
          <cell r="AK112">
            <v>93.7</v>
          </cell>
          <cell r="AL112">
            <v>95.1</v>
          </cell>
          <cell r="AM112">
            <v>17.2</v>
          </cell>
          <cell r="AN112">
            <v>13.4</v>
          </cell>
          <cell r="AO112">
            <v>272.8</v>
          </cell>
          <cell r="AP112">
            <v>293.7</v>
          </cell>
          <cell r="AQ112">
            <v>36.299999999999997</v>
          </cell>
          <cell r="AR112">
            <v>30</v>
          </cell>
        </row>
        <row r="113">
          <cell r="A113" t="str">
            <v>Independent special schools</v>
          </cell>
          <cell r="B113">
            <v>223</v>
          </cell>
          <cell r="C113">
            <v>14.2</v>
          </cell>
          <cell r="D113">
            <v>4.4000000000000004</v>
          </cell>
          <cell r="E113">
            <v>1.9</v>
          </cell>
          <cell r="F113">
            <v>13.1</v>
          </cell>
          <cell r="G113">
            <v>9.4</v>
          </cell>
          <cell r="H113">
            <v>47.4</v>
          </cell>
          <cell r="I113">
            <v>21.1</v>
          </cell>
          <cell r="J113">
            <v>43.9</v>
          </cell>
          <cell r="K113" t="str">
            <v>x</v>
          </cell>
          <cell r="L113">
            <v>0</v>
          </cell>
          <cell r="M113">
            <v>51.5</v>
          </cell>
          <cell r="N113">
            <v>51.7</v>
          </cell>
          <cell r="O113">
            <v>21.8</v>
          </cell>
          <cell r="P113">
            <v>2.7</v>
          </cell>
          <cell r="Q113">
            <v>14</v>
          </cell>
          <cell r="R113">
            <v>2.9</v>
          </cell>
          <cell r="S113">
            <v>2.4</v>
          </cell>
          <cell r="T113">
            <v>13.1</v>
          </cell>
          <cell r="U113">
            <v>9.1</v>
          </cell>
          <cell r="V113">
            <v>47.2</v>
          </cell>
          <cell r="W113">
            <v>18.899999999999999</v>
          </cell>
          <cell r="X113">
            <v>44.3</v>
          </cell>
          <cell r="Y113" t="str">
            <v>x</v>
          </cell>
          <cell r="Z113">
            <v>0</v>
          </cell>
          <cell r="AA113">
            <v>48.1</v>
          </cell>
          <cell r="AB113">
            <v>48.1</v>
          </cell>
          <cell r="AC113">
            <v>23.6</v>
          </cell>
          <cell r="AD113">
            <v>3.3</v>
          </cell>
          <cell r="AE113">
            <v>14.1</v>
          </cell>
          <cell r="AF113">
            <v>4.0999999999999996</v>
          </cell>
          <cell r="AG113">
            <v>2</v>
          </cell>
          <cell r="AH113">
            <v>13.1</v>
          </cell>
          <cell r="AI113">
            <v>9.4</v>
          </cell>
          <cell r="AJ113">
            <v>47.3</v>
          </cell>
          <cell r="AK113">
            <v>20.6</v>
          </cell>
          <cell r="AL113">
            <v>44</v>
          </cell>
          <cell r="AM113" t="str">
            <v>x</v>
          </cell>
          <cell r="AN113">
            <v>0</v>
          </cell>
          <cell r="AO113">
            <v>50.7</v>
          </cell>
          <cell r="AP113">
            <v>50.9</v>
          </cell>
          <cell r="AQ113">
            <v>22.3</v>
          </cell>
          <cell r="AR113">
            <v>2.8</v>
          </cell>
        </row>
        <row r="114">
          <cell r="A114" t="str">
            <v>All independent schools10</v>
          </cell>
          <cell r="B114">
            <v>1144</v>
          </cell>
          <cell r="C114">
            <v>55.6</v>
          </cell>
          <cell r="D114">
            <v>46.7</v>
          </cell>
          <cell r="E114">
            <v>21.8</v>
          </cell>
          <cell r="F114">
            <v>55.3</v>
          </cell>
          <cell r="G114">
            <v>28.5</v>
          </cell>
          <cell r="H114">
            <v>90.5</v>
          </cell>
          <cell r="I114">
            <v>86.5</v>
          </cell>
          <cell r="J114">
            <v>90.2</v>
          </cell>
          <cell r="K114">
            <v>11.9</v>
          </cell>
          <cell r="L114">
            <v>8.4</v>
          </cell>
          <cell r="M114">
            <v>233.2</v>
          </cell>
          <cell r="N114">
            <v>247.3</v>
          </cell>
          <cell r="O114">
            <v>30.1</v>
          </cell>
          <cell r="P114">
            <v>22.4</v>
          </cell>
          <cell r="Q114">
            <v>71.400000000000006</v>
          </cell>
          <cell r="R114">
            <v>65.5</v>
          </cell>
          <cell r="S114">
            <v>34.6</v>
          </cell>
          <cell r="T114">
            <v>71.400000000000006</v>
          </cell>
          <cell r="U114">
            <v>40.4</v>
          </cell>
          <cell r="V114">
            <v>94.5</v>
          </cell>
          <cell r="W114">
            <v>92.7</v>
          </cell>
          <cell r="X114">
            <v>94.4</v>
          </cell>
          <cell r="Y114">
            <v>21</v>
          </cell>
          <cell r="Z114">
            <v>17.3</v>
          </cell>
          <cell r="AA114">
            <v>289.5</v>
          </cell>
          <cell r="AB114">
            <v>315.3</v>
          </cell>
          <cell r="AC114">
            <v>41.2</v>
          </cell>
          <cell r="AD114">
            <v>34.9</v>
          </cell>
          <cell r="AE114">
            <v>63.2</v>
          </cell>
          <cell r="AF114">
            <v>55.7</v>
          </cell>
          <cell r="AG114">
            <v>27.9</v>
          </cell>
          <cell r="AH114">
            <v>63</v>
          </cell>
          <cell r="AI114">
            <v>34.200000000000003</v>
          </cell>
          <cell r="AJ114">
            <v>92.4</v>
          </cell>
          <cell r="AK114">
            <v>89.5</v>
          </cell>
          <cell r="AL114">
            <v>92.2</v>
          </cell>
          <cell r="AM114">
            <v>16.2</v>
          </cell>
          <cell r="AN114">
            <v>12.6</v>
          </cell>
          <cell r="AO114">
            <v>260.10000000000002</v>
          </cell>
          <cell r="AP114">
            <v>279.8</v>
          </cell>
          <cell r="AQ114">
            <v>35.4</v>
          </cell>
          <cell r="AR114">
            <v>28.4</v>
          </cell>
        </row>
        <row r="115">
          <cell r="A115" t="str">
            <v>All special schools</v>
          </cell>
          <cell r="B115">
            <v>1026</v>
          </cell>
          <cell r="C115">
            <v>10.9</v>
          </cell>
          <cell r="D115">
            <v>1.5</v>
          </cell>
          <cell r="E115">
            <v>0.8</v>
          </cell>
          <cell r="F115">
            <v>9.5</v>
          </cell>
          <cell r="G115">
            <v>7.7</v>
          </cell>
          <cell r="H115">
            <v>44</v>
          </cell>
          <cell r="I115">
            <v>13.2</v>
          </cell>
          <cell r="J115">
            <v>40.700000000000003</v>
          </cell>
          <cell r="K115">
            <v>0.1</v>
          </cell>
          <cell r="L115">
            <v>0</v>
          </cell>
          <cell r="M115">
            <v>36.6</v>
          </cell>
          <cell r="N115">
            <v>36.799999999999997</v>
          </cell>
          <cell r="O115">
            <v>18.7</v>
          </cell>
          <cell r="P115">
            <v>1.3</v>
          </cell>
          <cell r="Q115">
            <v>6.2</v>
          </cell>
          <cell r="R115">
            <v>0.7</v>
          </cell>
          <cell r="S115">
            <v>0.5</v>
          </cell>
          <cell r="T115">
            <v>5.2</v>
          </cell>
          <cell r="U115">
            <v>3.6</v>
          </cell>
          <cell r="V115">
            <v>33.4</v>
          </cell>
          <cell r="W115">
            <v>9</v>
          </cell>
          <cell r="X115">
            <v>31.2</v>
          </cell>
          <cell r="Y115">
            <v>0.1</v>
          </cell>
          <cell r="Z115">
            <v>0.1</v>
          </cell>
          <cell r="AA115">
            <v>23.8</v>
          </cell>
          <cell r="AB115">
            <v>23.9</v>
          </cell>
          <cell r="AC115">
            <v>11.1</v>
          </cell>
          <cell r="AD115">
            <v>0.7</v>
          </cell>
          <cell r="AE115">
            <v>9.6999999999999993</v>
          </cell>
          <cell r="AF115">
            <v>1.3</v>
          </cell>
          <cell r="AG115">
            <v>0.7</v>
          </cell>
          <cell r="AH115">
            <v>8.4</v>
          </cell>
          <cell r="AI115">
            <v>6.6</v>
          </cell>
          <cell r="AJ115">
            <v>41.2</v>
          </cell>
          <cell r="AK115">
            <v>12.1</v>
          </cell>
          <cell r="AL115">
            <v>38.200000000000003</v>
          </cell>
          <cell r="AM115">
            <v>0.1</v>
          </cell>
          <cell r="AN115">
            <v>0.1</v>
          </cell>
          <cell r="AO115">
            <v>33.200000000000003</v>
          </cell>
          <cell r="AP115">
            <v>33.4</v>
          </cell>
          <cell r="AQ115">
            <v>16.7</v>
          </cell>
          <cell r="AR115">
            <v>1.1000000000000001</v>
          </cell>
        </row>
        <row r="116">
          <cell r="A116" t="str">
            <v>All schools</v>
          </cell>
          <cell r="B116">
            <v>5356</v>
          </cell>
          <cell r="C116">
            <v>88.8</v>
          </cell>
          <cell r="D116">
            <v>57.7</v>
          </cell>
          <cell r="E116">
            <v>48.2</v>
          </cell>
          <cell r="F116">
            <v>87.3</v>
          </cell>
          <cell r="G116">
            <v>82.9</v>
          </cell>
          <cell r="H116">
            <v>97.5</v>
          </cell>
          <cell r="I116">
            <v>90.6</v>
          </cell>
          <cell r="J116">
            <v>96.9</v>
          </cell>
          <cell r="K116">
            <v>31.8</v>
          </cell>
          <cell r="L116">
            <v>18.2</v>
          </cell>
          <cell r="M116">
            <v>287.10000000000002</v>
          </cell>
          <cell r="N116">
            <v>333.2</v>
          </cell>
          <cell r="O116">
            <v>88.3</v>
          </cell>
          <cell r="P116">
            <v>50.8</v>
          </cell>
          <cell r="Q116">
            <v>93.3</v>
          </cell>
          <cell r="R116">
            <v>70.2</v>
          </cell>
          <cell r="S116">
            <v>58.9</v>
          </cell>
          <cell r="T116">
            <v>92.2</v>
          </cell>
          <cell r="U116">
            <v>87.5</v>
          </cell>
          <cell r="V116">
            <v>98.9</v>
          </cell>
          <cell r="W116">
            <v>94.9</v>
          </cell>
          <cell r="X116">
            <v>98.6</v>
          </cell>
          <cell r="Y116">
            <v>40.9</v>
          </cell>
          <cell r="Z116">
            <v>27.8</v>
          </cell>
          <cell r="AA116">
            <v>319.5</v>
          </cell>
          <cell r="AB116">
            <v>377.8</v>
          </cell>
          <cell r="AC116">
            <v>91.6</v>
          </cell>
          <cell r="AD116">
            <v>60.5</v>
          </cell>
          <cell r="AE116">
            <v>91</v>
          </cell>
          <cell r="AF116">
            <v>63.8</v>
          </cell>
          <cell r="AG116">
            <v>53.4</v>
          </cell>
          <cell r="AH116">
            <v>89.7</v>
          </cell>
          <cell r="AI116">
            <v>85.1</v>
          </cell>
          <cell r="AJ116">
            <v>98.2</v>
          </cell>
          <cell r="AK116">
            <v>92.7</v>
          </cell>
          <cell r="AL116">
            <v>97.7</v>
          </cell>
          <cell r="AM116">
            <v>36.299999999999997</v>
          </cell>
          <cell r="AN116">
            <v>22.9</v>
          </cell>
          <cell r="AO116">
            <v>302.89999999999998</v>
          </cell>
          <cell r="AP116">
            <v>354.9</v>
          </cell>
          <cell r="AQ116">
            <v>89.9</v>
          </cell>
          <cell r="AR116">
            <v>55.5</v>
          </cell>
        </row>
        <row r="117">
          <cell r="A117" t="str">
            <v>Comprehensive Schools</v>
          </cell>
          <cell r="B117">
            <v>2749</v>
          </cell>
          <cell r="C117">
            <v>95.5</v>
          </cell>
          <cell r="D117">
            <v>60.1</v>
          </cell>
          <cell r="E117">
            <v>51.4</v>
          </cell>
          <cell r="F117">
            <v>93.8</v>
          </cell>
          <cell r="G117">
            <v>91.4</v>
          </cell>
          <cell r="H117">
            <v>99.5</v>
          </cell>
          <cell r="I117">
            <v>94</v>
          </cell>
          <cell r="J117">
            <v>99.2</v>
          </cell>
          <cell r="K117">
            <v>33.9</v>
          </cell>
          <cell r="L117">
            <v>18.3</v>
          </cell>
          <cell r="M117">
            <v>299.7</v>
          </cell>
          <cell r="N117">
            <v>348.3</v>
          </cell>
          <cell r="O117">
            <v>96.8</v>
          </cell>
          <cell r="P117">
            <v>54.4</v>
          </cell>
          <cell r="Q117">
            <v>96.9</v>
          </cell>
          <cell r="R117">
            <v>71.2</v>
          </cell>
          <cell r="S117">
            <v>61.1</v>
          </cell>
          <cell r="T117">
            <v>95.7</v>
          </cell>
          <cell r="U117">
            <v>93.2</v>
          </cell>
          <cell r="V117">
            <v>99.6</v>
          </cell>
          <cell r="W117">
            <v>96.3</v>
          </cell>
          <cell r="X117">
            <v>99.4</v>
          </cell>
          <cell r="Y117">
            <v>42.4</v>
          </cell>
          <cell r="Z117">
            <v>27.7</v>
          </cell>
          <cell r="AA117">
            <v>324.5</v>
          </cell>
          <cell r="AB117">
            <v>384.4</v>
          </cell>
          <cell r="AC117">
            <v>97.5</v>
          </cell>
          <cell r="AD117">
            <v>62.8</v>
          </cell>
          <cell r="AE117">
            <v>96.2</v>
          </cell>
          <cell r="AF117">
            <v>65.599999999999994</v>
          </cell>
          <cell r="AG117">
            <v>56.2</v>
          </cell>
          <cell r="AH117">
            <v>94.7</v>
          </cell>
          <cell r="AI117">
            <v>92.3</v>
          </cell>
          <cell r="AJ117">
            <v>99.6</v>
          </cell>
          <cell r="AK117">
            <v>95.2</v>
          </cell>
          <cell r="AL117">
            <v>99.3</v>
          </cell>
          <cell r="AM117">
            <v>38.1</v>
          </cell>
          <cell r="AN117">
            <v>23</v>
          </cell>
          <cell r="AO117">
            <v>311.89999999999998</v>
          </cell>
          <cell r="AP117">
            <v>366.1</v>
          </cell>
          <cell r="AQ117">
            <v>97.2</v>
          </cell>
          <cell r="AR117">
            <v>58.6</v>
          </cell>
        </row>
        <row r="118">
          <cell r="A118" t="str">
            <v>Selective Schools</v>
          </cell>
          <cell r="B118">
            <v>163</v>
          </cell>
          <cell r="C118">
            <v>99.9</v>
          </cell>
          <cell r="D118">
            <v>98.5</v>
          </cell>
          <cell r="E118">
            <v>95.9</v>
          </cell>
          <cell r="F118">
            <v>99.9</v>
          </cell>
          <cell r="G118">
            <v>99</v>
          </cell>
          <cell r="H118">
            <v>100</v>
          </cell>
          <cell r="I118">
            <v>99.9</v>
          </cell>
          <cell r="J118">
            <v>100</v>
          </cell>
          <cell r="K118">
            <v>76.5</v>
          </cell>
          <cell r="L118">
            <v>65.900000000000006</v>
          </cell>
          <cell r="M118">
            <v>407.7</v>
          </cell>
          <cell r="N118">
            <v>534.5</v>
          </cell>
          <cell r="O118">
            <v>99</v>
          </cell>
          <cell r="P118">
            <v>96.3</v>
          </cell>
          <cell r="Q118">
            <v>99.7</v>
          </cell>
          <cell r="R118">
            <v>99.2</v>
          </cell>
          <cell r="S118">
            <v>97.7</v>
          </cell>
          <cell r="T118">
            <v>99.7</v>
          </cell>
          <cell r="U118">
            <v>99</v>
          </cell>
          <cell r="V118">
            <v>99.9</v>
          </cell>
          <cell r="W118">
            <v>99.9</v>
          </cell>
          <cell r="X118">
            <v>99.9</v>
          </cell>
          <cell r="Y118">
            <v>83</v>
          </cell>
          <cell r="Z118">
            <v>77</v>
          </cell>
          <cell r="AA118">
            <v>417</v>
          </cell>
          <cell r="AB118">
            <v>548.4</v>
          </cell>
          <cell r="AC118">
            <v>99.1</v>
          </cell>
          <cell r="AD118">
            <v>98</v>
          </cell>
          <cell r="AE118">
            <v>99.8</v>
          </cell>
          <cell r="AF118">
            <v>98.9</v>
          </cell>
          <cell r="AG118">
            <v>96.8</v>
          </cell>
          <cell r="AH118">
            <v>99.8</v>
          </cell>
          <cell r="AI118">
            <v>99</v>
          </cell>
          <cell r="AJ118">
            <v>100</v>
          </cell>
          <cell r="AK118">
            <v>99.9</v>
          </cell>
          <cell r="AL118">
            <v>100</v>
          </cell>
          <cell r="AM118">
            <v>79.7</v>
          </cell>
          <cell r="AN118">
            <v>71.5</v>
          </cell>
          <cell r="AO118">
            <v>412.3</v>
          </cell>
          <cell r="AP118">
            <v>541.4</v>
          </cell>
          <cell r="AQ118">
            <v>99.1</v>
          </cell>
          <cell r="AR118">
            <v>97.1</v>
          </cell>
        </row>
        <row r="119">
          <cell r="A119" t="str">
            <v>Modern Schools</v>
          </cell>
          <cell r="B119">
            <v>125</v>
          </cell>
          <cell r="C119">
            <v>95.8</v>
          </cell>
          <cell r="D119">
            <v>53.5</v>
          </cell>
          <cell r="E119">
            <v>45.1</v>
          </cell>
          <cell r="F119">
            <v>93.5</v>
          </cell>
          <cell r="G119">
            <v>91.6</v>
          </cell>
          <cell r="H119">
            <v>99.6</v>
          </cell>
          <cell r="I119">
            <v>93.4</v>
          </cell>
          <cell r="J119">
            <v>99.4</v>
          </cell>
          <cell r="K119">
            <v>23</v>
          </cell>
          <cell r="L119">
            <v>10.1</v>
          </cell>
          <cell r="M119">
            <v>285.3</v>
          </cell>
          <cell r="N119">
            <v>322.60000000000002</v>
          </cell>
          <cell r="O119">
            <v>97.4</v>
          </cell>
          <cell r="P119">
            <v>48.5</v>
          </cell>
          <cell r="Q119">
            <v>97.1</v>
          </cell>
          <cell r="R119">
            <v>66</v>
          </cell>
          <cell r="S119">
            <v>54.1</v>
          </cell>
          <cell r="T119">
            <v>95.8</v>
          </cell>
          <cell r="U119">
            <v>93.6</v>
          </cell>
          <cell r="V119">
            <v>99.6</v>
          </cell>
          <cell r="W119">
            <v>96</v>
          </cell>
          <cell r="X119">
            <v>99.4</v>
          </cell>
          <cell r="Y119">
            <v>30.7</v>
          </cell>
          <cell r="Z119">
            <v>16.8</v>
          </cell>
          <cell r="AA119">
            <v>311.8</v>
          </cell>
          <cell r="AB119">
            <v>363.7</v>
          </cell>
          <cell r="AC119">
            <v>98</v>
          </cell>
          <cell r="AD119">
            <v>56.2</v>
          </cell>
          <cell r="AE119">
            <v>96.4</v>
          </cell>
          <cell r="AF119">
            <v>59.8</v>
          </cell>
          <cell r="AG119">
            <v>49.6</v>
          </cell>
          <cell r="AH119">
            <v>94.7</v>
          </cell>
          <cell r="AI119">
            <v>92.6</v>
          </cell>
          <cell r="AJ119">
            <v>99.6</v>
          </cell>
          <cell r="AK119">
            <v>94.7</v>
          </cell>
          <cell r="AL119">
            <v>99.4</v>
          </cell>
          <cell r="AM119">
            <v>26.9</v>
          </cell>
          <cell r="AN119">
            <v>13.5</v>
          </cell>
          <cell r="AO119">
            <v>298.7</v>
          </cell>
          <cell r="AP119">
            <v>343.5</v>
          </cell>
          <cell r="AQ119">
            <v>97.7</v>
          </cell>
          <cell r="AR119">
            <v>52.4</v>
          </cell>
        </row>
        <row r="120">
          <cell r="A120" t="str">
            <v>All state-funded mainstream schools4</v>
          </cell>
          <cell r="B120">
            <v>3037</v>
          </cell>
          <cell r="C120">
            <v>95.7</v>
          </cell>
          <cell r="D120">
            <v>61.5</v>
          </cell>
          <cell r="E120">
            <v>53</v>
          </cell>
          <cell r="F120">
            <v>94</v>
          </cell>
          <cell r="G120">
            <v>91.7</v>
          </cell>
          <cell r="H120">
            <v>99.5</v>
          </cell>
          <cell r="I120">
            <v>94.3</v>
          </cell>
          <cell r="J120">
            <v>99.2</v>
          </cell>
          <cell r="K120">
            <v>35.299999999999997</v>
          </cell>
          <cell r="L120">
            <v>20</v>
          </cell>
          <cell r="M120">
            <v>303.60000000000002</v>
          </cell>
          <cell r="N120">
            <v>355</v>
          </cell>
          <cell r="O120">
            <v>96.9</v>
          </cell>
          <cell r="P120">
            <v>55.9</v>
          </cell>
          <cell r="Q120">
            <v>97</v>
          </cell>
          <cell r="R120">
            <v>72.2</v>
          </cell>
          <cell r="S120">
            <v>62.3</v>
          </cell>
          <cell r="T120">
            <v>95.9</v>
          </cell>
          <cell r="U120">
            <v>93.5</v>
          </cell>
          <cell r="V120">
            <v>99.7</v>
          </cell>
          <cell r="W120">
            <v>96.4</v>
          </cell>
          <cell r="X120">
            <v>99.5</v>
          </cell>
          <cell r="Y120">
            <v>43.6</v>
          </cell>
          <cell r="Z120">
            <v>29.4</v>
          </cell>
          <cell r="AA120">
            <v>327.9</v>
          </cell>
          <cell r="AB120">
            <v>390.4</v>
          </cell>
          <cell r="AC120">
            <v>97.6</v>
          </cell>
          <cell r="AD120">
            <v>64</v>
          </cell>
          <cell r="AE120">
            <v>96.4</v>
          </cell>
          <cell r="AF120">
            <v>66.8</v>
          </cell>
          <cell r="AG120">
            <v>57.6</v>
          </cell>
          <cell r="AH120">
            <v>95</v>
          </cell>
          <cell r="AI120">
            <v>92.6</v>
          </cell>
          <cell r="AJ120">
            <v>99.6</v>
          </cell>
          <cell r="AK120">
            <v>95.3</v>
          </cell>
          <cell r="AL120">
            <v>99.3</v>
          </cell>
          <cell r="AM120">
            <v>39.4</v>
          </cell>
          <cell r="AN120">
            <v>24.6</v>
          </cell>
          <cell r="AO120">
            <v>315.60000000000002</v>
          </cell>
          <cell r="AP120">
            <v>372.5</v>
          </cell>
          <cell r="AQ120">
            <v>97.3</v>
          </cell>
          <cell r="AR120">
            <v>59.9</v>
          </cell>
        </row>
        <row r="121">
          <cell r="A121" t="str">
            <v>All state-funded mainstream schools3</v>
          </cell>
          <cell r="B121">
            <v>3037</v>
          </cell>
          <cell r="C121">
            <v>95.7</v>
          </cell>
          <cell r="D121">
            <v>61.5</v>
          </cell>
          <cell r="E121">
            <v>53</v>
          </cell>
          <cell r="F121">
            <v>94</v>
          </cell>
          <cell r="G121">
            <v>91.7</v>
          </cell>
          <cell r="H121">
            <v>99.5</v>
          </cell>
          <cell r="I121">
            <v>94.3</v>
          </cell>
          <cell r="J121">
            <v>99.2</v>
          </cell>
          <cell r="K121">
            <v>35.299999999999997</v>
          </cell>
          <cell r="L121">
            <v>20</v>
          </cell>
          <cell r="M121">
            <v>303.60000000000002</v>
          </cell>
          <cell r="N121">
            <v>355</v>
          </cell>
          <cell r="O121">
            <v>96.9</v>
          </cell>
          <cell r="P121">
            <v>55.9</v>
          </cell>
          <cell r="Q121">
            <v>97</v>
          </cell>
          <cell r="R121">
            <v>72.2</v>
          </cell>
          <cell r="S121">
            <v>62.3</v>
          </cell>
          <cell r="T121">
            <v>95.9</v>
          </cell>
          <cell r="U121">
            <v>93.5</v>
          </cell>
          <cell r="V121">
            <v>99.7</v>
          </cell>
          <cell r="W121">
            <v>96.4</v>
          </cell>
          <cell r="X121">
            <v>99.5</v>
          </cell>
          <cell r="Y121">
            <v>43.6</v>
          </cell>
          <cell r="Z121">
            <v>29.4</v>
          </cell>
          <cell r="AA121">
            <v>327.9</v>
          </cell>
          <cell r="AB121">
            <v>390.4</v>
          </cell>
          <cell r="AC121">
            <v>97.6</v>
          </cell>
          <cell r="AD121">
            <v>64</v>
          </cell>
          <cell r="AE121">
            <v>96.4</v>
          </cell>
          <cell r="AF121">
            <v>66.8</v>
          </cell>
          <cell r="AG121">
            <v>57.6</v>
          </cell>
          <cell r="AH121">
            <v>95</v>
          </cell>
          <cell r="AI121">
            <v>92.6</v>
          </cell>
          <cell r="AJ121">
            <v>99.6</v>
          </cell>
          <cell r="AK121">
            <v>95.3</v>
          </cell>
          <cell r="AL121">
            <v>99.3</v>
          </cell>
          <cell r="AM121">
            <v>39.4</v>
          </cell>
          <cell r="AN121">
            <v>24.6</v>
          </cell>
          <cell r="AO121">
            <v>315.60000000000002</v>
          </cell>
          <cell r="AP121">
            <v>372.5</v>
          </cell>
          <cell r="AQ121">
            <v>97.3</v>
          </cell>
          <cell r="AR121">
            <v>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34">
          <cell r="A34" t="str">
            <v>All state-funded mainstream schools9</v>
          </cell>
          <cell r="B34">
            <v>53.2</v>
          </cell>
          <cell r="C34">
            <v>55.2</v>
          </cell>
          <cell r="D34">
            <v>59.6</v>
          </cell>
          <cell r="E34">
            <v>61.5</v>
          </cell>
          <cell r="F34">
            <v>48.1</v>
          </cell>
          <cell r="G34">
            <v>49.7</v>
          </cell>
          <cell r="H34">
            <v>52.1</v>
          </cell>
          <cell r="I34">
            <v>53</v>
          </cell>
          <cell r="J34">
            <v>63.9</v>
          </cell>
          <cell r="K34">
            <v>66.099999999999994</v>
          </cell>
          <cell r="L34">
            <v>70.7</v>
          </cell>
          <cell r="M34">
            <v>72.2</v>
          </cell>
          <cell r="N34">
            <v>58.3</v>
          </cell>
          <cell r="O34">
            <v>59.8</v>
          </cell>
          <cell r="P34">
            <v>61.7</v>
          </cell>
          <cell r="Q34">
            <v>62.3</v>
          </cell>
          <cell r="R34">
            <v>58.5</v>
          </cell>
          <cell r="S34">
            <v>60.6</v>
          </cell>
          <cell r="T34">
            <v>65.099999999999994</v>
          </cell>
          <cell r="U34">
            <v>66.8</v>
          </cell>
          <cell r="V34">
            <v>53.1</v>
          </cell>
          <cell r="W34">
            <v>54.7</v>
          </cell>
          <cell r="X34">
            <v>56.9</v>
          </cell>
          <cell r="Y34">
            <v>57.6</v>
          </cell>
          <cell r="Z34">
            <v>277380</v>
          </cell>
          <cell r="AA34">
            <v>270910</v>
          </cell>
          <cell r="AB34">
            <v>548290</v>
          </cell>
        </row>
        <row r="35">
          <cell r="A35" t="str">
            <v>Local authority maintained mainstream schools10</v>
          </cell>
          <cell r="B35">
            <v>51.4</v>
          </cell>
          <cell r="C35">
            <v>53.2</v>
          </cell>
          <cell r="D35">
            <v>57.5</v>
          </cell>
          <cell r="E35">
            <v>59.3</v>
          </cell>
          <cell r="F35">
            <v>46.1</v>
          </cell>
          <cell r="G35">
            <v>47.6</v>
          </cell>
          <cell r="H35">
            <v>49.8</v>
          </cell>
          <cell r="I35">
            <v>50.6</v>
          </cell>
          <cell r="J35">
            <v>62.8</v>
          </cell>
          <cell r="K35">
            <v>64.7</v>
          </cell>
          <cell r="L35">
            <v>69.2</v>
          </cell>
          <cell r="M35">
            <v>70.8</v>
          </cell>
          <cell r="N35">
            <v>56.7</v>
          </cell>
          <cell r="O35">
            <v>58</v>
          </cell>
          <cell r="P35">
            <v>59.8</v>
          </cell>
          <cell r="Q35">
            <v>60.4</v>
          </cell>
          <cell r="R35">
            <v>57</v>
          </cell>
          <cell r="S35">
            <v>58.9</v>
          </cell>
          <cell r="T35">
            <v>63.3</v>
          </cell>
          <cell r="U35">
            <v>65</v>
          </cell>
          <cell r="V35">
            <v>51.4</v>
          </cell>
          <cell r="W35">
            <v>52.7</v>
          </cell>
          <cell r="X35">
            <v>54.7</v>
          </cell>
          <cell r="Y35">
            <v>55.4</v>
          </cell>
          <cell r="Z35">
            <v>122538</v>
          </cell>
          <cell r="AA35">
            <v>120045</v>
          </cell>
          <cell r="AB35">
            <v>242583</v>
          </cell>
        </row>
        <row r="36">
          <cell r="A36" t="str">
            <v>Academies and free schools11</v>
          </cell>
          <cell r="B36">
            <v>54.7</v>
          </cell>
          <cell r="C36">
            <v>56.8</v>
          </cell>
          <cell r="D36">
            <v>61.3</v>
          </cell>
          <cell r="E36">
            <v>63.1</v>
          </cell>
          <cell r="F36">
            <v>49.6</v>
          </cell>
          <cell r="G36">
            <v>51.4</v>
          </cell>
          <cell r="H36">
            <v>54</v>
          </cell>
          <cell r="I36">
            <v>54.8</v>
          </cell>
          <cell r="J36">
            <v>64.8</v>
          </cell>
          <cell r="K36">
            <v>67.3</v>
          </cell>
          <cell r="L36">
            <v>71.8</v>
          </cell>
          <cell r="M36">
            <v>73.3</v>
          </cell>
          <cell r="N36">
            <v>59.5</v>
          </cell>
          <cell r="O36">
            <v>61.2</v>
          </cell>
          <cell r="P36">
            <v>63.3</v>
          </cell>
          <cell r="Q36">
            <v>63.9</v>
          </cell>
          <cell r="R36">
            <v>59.7</v>
          </cell>
          <cell r="S36">
            <v>62</v>
          </cell>
          <cell r="T36">
            <v>66.5</v>
          </cell>
          <cell r="U36">
            <v>68.099999999999994</v>
          </cell>
          <cell r="V36">
            <v>54.5</v>
          </cell>
          <cell r="W36">
            <v>56.2</v>
          </cell>
          <cell r="X36">
            <v>58.5</v>
          </cell>
          <cell r="Y36">
            <v>59.3</v>
          </cell>
          <cell r="Z36">
            <v>154588</v>
          </cell>
          <cell r="AA36">
            <v>150571</v>
          </cell>
          <cell r="AB36">
            <v>305159</v>
          </cell>
        </row>
        <row r="37">
          <cell r="A37" t="str">
            <v>Sponsored academies11</v>
          </cell>
          <cell r="B37">
            <v>35.5</v>
          </cell>
          <cell r="C37">
            <v>38.799999999999997</v>
          </cell>
          <cell r="D37">
            <v>46.1</v>
          </cell>
          <cell r="E37">
            <v>48.4</v>
          </cell>
          <cell r="F37">
            <v>32.5</v>
          </cell>
          <cell r="G37">
            <v>35.4</v>
          </cell>
          <cell r="H37">
            <v>40.299999999999997</v>
          </cell>
          <cell r="I37">
            <v>41.6</v>
          </cell>
          <cell r="J37">
            <v>44.9</v>
          </cell>
          <cell r="K37">
            <v>48.8</v>
          </cell>
          <cell r="L37">
            <v>56.7</v>
          </cell>
          <cell r="M37">
            <v>58.8</v>
          </cell>
          <cell r="N37">
            <v>41</v>
          </cell>
          <cell r="O37">
            <v>44</v>
          </cell>
          <cell r="P37">
            <v>48.2</v>
          </cell>
          <cell r="Q37">
            <v>49.3</v>
          </cell>
          <cell r="R37">
            <v>40</v>
          </cell>
          <cell r="S37">
            <v>43.6</v>
          </cell>
          <cell r="T37">
            <v>51.2</v>
          </cell>
          <cell r="U37">
            <v>53.4</v>
          </cell>
          <cell r="V37">
            <v>36.6</v>
          </cell>
          <cell r="W37">
            <v>39.6</v>
          </cell>
          <cell r="X37">
            <v>44.1</v>
          </cell>
          <cell r="Y37">
            <v>45.3</v>
          </cell>
          <cell r="Z37">
            <v>36614</v>
          </cell>
          <cell r="AA37">
            <v>34224</v>
          </cell>
          <cell r="AB37">
            <v>70838</v>
          </cell>
        </row>
        <row r="38">
          <cell r="A38" t="str">
            <v>Converter academies11</v>
          </cell>
          <cell r="B38">
            <v>60.8</v>
          </cell>
          <cell r="C38">
            <v>62.6</v>
          </cell>
          <cell r="D38">
            <v>66.2</v>
          </cell>
          <cell r="E38">
            <v>67.8</v>
          </cell>
          <cell r="F38">
            <v>55.1</v>
          </cell>
          <cell r="G38">
            <v>56.5</v>
          </cell>
          <cell r="H38">
            <v>58.3</v>
          </cell>
          <cell r="I38">
            <v>59.1</v>
          </cell>
          <cell r="J38">
            <v>70.8</v>
          </cell>
          <cell r="K38">
            <v>72.8</v>
          </cell>
          <cell r="L38">
            <v>76.400000000000006</v>
          </cell>
          <cell r="M38">
            <v>77.7</v>
          </cell>
          <cell r="N38">
            <v>65.099999999999994</v>
          </cell>
          <cell r="O38">
            <v>66.400000000000006</v>
          </cell>
          <cell r="P38">
            <v>67.8</v>
          </cell>
          <cell r="Q38">
            <v>68.3</v>
          </cell>
          <cell r="R38">
            <v>65.8</v>
          </cell>
          <cell r="S38">
            <v>67.7</v>
          </cell>
          <cell r="T38">
            <v>71.2</v>
          </cell>
          <cell r="U38">
            <v>72.7</v>
          </cell>
          <cell r="V38">
            <v>60.1</v>
          </cell>
          <cell r="W38">
            <v>61.4</v>
          </cell>
          <cell r="X38">
            <v>63</v>
          </cell>
          <cell r="Y38">
            <v>63.6</v>
          </cell>
          <cell r="Z38">
            <v>117087</v>
          </cell>
          <cell r="AA38">
            <v>115850</v>
          </cell>
          <cell r="AB38">
            <v>232937</v>
          </cell>
        </row>
        <row r="39">
          <cell r="A39" t="str">
            <v>Free schools</v>
          </cell>
          <cell r="B39">
            <v>63.4</v>
          </cell>
          <cell r="C39">
            <v>65.8</v>
          </cell>
          <cell r="D39">
            <v>66.400000000000006</v>
          </cell>
          <cell r="E39">
            <v>66.900000000000006</v>
          </cell>
          <cell r="F39">
            <v>55.1</v>
          </cell>
          <cell r="G39">
            <v>56.5</v>
          </cell>
          <cell r="H39">
            <v>56.7</v>
          </cell>
          <cell r="I39">
            <v>57</v>
          </cell>
          <cell r="J39">
            <v>69.099999999999994</v>
          </cell>
          <cell r="K39">
            <v>72.3</v>
          </cell>
          <cell r="L39">
            <v>72.8</v>
          </cell>
          <cell r="M39">
            <v>73.8</v>
          </cell>
          <cell r="N39">
            <v>60.2</v>
          </cell>
          <cell r="O39">
            <v>61.8</v>
          </cell>
          <cell r="P39">
            <v>61.8</v>
          </cell>
          <cell r="Q39">
            <v>61.8</v>
          </cell>
          <cell r="R39">
            <v>65.3</v>
          </cell>
          <cell r="S39">
            <v>68.099999999999994</v>
          </cell>
          <cell r="T39">
            <v>68.599999999999994</v>
          </cell>
          <cell r="U39">
            <v>69.3</v>
          </cell>
          <cell r="V39">
            <v>56.9</v>
          </cell>
          <cell r="W39">
            <v>58.3</v>
          </cell>
          <cell r="X39">
            <v>58.5</v>
          </cell>
          <cell r="Y39">
            <v>58.7</v>
          </cell>
          <cell r="Z39">
            <v>363</v>
          </cell>
          <cell r="AA39">
            <v>191</v>
          </cell>
          <cell r="AB39">
            <v>554</v>
          </cell>
        </row>
        <row r="40">
          <cell r="A40" t="str">
            <v>University technical colleges (UTCs)</v>
          </cell>
          <cell r="B40">
            <v>45.6</v>
          </cell>
          <cell r="C40">
            <v>46.9</v>
          </cell>
          <cell r="D40">
            <v>47.8</v>
          </cell>
          <cell r="E40">
            <v>58.8</v>
          </cell>
          <cell r="F40">
            <v>43.8</v>
          </cell>
          <cell r="G40">
            <v>44.2</v>
          </cell>
          <cell r="H40">
            <v>44.7</v>
          </cell>
          <cell r="I40">
            <v>50.9</v>
          </cell>
          <cell r="J40">
            <v>37.5</v>
          </cell>
          <cell r="K40">
            <v>37.5</v>
          </cell>
          <cell r="L40">
            <v>37.5</v>
          </cell>
          <cell r="M40">
            <v>39.1</v>
          </cell>
          <cell r="N40">
            <v>37.5</v>
          </cell>
          <cell r="O40">
            <v>37.5</v>
          </cell>
          <cell r="P40">
            <v>37.5</v>
          </cell>
          <cell r="Q40">
            <v>39.1</v>
          </cell>
          <cell r="R40">
            <v>43.8</v>
          </cell>
          <cell r="S40">
            <v>44.8</v>
          </cell>
          <cell r="T40">
            <v>45.5</v>
          </cell>
          <cell r="U40">
            <v>54.5</v>
          </cell>
          <cell r="V40">
            <v>42.4</v>
          </cell>
          <cell r="W40">
            <v>42.8</v>
          </cell>
          <cell r="X40">
            <v>43.1</v>
          </cell>
          <cell r="Y40">
            <v>48.3</v>
          </cell>
          <cell r="Z40">
            <v>226</v>
          </cell>
          <cell r="AA40">
            <v>64</v>
          </cell>
          <cell r="AB40">
            <v>290</v>
          </cell>
        </row>
        <row r="41">
          <cell r="A41" t="str">
            <v>Studio schools</v>
          </cell>
          <cell r="B41">
            <v>14.1</v>
          </cell>
          <cell r="C41">
            <v>14.4</v>
          </cell>
          <cell r="D41">
            <v>19.5</v>
          </cell>
          <cell r="E41">
            <v>21.1</v>
          </cell>
          <cell r="F41">
            <v>12.1</v>
          </cell>
          <cell r="G41">
            <v>12.4</v>
          </cell>
          <cell r="H41">
            <v>14.8</v>
          </cell>
          <cell r="I41">
            <v>15.8</v>
          </cell>
          <cell r="J41">
            <v>19.399999999999999</v>
          </cell>
          <cell r="K41">
            <v>20.7</v>
          </cell>
          <cell r="L41">
            <v>27.3</v>
          </cell>
          <cell r="M41">
            <v>28.5</v>
          </cell>
          <cell r="N41">
            <v>18.600000000000001</v>
          </cell>
          <cell r="O41">
            <v>19.8</v>
          </cell>
          <cell r="P41">
            <v>24</v>
          </cell>
          <cell r="Q41">
            <v>25.2</v>
          </cell>
          <cell r="R41">
            <v>16.5</v>
          </cell>
          <cell r="S41">
            <v>17.2</v>
          </cell>
          <cell r="T41">
            <v>23</v>
          </cell>
          <cell r="U41">
            <v>24.4</v>
          </cell>
          <cell r="V41">
            <v>15</v>
          </cell>
          <cell r="W41">
            <v>15.7</v>
          </cell>
          <cell r="X41">
            <v>18.899999999999999</v>
          </cell>
          <cell r="Y41">
            <v>20</v>
          </cell>
          <cell r="Z41">
            <v>298</v>
          </cell>
          <cell r="AA41">
            <v>242</v>
          </cell>
          <cell r="AB41">
            <v>540</v>
          </cell>
        </row>
        <row r="42">
          <cell r="A42" t="str">
            <v>All state-funded special schools12</v>
          </cell>
          <cell r="B42">
            <v>0.4</v>
          </cell>
          <cell r="C42">
            <v>0.5</v>
          </cell>
          <cell r="D42">
            <v>0.5</v>
          </cell>
          <cell r="E42">
            <v>0.6</v>
          </cell>
          <cell r="F42">
            <v>0.3</v>
          </cell>
          <cell r="G42">
            <v>0.4</v>
          </cell>
          <cell r="H42">
            <v>0.4</v>
          </cell>
          <cell r="I42">
            <v>0.4</v>
          </cell>
          <cell r="J42">
            <v>0.2</v>
          </cell>
          <cell r="K42">
            <v>0.2</v>
          </cell>
          <cell r="L42">
            <v>0.2</v>
          </cell>
          <cell r="M42">
            <v>0.3</v>
          </cell>
          <cell r="N42">
            <v>0.1</v>
          </cell>
          <cell r="O42">
            <v>0.1</v>
          </cell>
          <cell r="P42">
            <v>0.1</v>
          </cell>
          <cell r="Q42">
            <v>0.1</v>
          </cell>
          <cell r="R42">
            <v>0.4</v>
          </cell>
          <cell r="S42">
            <v>0.4</v>
          </cell>
          <cell r="T42">
            <v>0.4</v>
          </cell>
          <cell r="U42">
            <v>0.5</v>
          </cell>
          <cell r="V42">
            <v>0.3</v>
          </cell>
          <cell r="W42">
            <v>0.3</v>
          </cell>
          <cell r="X42">
            <v>0.3</v>
          </cell>
          <cell r="Y42">
            <v>0.3</v>
          </cell>
          <cell r="Z42">
            <v>7374</v>
          </cell>
          <cell r="AA42">
            <v>2780</v>
          </cell>
          <cell r="AB42">
            <v>10154</v>
          </cell>
        </row>
        <row r="43">
          <cell r="A43" t="str">
            <v>All state-funded schools13</v>
          </cell>
          <cell r="B43">
            <v>51.9</v>
          </cell>
          <cell r="C43">
            <v>53.8</v>
          </cell>
          <cell r="D43">
            <v>58.1</v>
          </cell>
          <cell r="E43">
            <v>59.9</v>
          </cell>
          <cell r="F43">
            <v>46.9</v>
          </cell>
          <cell r="G43">
            <v>48.4</v>
          </cell>
          <cell r="H43">
            <v>50.8</v>
          </cell>
          <cell r="I43">
            <v>51.6</v>
          </cell>
          <cell r="J43">
            <v>63.3</v>
          </cell>
          <cell r="K43">
            <v>65.5</v>
          </cell>
          <cell r="L43">
            <v>70</v>
          </cell>
          <cell r="M43">
            <v>71.400000000000006</v>
          </cell>
          <cell r="N43">
            <v>57.7</v>
          </cell>
          <cell r="O43">
            <v>59.2</v>
          </cell>
          <cell r="P43">
            <v>61.1</v>
          </cell>
          <cell r="Q43">
            <v>61.7</v>
          </cell>
          <cell r="R43">
            <v>57.5</v>
          </cell>
          <cell r="S43">
            <v>59.5</v>
          </cell>
          <cell r="T43">
            <v>63.9</v>
          </cell>
          <cell r="U43">
            <v>65.5</v>
          </cell>
          <cell r="V43">
            <v>52.2</v>
          </cell>
          <cell r="W43">
            <v>53.7</v>
          </cell>
          <cell r="X43">
            <v>55.9</v>
          </cell>
          <cell r="Y43">
            <v>56.6</v>
          </cell>
          <cell r="Z43">
            <v>284754</v>
          </cell>
          <cell r="AA43">
            <v>273690</v>
          </cell>
          <cell r="AB43">
            <v>558444</v>
          </cell>
        </row>
        <row r="44">
          <cell r="A44" t="str">
            <v>Hospital schools and alternative provision including academy and free school alternative provision and pupil referral units</v>
          </cell>
          <cell r="B44">
            <v>1</v>
          </cell>
          <cell r="C44">
            <v>1.1000000000000001</v>
          </cell>
          <cell r="D44">
            <v>1.4</v>
          </cell>
          <cell r="E44">
            <v>1.6</v>
          </cell>
          <cell r="F44">
            <v>0.7</v>
          </cell>
          <cell r="G44">
            <v>0.7</v>
          </cell>
          <cell r="H44">
            <v>0.9</v>
          </cell>
          <cell r="I44">
            <v>0.9</v>
          </cell>
          <cell r="J44">
            <v>2</v>
          </cell>
          <cell r="K44">
            <v>2.4</v>
          </cell>
          <cell r="L44">
            <v>2.7</v>
          </cell>
          <cell r="M44">
            <v>3</v>
          </cell>
          <cell r="N44">
            <v>1.5</v>
          </cell>
          <cell r="O44">
            <v>1.8</v>
          </cell>
          <cell r="P44">
            <v>2</v>
          </cell>
          <cell r="Q44">
            <v>2</v>
          </cell>
          <cell r="R44">
            <v>1.4</v>
          </cell>
          <cell r="S44">
            <v>1.6</v>
          </cell>
          <cell r="T44">
            <v>1.9</v>
          </cell>
          <cell r="U44">
            <v>2.1</v>
          </cell>
          <cell r="V44">
            <v>1</v>
          </cell>
          <cell r="W44">
            <v>1.1000000000000001</v>
          </cell>
          <cell r="X44">
            <v>1.3</v>
          </cell>
          <cell r="Y44">
            <v>1.3</v>
          </cell>
          <cell r="Z44">
            <v>5910</v>
          </cell>
          <cell r="AA44">
            <v>3225</v>
          </cell>
          <cell r="AB44">
            <v>9135</v>
          </cell>
        </row>
        <row r="45">
          <cell r="A45" t="str">
            <v>All state-funded schools, hospital schools and alternative provision including academy and free school alternative provision and pupil referral units</v>
          </cell>
          <cell r="B45">
            <v>50.8</v>
          </cell>
          <cell r="C45">
            <v>52.8</v>
          </cell>
          <cell r="D45">
            <v>57</v>
          </cell>
          <cell r="E45">
            <v>58.7</v>
          </cell>
          <cell r="F45">
            <v>45.9</v>
          </cell>
          <cell r="G45">
            <v>47.5</v>
          </cell>
          <cell r="H45">
            <v>49.8</v>
          </cell>
          <cell r="I45">
            <v>50.6</v>
          </cell>
          <cell r="J45">
            <v>62.6</v>
          </cell>
          <cell r="K45">
            <v>64.7</v>
          </cell>
          <cell r="L45">
            <v>69.2</v>
          </cell>
          <cell r="M45">
            <v>70.599999999999994</v>
          </cell>
          <cell r="N45">
            <v>57.1</v>
          </cell>
          <cell r="O45">
            <v>58.5</v>
          </cell>
          <cell r="P45">
            <v>60.4</v>
          </cell>
          <cell r="Q45">
            <v>61</v>
          </cell>
          <cell r="R45">
            <v>56.6</v>
          </cell>
          <cell r="S45">
            <v>58.6</v>
          </cell>
          <cell r="T45">
            <v>62.9</v>
          </cell>
          <cell r="U45">
            <v>64.5</v>
          </cell>
          <cell r="V45">
            <v>51.4</v>
          </cell>
          <cell r="W45">
            <v>52.9</v>
          </cell>
          <cell r="X45">
            <v>55</v>
          </cell>
          <cell r="Y45">
            <v>55.7</v>
          </cell>
          <cell r="Z45">
            <v>290664</v>
          </cell>
          <cell r="AA45">
            <v>276915</v>
          </cell>
          <cell r="AB45">
            <v>567579</v>
          </cell>
        </row>
        <row r="46">
          <cell r="A46" t="str">
            <v>Non-maintained special schools</v>
          </cell>
          <cell r="B46">
            <v>3.3</v>
          </cell>
          <cell r="C46">
            <v>3.7</v>
          </cell>
          <cell r="D46">
            <v>3.7</v>
          </cell>
          <cell r="E46">
            <v>4.2</v>
          </cell>
          <cell r="F46">
            <v>2.2999999999999998</v>
          </cell>
          <cell r="G46">
            <v>2.8</v>
          </cell>
          <cell r="H46">
            <v>2.8</v>
          </cell>
          <cell r="I46">
            <v>2.8</v>
          </cell>
          <cell r="J46">
            <v>2.1</v>
          </cell>
          <cell r="K46">
            <v>2.1</v>
          </cell>
          <cell r="L46">
            <v>2.1</v>
          </cell>
          <cell r="M46">
            <v>2.1</v>
          </cell>
          <cell r="N46">
            <v>2.1</v>
          </cell>
          <cell r="O46">
            <v>2.1</v>
          </cell>
          <cell r="P46">
            <v>2.1</v>
          </cell>
          <cell r="Q46">
            <v>2.1</v>
          </cell>
          <cell r="R46">
            <v>3</v>
          </cell>
          <cell r="S46">
            <v>3.3</v>
          </cell>
          <cell r="T46">
            <v>3.3</v>
          </cell>
          <cell r="U46">
            <v>3.7</v>
          </cell>
          <cell r="V46">
            <v>2.2999999999999998</v>
          </cell>
          <cell r="W46">
            <v>2.6</v>
          </cell>
          <cell r="X46">
            <v>2.6</v>
          </cell>
          <cell r="Y46">
            <v>2.6</v>
          </cell>
          <cell r="Z46">
            <v>428</v>
          </cell>
          <cell r="AA46">
            <v>143</v>
          </cell>
          <cell r="AB46">
            <v>571</v>
          </cell>
        </row>
        <row r="47">
          <cell r="A47" t="str">
            <v>Independent schools</v>
          </cell>
          <cell r="B47">
            <v>41.8</v>
          </cell>
          <cell r="C47">
            <v>46.9</v>
          </cell>
          <cell r="D47">
            <v>47</v>
          </cell>
          <cell r="E47">
            <v>50.6</v>
          </cell>
          <cell r="F47">
            <v>23.1</v>
          </cell>
          <cell r="G47">
            <v>23.4</v>
          </cell>
          <cell r="H47">
            <v>23.5</v>
          </cell>
          <cell r="I47">
            <v>23.7</v>
          </cell>
          <cell r="J47">
            <v>61.3</v>
          </cell>
          <cell r="K47">
            <v>64.5</v>
          </cell>
          <cell r="L47">
            <v>64.599999999999994</v>
          </cell>
          <cell r="M47">
            <v>67.3</v>
          </cell>
          <cell r="N47">
            <v>34.6</v>
          </cell>
          <cell r="O47">
            <v>35</v>
          </cell>
          <cell r="P47">
            <v>35</v>
          </cell>
          <cell r="Q47">
            <v>35.5</v>
          </cell>
          <cell r="R47">
            <v>51.4</v>
          </cell>
          <cell r="S47">
            <v>55.6</v>
          </cell>
          <cell r="T47">
            <v>55.7</v>
          </cell>
          <cell r="U47">
            <v>58.8</v>
          </cell>
          <cell r="V47">
            <v>28.7</v>
          </cell>
          <cell r="W47">
            <v>29.1</v>
          </cell>
          <cell r="X47">
            <v>29.1</v>
          </cell>
          <cell r="Y47">
            <v>29.5</v>
          </cell>
          <cell r="Z47">
            <v>24401</v>
          </cell>
          <cell r="AA47">
            <v>23661</v>
          </cell>
          <cell r="AB47">
            <v>48062</v>
          </cell>
        </row>
        <row r="48">
          <cell r="A48" t="str">
            <v>Independent special schools</v>
          </cell>
          <cell r="B48">
            <v>3.2</v>
          </cell>
          <cell r="C48">
            <v>4</v>
          </cell>
          <cell r="D48">
            <v>4.2</v>
          </cell>
          <cell r="E48">
            <v>4.4000000000000004</v>
          </cell>
          <cell r="F48">
            <v>1.5</v>
          </cell>
          <cell r="G48">
            <v>1.5</v>
          </cell>
          <cell r="H48">
            <v>1.7</v>
          </cell>
          <cell r="I48">
            <v>1.9</v>
          </cell>
          <cell r="J48">
            <v>2.9</v>
          </cell>
          <cell r="K48">
            <v>2.9</v>
          </cell>
          <cell r="L48">
            <v>2.9</v>
          </cell>
          <cell r="M48">
            <v>2.9</v>
          </cell>
          <cell r="N48">
            <v>2.4</v>
          </cell>
          <cell r="O48">
            <v>2.4</v>
          </cell>
          <cell r="P48">
            <v>2.4</v>
          </cell>
          <cell r="Q48">
            <v>2.4</v>
          </cell>
          <cell r="R48">
            <v>3.1</v>
          </cell>
          <cell r="S48">
            <v>3.7</v>
          </cell>
          <cell r="T48">
            <v>3.9</v>
          </cell>
          <cell r="U48">
            <v>4.0999999999999996</v>
          </cell>
          <cell r="V48">
            <v>1.7</v>
          </cell>
          <cell r="W48">
            <v>1.7</v>
          </cell>
          <cell r="X48">
            <v>1.9</v>
          </cell>
          <cell r="Y48">
            <v>2</v>
          </cell>
          <cell r="Z48">
            <v>1822</v>
          </cell>
          <cell r="AA48">
            <v>551</v>
          </cell>
          <cell r="AB48">
            <v>2373</v>
          </cell>
        </row>
        <row r="49">
          <cell r="A49" t="str">
            <v>All independent schools14</v>
          </cell>
          <cell r="B49">
            <v>38.6</v>
          </cell>
          <cell r="C49">
            <v>43.3</v>
          </cell>
          <cell r="D49">
            <v>43.4</v>
          </cell>
          <cell r="E49">
            <v>46.7</v>
          </cell>
          <cell r="F49">
            <v>21.3</v>
          </cell>
          <cell r="G49">
            <v>21.6</v>
          </cell>
          <cell r="H49">
            <v>21.6</v>
          </cell>
          <cell r="I49">
            <v>21.8</v>
          </cell>
          <cell r="J49">
            <v>59.6</v>
          </cell>
          <cell r="K49">
            <v>62.7</v>
          </cell>
          <cell r="L49">
            <v>62.8</v>
          </cell>
          <cell r="M49">
            <v>65.5</v>
          </cell>
          <cell r="N49">
            <v>33.700000000000003</v>
          </cell>
          <cell r="O49">
            <v>34.1</v>
          </cell>
          <cell r="P49">
            <v>34.1</v>
          </cell>
          <cell r="Q49">
            <v>34.6</v>
          </cell>
          <cell r="R49">
            <v>48.6</v>
          </cell>
          <cell r="S49">
            <v>52.6</v>
          </cell>
          <cell r="T49">
            <v>52.7</v>
          </cell>
          <cell r="U49">
            <v>55.7</v>
          </cell>
          <cell r="V49">
            <v>27.2</v>
          </cell>
          <cell r="W49">
            <v>27.5</v>
          </cell>
          <cell r="X49">
            <v>27.6</v>
          </cell>
          <cell r="Y49">
            <v>27.9</v>
          </cell>
          <cell r="Z49">
            <v>26651</v>
          </cell>
          <cell r="AA49">
            <v>24355</v>
          </cell>
          <cell r="AB49">
            <v>51006</v>
          </cell>
        </row>
        <row r="50">
          <cell r="A50" t="str">
            <v>All special schools</v>
          </cell>
          <cell r="B50">
            <v>1.1000000000000001</v>
          </cell>
          <cell r="C50">
            <v>1.3</v>
          </cell>
          <cell r="D50">
            <v>1.4</v>
          </cell>
          <cell r="E50">
            <v>1.5</v>
          </cell>
          <cell r="F50">
            <v>0.7</v>
          </cell>
          <cell r="G50">
            <v>0.7</v>
          </cell>
          <cell r="H50">
            <v>0.7</v>
          </cell>
          <cell r="I50">
            <v>0.8</v>
          </cell>
          <cell r="J50">
            <v>0.7</v>
          </cell>
          <cell r="K50">
            <v>0.7</v>
          </cell>
          <cell r="L50">
            <v>0.7</v>
          </cell>
          <cell r="M50">
            <v>0.7</v>
          </cell>
          <cell r="N50">
            <v>0.5</v>
          </cell>
          <cell r="O50">
            <v>0.5</v>
          </cell>
          <cell r="P50">
            <v>0.5</v>
          </cell>
          <cell r="Q50">
            <v>0.5</v>
          </cell>
          <cell r="R50">
            <v>1</v>
          </cell>
          <cell r="S50">
            <v>1.1000000000000001</v>
          </cell>
          <cell r="T50">
            <v>1.2</v>
          </cell>
          <cell r="U50">
            <v>1.3</v>
          </cell>
          <cell r="V50">
            <v>0.6</v>
          </cell>
          <cell r="W50">
            <v>0.7</v>
          </cell>
          <cell r="X50">
            <v>0.7</v>
          </cell>
          <cell r="Y50">
            <v>0.7</v>
          </cell>
          <cell r="Z50">
            <v>9624</v>
          </cell>
          <cell r="AA50">
            <v>3474</v>
          </cell>
          <cell r="AB50">
            <v>13098</v>
          </cell>
        </row>
        <row r="51">
          <cell r="A51" t="str">
            <v>All schools</v>
          </cell>
          <cell r="B51">
            <v>49.8</v>
          </cell>
          <cell r="C51">
            <v>52</v>
          </cell>
          <cell r="D51">
            <v>55.8</v>
          </cell>
          <cell r="E51">
            <v>57.7</v>
          </cell>
          <cell r="F51">
            <v>43.9</v>
          </cell>
          <cell r="G51">
            <v>45.3</v>
          </cell>
          <cell r="H51">
            <v>47.4</v>
          </cell>
          <cell r="I51">
            <v>48.2</v>
          </cell>
          <cell r="J51">
            <v>62.3</v>
          </cell>
          <cell r="K51">
            <v>64.599999999999994</v>
          </cell>
          <cell r="L51">
            <v>68.7</v>
          </cell>
          <cell r="M51">
            <v>70.2</v>
          </cell>
          <cell r="N51">
            <v>55.2</v>
          </cell>
          <cell r="O51">
            <v>56.5</v>
          </cell>
          <cell r="P51">
            <v>58.3</v>
          </cell>
          <cell r="Q51">
            <v>58.9</v>
          </cell>
          <cell r="R51">
            <v>55.9</v>
          </cell>
          <cell r="S51">
            <v>58.1</v>
          </cell>
          <cell r="T51">
            <v>62.1</v>
          </cell>
          <cell r="U51">
            <v>63.8</v>
          </cell>
          <cell r="V51">
            <v>49.4</v>
          </cell>
          <cell r="W51">
            <v>50.8</v>
          </cell>
          <cell r="X51">
            <v>52.7</v>
          </cell>
          <cell r="Y51">
            <v>53.4</v>
          </cell>
          <cell r="Z51">
            <v>317315</v>
          </cell>
          <cell r="AA51">
            <v>301270</v>
          </cell>
          <cell r="AB51">
            <v>618585</v>
          </cell>
        </row>
        <row r="52">
          <cell r="A52" t="str">
            <v>Comprehensive schools</v>
          </cell>
          <cell r="B52">
            <v>51.8</v>
          </cell>
          <cell r="C52">
            <v>53.7</v>
          </cell>
          <cell r="D52">
            <v>58.2</v>
          </cell>
          <cell r="E52">
            <v>60.1</v>
          </cell>
          <cell r="F52">
            <v>46.5</v>
          </cell>
          <cell r="G52">
            <v>48</v>
          </cell>
          <cell r="H52">
            <v>50.5</v>
          </cell>
          <cell r="I52">
            <v>51.4</v>
          </cell>
          <cell r="J52">
            <v>62.8</v>
          </cell>
          <cell r="K52">
            <v>65</v>
          </cell>
          <cell r="L52">
            <v>69.7</v>
          </cell>
          <cell r="M52">
            <v>71.2</v>
          </cell>
          <cell r="N52">
            <v>57</v>
          </cell>
          <cell r="O52">
            <v>58.4</v>
          </cell>
          <cell r="P52">
            <v>60.5</v>
          </cell>
          <cell r="Q52">
            <v>61.1</v>
          </cell>
          <cell r="R52">
            <v>57.2</v>
          </cell>
          <cell r="S52">
            <v>59.3</v>
          </cell>
          <cell r="T52">
            <v>63.9</v>
          </cell>
          <cell r="U52">
            <v>65.599999999999994</v>
          </cell>
          <cell r="V52">
            <v>51.7</v>
          </cell>
          <cell r="W52">
            <v>53.2</v>
          </cell>
          <cell r="X52">
            <v>55.4</v>
          </cell>
          <cell r="Y52">
            <v>56.2</v>
          </cell>
          <cell r="Z52">
            <v>256072</v>
          </cell>
          <cell r="AA52">
            <v>249474</v>
          </cell>
          <cell r="AB52">
            <v>505546</v>
          </cell>
        </row>
        <row r="53">
          <cell r="A53" t="str">
            <v>Selective schools</v>
          </cell>
          <cell r="B53">
            <v>94.3</v>
          </cell>
          <cell r="C53">
            <v>98.3</v>
          </cell>
          <cell r="D53">
            <v>98.3</v>
          </cell>
          <cell r="E53">
            <v>98.5</v>
          </cell>
          <cell r="F53">
            <v>91.9</v>
          </cell>
          <cell r="G53">
            <v>95.7</v>
          </cell>
          <cell r="H53">
            <v>95.7</v>
          </cell>
          <cell r="I53">
            <v>95.9</v>
          </cell>
          <cell r="J53">
            <v>97.6</v>
          </cell>
          <cell r="K53">
            <v>99.1</v>
          </cell>
          <cell r="L53">
            <v>99.1</v>
          </cell>
          <cell r="M53">
            <v>99.2</v>
          </cell>
          <cell r="N53">
            <v>96.1</v>
          </cell>
          <cell r="O53">
            <v>97.6</v>
          </cell>
          <cell r="P53">
            <v>97.6</v>
          </cell>
          <cell r="Q53">
            <v>97.7</v>
          </cell>
          <cell r="R53">
            <v>95.9</v>
          </cell>
          <cell r="S53">
            <v>98.7</v>
          </cell>
          <cell r="T53">
            <v>98.7</v>
          </cell>
          <cell r="U53">
            <v>98.9</v>
          </cell>
          <cell r="V53">
            <v>94</v>
          </cell>
          <cell r="W53">
            <v>96.7</v>
          </cell>
          <cell r="X53">
            <v>96.7</v>
          </cell>
          <cell r="Y53">
            <v>96.8</v>
          </cell>
          <cell r="Z53">
            <v>11411</v>
          </cell>
          <cell r="AA53">
            <v>11265</v>
          </cell>
          <cell r="AB53">
            <v>22676</v>
          </cell>
        </row>
        <row r="54">
          <cell r="A54" t="str">
            <v>Modern schools</v>
          </cell>
          <cell r="B54">
            <v>42.5</v>
          </cell>
          <cell r="C54">
            <v>45.4</v>
          </cell>
          <cell r="D54">
            <v>51.4</v>
          </cell>
          <cell r="E54">
            <v>53.5</v>
          </cell>
          <cell r="F54">
            <v>37.9</v>
          </cell>
          <cell r="G54">
            <v>40.299999999999997</v>
          </cell>
          <cell r="H54">
            <v>43.8</v>
          </cell>
          <cell r="I54">
            <v>45.1</v>
          </cell>
          <cell r="J54">
            <v>54.7</v>
          </cell>
          <cell r="K54">
            <v>57.9</v>
          </cell>
          <cell r="L54">
            <v>64</v>
          </cell>
          <cell r="M54">
            <v>66</v>
          </cell>
          <cell r="N54">
            <v>48.7</v>
          </cell>
          <cell r="O54">
            <v>50.8</v>
          </cell>
          <cell r="P54">
            <v>53.3</v>
          </cell>
          <cell r="Q54">
            <v>54.1</v>
          </cell>
          <cell r="R54">
            <v>48.7</v>
          </cell>
          <cell r="S54">
            <v>51.8</v>
          </cell>
          <cell r="T54">
            <v>57.8</v>
          </cell>
          <cell r="U54">
            <v>59.8</v>
          </cell>
          <cell r="V54">
            <v>43.4</v>
          </cell>
          <cell r="W54">
            <v>45.6</v>
          </cell>
          <cell r="X54">
            <v>48.6</v>
          </cell>
          <cell r="Y54">
            <v>49.6</v>
          </cell>
          <cell r="Z54">
            <v>9897</v>
          </cell>
          <cell r="AA54">
            <v>10171</v>
          </cell>
          <cell r="AB54">
            <v>20068</v>
          </cell>
        </row>
        <row r="55">
          <cell r="A55" t="str">
            <v>All state-funded mainstream schools4</v>
          </cell>
          <cell r="B55">
            <v>53.2</v>
          </cell>
          <cell r="C55">
            <v>55.2</v>
          </cell>
          <cell r="D55">
            <v>59.6</v>
          </cell>
          <cell r="E55">
            <v>61.5</v>
          </cell>
          <cell r="F55">
            <v>48.1</v>
          </cell>
          <cell r="G55">
            <v>49.7</v>
          </cell>
          <cell r="H55">
            <v>52.1</v>
          </cell>
          <cell r="I55">
            <v>53</v>
          </cell>
          <cell r="J55">
            <v>63.9</v>
          </cell>
          <cell r="K55">
            <v>66.099999999999994</v>
          </cell>
          <cell r="L55">
            <v>70.7</v>
          </cell>
          <cell r="M55">
            <v>72.2</v>
          </cell>
          <cell r="N55">
            <v>58.3</v>
          </cell>
          <cell r="O55">
            <v>59.8</v>
          </cell>
          <cell r="P55">
            <v>61.7</v>
          </cell>
          <cell r="Q55">
            <v>62.3</v>
          </cell>
          <cell r="R55">
            <v>58.5</v>
          </cell>
          <cell r="S55">
            <v>60.6</v>
          </cell>
          <cell r="T55">
            <v>65.099999999999994</v>
          </cell>
          <cell r="U55">
            <v>66.8</v>
          </cell>
          <cell r="V55">
            <v>53.1</v>
          </cell>
          <cell r="W55">
            <v>54.7</v>
          </cell>
          <cell r="X55">
            <v>56.9</v>
          </cell>
          <cell r="Y55">
            <v>57.6</v>
          </cell>
          <cell r="Z55">
            <v>277380</v>
          </cell>
          <cell r="AA55">
            <v>270910</v>
          </cell>
          <cell r="AB55">
            <v>548290</v>
          </cell>
        </row>
      </sheetData>
      <sheetData sheetId="31"/>
      <sheetData sheetId="32"/>
      <sheetData sheetId="33">
        <row r="47">
          <cell r="B47" t="str">
            <v>All state-funded mainstream schools3</v>
          </cell>
        </row>
      </sheetData>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progress-8-school-performance-measur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progress-8-school-performance-mea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progress-8-school-performance-measur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progress-8-school-performance-measur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progress-8-school-performance-measur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heetViews>
  <sheetFormatPr defaultRowHeight="12.75" x14ac:dyDescent="0.2"/>
  <cols>
    <col min="1" max="1" width="2.5703125" style="140" customWidth="1"/>
    <col min="2" max="16384" width="9.140625" style="140"/>
  </cols>
  <sheetData>
    <row r="9" spans="2:2" ht="25.5" x14ac:dyDescent="0.35">
      <c r="B9" s="143" t="s">
        <v>583</v>
      </c>
    </row>
    <row r="11" spans="2:2" ht="15" x14ac:dyDescent="0.25">
      <c r="B11" s="144" t="s">
        <v>211</v>
      </c>
    </row>
    <row r="13" spans="2:2" x14ac:dyDescent="0.2">
      <c r="B13" s="142" t="s">
        <v>185</v>
      </c>
    </row>
    <row r="14" spans="2:2" x14ac:dyDescent="0.2">
      <c r="B14" s="142" t="s">
        <v>169</v>
      </c>
    </row>
    <row r="15" spans="2:2" x14ac:dyDescent="0.2">
      <c r="B15" s="142" t="s">
        <v>580</v>
      </c>
    </row>
    <row r="16" spans="2:2" x14ac:dyDescent="0.2">
      <c r="B16" s="142" t="s">
        <v>170</v>
      </c>
    </row>
    <row r="18" spans="2:8" x14ac:dyDescent="0.2">
      <c r="B18" s="145" t="s">
        <v>171</v>
      </c>
    </row>
    <row r="20" spans="2:8" x14ac:dyDescent="0.2">
      <c r="B20" s="170" t="s">
        <v>186</v>
      </c>
      <c r="H20" s="145" t="s">
        <v>187</v>
      </c>
    </row>
  </sheetData>
  <sheetProtection password="8329" sheet="1" objects="1" scenarios="1"/>
  <hyperlinks>
    <hyperlink ref="B18" location="Index!A1" display="Index"/>
    <hyperlink ref="H20" r:id="rId1"/>
  </hyperlinks>
  <pageMargins left="0.7" right="0.7" top="0.75" bottom="0.75" header="0.3" footer="0.3"/>
  <pageSetup paperSize="9" scale="7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workbookViewId="0">
      <selection sqref="A1:J1"/>
    </sheetView>
  </sheetViews>
  <sheetFormatPr defaultRowHeight="12.75" x14ac:dyDescent="0.2"/>
  <cols>
    <col min="1" max="1" width="38.42578125" style="367" customWidth="1"/>
    <col min="2" max="6" width="11.7109375" style="367" customWidth="1"/>
    <col min="7" max="7" width="13.28515625" style="367" customWidth="1"/>
    <col min="8" max="8" width="11.7109375" style="367" customWidth="1"/>
    <col min="9" max="9" width="1.140625" style="367" customWidth="1"/>
    <col min="10" max="10" width="1.7109375" style="367" customWidth="1"/>
    <col min="11" max="16384" width="9.140625" style="367"/>
  </cols>
  <sheetData>
    <row r="1" spans="1:19" x14ac:dyDescent="0.2">
      <c r="A1" s="730" t="s">
        <v>415</v>
      </c>
      <c r="B1" s="730"/>
      <c r="C1" s="730"/>
      <c r="D1" s="730"/>
      <c r="E1" s="730"/>
      <c r="F1" s="730"/>
      <c r="G1" s="730"/>
      <c r="H1" s="730"/>
      <c r="I1" s="730"/>
      <c r="J1" s="730"/>
      <c r="K1" s="629"/>
      <c r="L1" s="629"/>
      <c r="M1" s="629"/>
      <c r="N1" s="629"/>
      <c r="O1" s="629"/>
      <c r="P1" s="629"/>
      <c r="Q1" s="629"/>
      <c r="R1" s="629"/>
      <c r="S1" s="629"/>
    </row>
    <row r="2" spans="1:19" ht="13.5" x14ac:dyDescent="0.2">
      <c r="A2" s="197" t="s">
        <v>239</v>
      </c>
      <c r="B2" s="197"/>
      <c r="C2" s="197"/>
      <c r="D2" s="89"/>
      <c r="E2" s="90"/>
      <c r="F2" s="90"/>
      <c r="G2" s="90"/>
      <c r="H2" s="90"/>
      <c r="I2" s="90"/>
      <c r="J2" s="90"/>
    </row>
    <row r="3" spans="1:19" x14ac:dyDescent="0.2">
      <c r="A3" s="380" t="s">
        <v>0</v>
      </c>
      <c r="B3" s="136"/>
      <c r="C3" s="318"/>
      <c r="D3" s="89"/>
      <c r="E3" s="90"/>
      <c r="F3" s="90"/>
      <c r="G3" s="90"/>
      <c r="H3" s="90"/>
      <c r="I3" s="90"/>
      <c r="J3" s="90"/>
    </row>
    <row r="4" spans="1:19" x14ac:dyDescent="0.2">
      <c r="A4" s="53"/>
      <c r="B4" s="53"/>
      <c r="C4" s="630"/>
      <c r="D4" s="631"/>
      <c r="E4" s="632"/>
      <c r="F4" s="632"/>
      <c r="G4" s="632"/>
      <c r="H4" s="632"/>
      <c r="I4" s="632"/>
      <c r="J4" s="632"/>
    </row>
    <row r="5" spans="1:19" x14ac:dyDescent="0.2">
      <c r="A5" s="633"/>
      <c r="B5" s="731" t="s">
        <v>114</v>
      </c>
      <c r="C5" s="731"/>
      <c r="D5" s="731"/>
      <c r="E5" s="731"/>
      <c r="F5" s="731"/>
      <c r="G5" s="731"/>
      <c r="H5" s="731"/>
      <c r="I5" s="634"/>
      <c r="J5" s="635"/>
    </row>
    <row r="6" spans="1:19" ht="51" customHeight="1" x14ac:dyDescent="0.2">
      <c r="A6" s="636"/>
      <c r="B6" s="622" t="s">
        <v>260</v>
      </c>
      <c r="C6" s="622" t="s">
        <v>261</v>
      </c>
      <c r="D6" s="622" t="s">
        <v>262</v>
      </c>
      <c r="E6" s="622" t="s">
        <v>263</v>
      </c>
      <c r="F6" s="622" t="s">
        <v>264</v>
      </c>
      <c r="G6" s="622" t="s">
        <v>259</v>
      </c>
      <c r="H6" s="622" t="s">
        <v>107</v>
      </c>
      <c r="I6" s="390"/>
      <c r="J6" s="429"/>
    </row>
    <row r="7" spans="1:19" ht="11.25" customHeight="1" x14ac:dyDescent="0.2">
      <c r="A7" s="319"/>
      <c r="B7" s="637"/>
      <c r="C7" s="637"/>
      <c r="D7" s="637"/>
      <c r="E7" s="637"/>
      <c r="F7" s="637"/>
      <c r="G7" s="637"/>
      <c r="H7" s="637"/>
      <c r="I7" s="637"/>
      <c r="J7" s="637"/>
    </row>
    <row r="8" spans="1:19" ht="11.25" customHeight="1" x14ac:dyDescent="0.2">
      <c r="A8" s="638" t="s">
        <v>85</v>
      </c>
      <c r="B8" s="639">
        <v>55</v>
      </c>
      <c r="C8" s="639">
        <v>59</v>
      </c>
      <c r="D8" s="639">
        <v>78</v>
      </c>
      <c r="E8" s="639">
        <v>61</v>
      </c>
      <c r="F8" s="639">
        <v>49</v>
      </c>
      <c r="G8" s="639">
        <v>260</v>
      </c>
      <c r="H8" s="639">
        <v>562</v>
      </c>
      <c r="I8" s="640"/>
      <c r="J8" s="640"/>
    </row>
    <row r="9" spans="1:19" ht="11.25" customHeight="1" x14ac:dyDescent="0.2">
      <c r="A9" s="638"/>
      <c r="B9" s="641"/>
      <c r="C9" s="641"/>
      <c r="D9" s="641"/>
      <c r="E9" s="641"/>
      <c r="F9" s="641"/>
      <c r="G9" s="641"/>
      <c r="H9" s="641"/>
      <c r="I9" s="640"/>
      <c r="J9" s="640"/>
    </row>
    <row r="10" spans="1:19" ht="11.25" customHeight="1" x14ac:dyDescent="0.2">
      <c r="A10" s="642" t="s">
        <v>82</v>
      </c>
      <c r="B10" s="639">
        <v>8545</v>
      </c>
      <c r="C10" s="639">
        <v>8847</v>
      </c>
      <c r="D10" s="639">
        <v>10800</v>
      </c>
      <c r="E10" s="639">
        <v>8030</v>
      </c>
      <c r="F10" s="639">
        <v>6994</v>
      </c>
      <c r="G10" s="639">
        <v>41911</v>
      </c>
      <c r="H10" s="639">
        <v>85127</v>
      </c>
      <c r="I10" s="643"/>
      <c r="J10" s="643"/>
    </row>
    <row r="11" spans="1:19" ht="11.25" customHeight="1" x14ac:dyDescent="0.2">
      <c r="A11" s="642"/>
      <c r="B11" s="641"/>
      <c r="C11" s="641"/>
      <c r="D11" s="641"/>
      <c r="E11" s="641"/>
      <c r="F11" s="641"/>
      <c r="G11" s="641"/>
      <c r="H11" s="641"/>
      <c r="I11" s="643"/>
      <c r="J11" s="643"/>
    </row>
    <row r="12" spans="1:19" ht="11.25" customHeight="1" x14ac:dyDescent="0.2">
      <c r="A12" s="644" t="s">
        <v>289</v>
      </c>
      <c r="B12" s="645">
        <v>46.1</v>
      </c>
      <c r="C12" s="645">
        <v>45.9</v>
      </c>
      <c r="D12" s="645">
        <v>44.9</v>
      </c>
      <c r="E12" s="645">
        <v>44.4</v>
      </c>
      <c r="F12" s="645">
        <v>45.3</v>
      </c>
      <c r="G12" s="645">
        <v>46.3</v>
      </c>
      <c r="H12" s="645">
        <v>45.8</v>
      </c>
      <c r="I12" s="646"/>
      <c r="J12" s="646"/>
    </row>
    <row r="13" spans="1:19" ht="11.25" customHeight="1" x14ac:dyDescent="0.2">
      <c r="A13" s="644"/>
      <c r="B13" s="641"/>
      <c r="C13" s="641"/>
      <c r="D13" s="641"/>
      <c r="E13" s="641"/>
      <c r="F13" s="641"/>
      <c r="G13" s="641"/>
      <c r="H13" s="641"/>
      <c r="I13" s="647"/>
      <c r="J13" s="647"/>
    </row>
    <row r="14" spans="1:19" ht="11.25" customHeight="1" x14ac:dyDescent="0.2">
      <c r="A14" s="648" t="s">
        <v>223</v>
      </c>
      <c r="B14" s="641"/>
      <c r="C14" s="641"/>
      <c r="D14" s="641"/>
      <c r="E14" s="641"/>
      <c r="F14" s="641"/>
      <c r="G14" s="641"/>
      <c r="H14" s="641"/>
      <c r="I14" s="647"/>
      <c r="J14" s="647"/>
    </row>
    <row r="15" spans="1:19" ht="11.25" customHeight="1" x14ac:dyDescent="0.2">
      <c r="A15" s="649" t="s">
        <v>534</v>
      </c>
      <c r="B15" s="645">
        <v>97.4</v>
      </c>
      <c r="C15" s="645">
        <v>97.7</v>
      </c>
      <c r="D15" s="645">
        <v>97.4</v>
      </c>
      <c r="E15" s="645">
        <v>96.7</v>
      </c>
      <c r="F15" s="645">
        <v>98</v>
      </c>
      <c r="G15" s="645">
        <v>97.5</v>
      </c>
      <c r="H15" s="645">
        <v>97.5</v>
      </c>
      <c r="I15" s="647"/>
      <c r="J15" s="647"/>
    </row>
    <row r="16" spans="1:19" ht="11.25" customHeight="1" x14ac:dyDescent="0.2">
      <c r="A16" s="649" t="s">
        <v>535</v>
      </c>
      <c r="B16" s="645">
        <v>53.4</v>
      </c>
      <c r="C16" s="645">
        <v>52.1</v>
      </c>
      <c r="D16" s="645">
        <v>49.1</v>
      </c>
      <c r="E16" s="645">
        <v>50</v>
      </c>
      <c r="F16" s="645">
        <v>51.8</v>
      </c>
      <c r="G16" s="645">
        <v>54</v>
      </c>
      <c r="H16" s="645">
        <v>52.6</v>
      </c>
      <c r="I16" s="647"/>
      <c r="J16" s="647"/>
    </row>
    <row r="17" spans="1:10" ht="11.25" customHeight="1" x14ac:dyDescent="0.2">
      <c r="A17" s="650"/>
      <c r="B17" s="651"/>
      <c r="C17" s="651"/>
      <c r="D17" s="651"/>
      <c r="E17" s="651"/>
      <c r="F17" s="651"/>
      <c r="G17" s="651"/>
      <c r="H17" s="651"/>
      <c r="I17" s="646"/>
      <c r="J17" s="646"/>
    </row>
    <row r="18" spans="1:10" ht="11.25" customHeight="1" x14ac:dyDescent="0.2">
      <c r="A18" s="626" t="s">
        <v>43</v>
      </c>
      <c r="B18" s="651"/>
      <c r="C18" s="651"/>
      <c r="D18" s="651"/>
      <c r="E18" s="651"/>
      <c r="F18" s="651"/>
      <c r="G18" s="651"/>
      <c r="H18" s="651"/>
      <c r="I18" s="646"/>
      <c r="J18" s="646"/>
    </row>
    <row r="19" spans="1:10" ht="11.25" customHeight="1" x14ac:dyDescent="0.2">
      <c r="A19" s="649" t="s">
        <v>536</v>
      </c>
      <c r="B19" s="645">
        <v>28</v>
      </c>
      <c r="C19" s="645">
        <v>27.9</v>
      </c>
      <c r="D19" s="645">
        <v>27.4</v>
      </c>
      <c r="E19" s="645">
        <v>25</v>
      </c>
      <c r="F19" s="645">
        <v>31.8</v>
      </c>
      <c r="G19" s="645">
        <v>32.1</v>
      </c>
      <c r="H19" s="645">
        <v>29.9</v>
      </c>
      <c r="I19" s="646"/>
      <c r="J19" s="646"/>
    </row>
    <row r="20" spans="1:10" ht="11.25" customHeight="1" x14ac:dyDescent="0.2">
      <c r="A20" s="649" t="s">
        <v>535</v>
      </c>
      <c r="B20" s="645">
        <v>13.6</v>
      </c>
      <c r="C20" s="645">
        <v>14.3</v>
      </c>
      <c r="D20" s="645">
        <v>12</v>
      </c>
      <c r="E20" s="645">
        <v>12.4</v>
      </c>
      <c r="F20" s="645">
        <v>14.3</v>
      </c>
      <c r="G20" s="645">
        <v>15.8</v>
      </c>
      <c r="H20" s="645">
        <v>14.5</v>
      </c>
      <c r="I20" s="646"/>
      <c r="J20" s="646"/>
    </row>
    <row r="21" spans="1:10" ht="11.25" customHeight="1" x14ac:dyDescent="0.2">
      <c r="A21" s="652"/>
      <c r="B21" s="653"/>
      <c r="C21" s="653"/>
      <c r="D21" s="653"/>
      <c r="E21" s="653"/>
      <c r="F21" s="653"/>
      <c r="G21" s="653"/>
      <c r="H21" s="653"/>
      <c r="I21" s="647"/>
      <c r="J21" s="647"/>
    </row>
    <row r="22" spans="1:10" ht="11.25" customHeight="1" x14ac:dyDescent="0.2">
      <c r="A22" s="654" t="s">
        <v>539</v>
      </c>
      <c r="B22" s="651"/>
      <c r="C22" s="651"/>
      <c r="D22" s="651"/>
      <c r="E22" s="651"/>
      <c r="F22" s="651"/>
      <c r="G22" s="651"/>
      <c r="H22" s="651"/>
      <c r="I22" s="646"/>
      <c r="J22" s="646"/>
    </row>
    <row r="23" spans="1:10" ht="11.25" customHeight="1" x14ac:dyDescent="0.2">
      <c r="A23" s="649" t="s">
        <v>196</v>
      </c>
      <c r="B23" s="639">
        <v>8220</v>
      </c>
      <c r="C23" s="639">
        <v>8194</v>
      </c>
      <c r="D23" s="639">
        <v>10008</v>
      </c>
      <c r="E23" s="639">
        <v>7341</v>
      </c>
      <c r="F23" s="639">
        <v>6605</v>
      </c>
      <c r="G23" s="639">
        <v>39067</v>
      </c>
      <c r="H23" s="639">
        <v>79435</v>
      </c>
      <c r="I23" s="647"/>
      <c r="J23" s="647"/>
    </row>
    <row r="24" spans="1:10" ht="11.25" customHeight="1" x14ac:dyDescent="0.2">
      <c r="A24" s="649" t="s">
        <v>191</v>
      </c>
      <c r="B24" s="655">
        <v>-0.25</v>
      </c>
      <c r="C24" s="655">
        <v>-0.15</v>
      </c>
      <c r="D24" s="655">
        <v>-0.18</v>
      </c>
      <c r="E24" s="655">
        <v>-0.17</v>
      </c>
      <c r="F24" s="655">
        <v>-0.19</v>
      </c>
      <c r="G24" s="655">
        <v>-0.1</v>
      </c>
      <c r="H24" s="655">
        <v>-0.14000000000000001</v>
      </c>
      <c r="I24" s="646"/>
      <c r="J24" s="646"/>
    </row>
    <row r="25" spans="1:10" ht="11.25" customHeight="1" x14ac:dyDescent="0.2">
      <c r="A25" s="656" t="s">
        <v>194</v>
      </c>
      <c r="B25" s="657">
        <v>-0.27</v>
      </c>
      <c r="C25" s="657">
        <v>-0.18</v>
      </c>
      <c r="D25" s="657">
        <v>-0.2</v>
      </c>
      <c r="E25" s="657">
        <v>-0.19</v>
      </c>
      <c r="F25" s="657">
        <v>-0.22</v>
      </c>
      <c r="G25" s="657">
        <v>-0.11</v>
      </c>
      <c r="H25" s="657">
        <v>-0.15</v>
      </c>
      <c r="I25" s="646"/>
      <c r="J25" s="646"/>
    </row>
    <row r="26" spans="1:10" ht="11.25" customHeight="1" x14ac:dyDescent="0.2">
      <c r="A26" s="656" t="s">
        <v>195</v>
      </c>
      <c r="B26" s="657">
        <v>-0.23</v>
      </c>
      <c r="C26" s="657">
        <v>-0.13</v>
      </c>
      <c r="D26" s="657">
        <v>-0.16</v>
      </c>
      <c r="E26" s="657">
        <v>-0.14000000000000001</v>
      </c>
      <c r="F26" s="657">
        <v>-0.16</v>
      </c>
      <c r="G26" s="657">
        <v>-0.09</v>
      </c>
      <c r="H26" s="657">
        <v>-0.14000000000000001</v>
      </c>
      <c r="I26" s="646"/>
      <c r="J26" s="646"/>
    </row>
    <row r="27" spans="1:10" ht="11.25" customHeight="1" x14ac:dyDescent="0.2">
      <c r="A27" s="650"/>
      <c r="B27" s="651"/>
      <c r="C27" s="651"/>
      <c r="D27" s="651"/>
      <c r="E27" s="651"/>
      <c r="F27" s="651"/>
      <c r="G27" s="651"/>
      <c r="H27" s="651"/>
      <c r="I27" s="646"/>
      <c r="J27" s="646"/>
    </row>
    <row r="28" spans="1:10" ht="11.25" customHeight="1" x14ac:dyDescent="0.2">
      <c r="A28" s="654" t="s">
        <v>537</v>
      </c>
      <c r="B28" s="645">
        <v>99.2</v>
      </c>
      <c r="C28" s="645">
        <v>99</v>
      </c>
      <c r="D28" s="645">
        <v>99.2</v>
      </c>
      <c r="E28" s="645">
        <v>99.1</v>
      </c>
      <c r="F28" s="645">
        <v>99.1</v>
      </c>
      <c r="G28" s="645">
        <v>99.3</v>
      </c>
      <c r="H28" s="645">
        <v>99.2</v>
      </c>
      <c r="I28" s="646"/>
      <c r="J28" s="646"/>
    </row>
    <row r="29" spans="1:10" ht="11.25" customHeight="1" x14ac:dyDescent="0.2">
      <c r="A29" s="654"/>
      <c r="B29" s="658"/>
      <c r="C29" s="658"/>
      <c r="D29" s="658"/>
      <c r="E29" s="658"/>
      <c r="F29" s="658"/>
      <c r="G29" s="658"/>
      <c r="H29" s="658"/>
      <c r="I29" s="646"/>
      <c r="J29" s="646"/>
    </row>
    <row r="30" spans="1:10" ht="21.75" customHeight="1" x14ac:dyDescent="0.2">
      <c r="A30" s="648" t="s">
        <v>538</v>
      </c>
      <c r="B30" s="645">
        <v>98.8</v>
      </c>
      <c r="C30" s="645">
        <v>98.4</v>
      </c>
      <c r="D30" s="645">
        <v>98.8</v>
      </c>
      <c r="E30" s="645">
        <v>98.5</v>
      </c>
      <c r="F30" s="645">
        <v>98.7</v>
      </c>
      <c r="G30" s="645">
        <v>98.8</v>
      </c>
      <c r="H30" s="645">
        <v>98.8</v>
      </c>
      <c r="I30" s="646"/>
      <c r="J30" s="646"/>
    </row>
    <row r="31" spans="1:10" ht="11.25" customHeight="1" x14ac:dyDescent="0.2">
      <c r="A31" s="659"/>
      <c r="B31" s="660"/>
      <c r="C31" s="660"/>
      <c r="D31" s="660"/>
      <c r="E31" s="660"/>
      <c r="F31" s="660"/>
      <c r="G31" s="661"/>
      <c r="H31" s="661"/>
      <c r="I31" s="661"/>
      <c r="J31" s="662"/>
    </row>
    <row r="32" spans="1:10" ht="11.25" customHeight="1" x14ac:dyDescent="0.2">
      <c r="A32" s="384"/>
      <c r="B32" s="663"/>
      <c r="C32" s="663"/>
      <c r="D32" s="663"/>
      <c r="E32" s="663"/>
      <c r="F32" s="663"/>
      <c r="G32" s="664"/>
      <c r="H32" s="325"/>
      <c r="I32" s="317" t="s">
        <v>238</v>
      </c>
      <c r="J32" s="665"/>
    </row>
    <row r="33" spans="1:20" ht="11.25" customHeight="1" x14ac:dyDescent="0.2">
      <c r="A33" s="698" t="s">
        <v>209</v>
      </c>
      <c r="B33" s="698"/>
      <c r="C33" s="698"/>
      <c r="D33" s="698"/>
      <c r="E33" s="698"/>
      <c r="F33" s="698"/>
      <c r="G33" s="698"/>
      <c r="H33" s="732"/>
      <c r="I33" s="732"/>
      <c r="J33" s="666"/>
    </row>
    <row r="34" spans="1:20" ht="11.25" customHeight="1" x14ac:dyDescent="0.2">
      <c r="A34" s="698" t="s">
        <v>111</v>
      </c>
      <c r="B34" s="698"/>
      <c r="C34" s="698"/>
      <c r="D34" s="698"/>
      <c r="E34" s="698"/>
      <c r="F34" s="698"/>
      <c r="G34" s="698"/>
      <c r="H34" s="698"/>
      <c r="I34" s="698"/>
      <c r="J34" s="225"/>
    </row>
    <row r="35" spans="1:20" ht="11.25" customHeight="1" x14ac:dyDescent="0.2">
      <c r="A35" s="698" t="s">
        <v>240</v>
      </c>
      <c r="B35" s="732"/>
      <c r="C35" s="732"/>
      <c r="D35" s="732"/>
      <c r="E35" s="732"/>
      <c r="F35" s="732"/>
      <c r="G35" s="732"/>
      <c r="H35" s="732"/>
      <c r="I35" s="732"/>
      <c r="J35" s="667"/>
    </row>
    <row r="36" spans="1:20" x14ac:dyDescent="0.2">
      <c r="A36" s="698" t="s">
        <v>290</v>
      </c>
      <c r="B36" s="698"/>
      <c r="C36" s="698"/>
      <c r="D36" s="698"/>
      <c r="E36" s="698"/>
      <c r="F36" s="698"/>
      <c r="G36" s="698"/>
      <c r="H36" s="698"/>
      <c r="I36" s="698"/>
      <c r="J36" s="623"/>
      <c r="K36" s="623"/>
      <c r="L36" s="623"/>
      <c r="M36" s="623"/>
      <c r="N36" s="623"/>
      <c r="O36" s="623"/>
      <c r="P36" s="623"/>
      <c r="Q36" s="623"/>
      <c r="R36" s="623"/>
      <c r="S36" s="623"/>
      <c r="T36" s="623"/>
    </row>
    <row r="37" spans="1:20" x14ac:dyDescent="0.2">
      <c r="A37" s="234" t="s">
        <v>276</v>
      </c>
      <c r="B37" s="623"/>
      <c r="C37" s="623"/>
      <c r="D37" s="623"/>
      <c r="E37" s="623"/>
      <c r="F37" s="623"/>
      <c r="G37" s="623"/>
      <c r="H37" s="623"/>
      <c r="I37" s="623"/>
      <c r="J37" s="623"/>
      <c r="K37" s="623"/>
      <c r="L37" s="623"/>
      <c r="M37" s="623"/>
      <c r="N37" s="623"/>
      <c r="O37" s="623"/>
      <c r="P37" s="623"/>
      <c r="Q37" s="623"/>
      <c r="R37" s="623"/>
      <c r="S37" s="623"/>
      <c r="T37" s="623"/>
    </row>
    <row r="38" spans="1:20" x14ac:dyDescent="0.2">
      <c r="A38" s="698" t="s">
        <v>532</v>
      </c>
      <c r="B38" s="698"/>
      <c r="C38" s="698"/>
      <c r="D38" s="698"/>
      <c r="E38" s="698"/>
      <c r="F38" s="698"/>
      <c r="G38" s="698"/>
      <c r="H38" s="698"/>
      <c r="I38" s="698"/>
      <c r="J38" s="623"/>
      <c r="K38" s="623"/>
      <c r="L38" s="623"/>
      <c r="M38" s="623"/>
      <c r="N38" s="623"/>
      <c r="O38" s="623"/>
      <c r="P38" s="623"/>
      <c r="Q38" s="623"/>
      <c r="R38" s="623"/>
      <c r="S38" s="623"/>
      <c r="T38" s="623"/>
    </row>
    <row r="39" spans="1:20" ht="58.5" customHeight="1" x14ac:dyDescent="0.2">
      <c r="A39" s="697" t="s">
        <v>540</v>
      </c>
      <c r="B39" s="697"/>
      <c r="C39" s="697"/>
      <c r="D39" s="697"/>
      <c r="E39" s="697"/>
      <c r="F39" s="697"/>
      <c r="G39" s="697"/>
      <c r="H39" s="697"/>
      <c r="I39" s="697"/>
      <c r="J39" s="668"/>
      <c r="K39" s="668"/>
      <c r="L39" s="668"/>
      <c r="M39" s="668"/>
      <c r="N39" s="668"/>
      <c r="O39" s="668"/>
      <c r="P39" s="668"/>
      <c r="Q39" s="668"/>
      <c r="R39" s="668"/>
      <c r="S39" s="668"/>
      <c r="T39" s="668"/>
    </row>
  </sheetData>
  <sheetProtection password="8329" sheet="1" objects="1" scenarios="1"/>
  <mergeCells count="8">
    <mergeCell ref="A39:I39"/>
    <mergeCell ref="A36:I36"/>
    <mergeCell ref="A1:J1"/>
    <mergeCell ref="B5:H5"/>
    <mergeCell ref="A33:I33"/>
    <mergeCell ref="A34:I34"/>
    <mergeCell ref="A35:I35"/>
    <mergeCell ref="A38:I38"/>
  </mergeCells>
  <hyperlinks>
    <hyperlink ref="A37" r:id="rId1"/>
  </hyperlinks>
  <pageMargins left="0.7" right="0.7" top="0.75" bottom="0.75" header="0.3" footer="0.3"/>
  <pageSetup paperSize="9" scale="91"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zoomScaleNormal="100" workbookViewId="0">
      <selection sqref="A1:J1"/>
    </sheetView>
  </sheetViews>
  <sheetFormatPr defaultRowHeight="11.25" x14ac:dyDescent="0.2"/>
  <cols>
    <col min="1" max="1" width="38.42578125" style="319" customWidth="1"/>
    <col min="2" max="2" width="11.7109375" style="319" customWidth="1"/>
    <col min="3" max="3" width="11.7109375" style="323" customWidth="1"/>
    <col min="4" max="4" width="11.7109375" style="324" customWidth="1"/>
    <col min="5" max="6" width="11.7109375" style="325" customWidth="1"/>
    <col min="7" max="7" width="13.28515625" style="325" customWidth="1"/>
    <col min="8" max="8" width="11.7109375" style="325" customWidth="1"/>
    <col min="9" max="9" width="1.140625" style="325" customWidth="1"/>
    <col min="10" max="10" width="1.7109375" style="325" customWidth="1"/>
    <col min="11" max="16" width="11.7109375" style="325" customWidth="1"/>
    <col min="17" max="17" width="9.140625" style="319"/>
    <col min="18" max="18" width="0.5703125" style="319" customWidth="1"/>
    <col min="19" max="16384" width="9.140625" style="319"/>
  </cols>
  <sheetData>
    <row r="1" spans="1:17" ht="13.5" customHeight="1" x14ac:dyDescent="0.2">
      <c r="A1" s="730" t="s">
        <v>414</v>
      </c>
      <c r="B1" s="730"/>
      <c r="C1" s="730"/>
      <c r="D1" s="730"/>
      <c r="E1" s="730"/>
      <c r="F1" s="730"/>
      <c r="G1" s="730"/>
      <c r="H1" s="730"/>
      <c r="I1" s="730"/>
      <c r="J1" s="730"/>
      <c r="K1" s="629"/>
      <c r="L1" s="629"/>
      <c r="M1" s="669"/>
      <c r="N1" s="669"/>
      <c r="O1" s="669"/>
      <c r="P1" s="669"/>
      <c r="Q1" s="670"/>
    </row>
    <row r="2" spans="1:17" ht="12.75" customHeight="1" x14ac:dyDescent="0.2">
      <c r="A2" s="197" t="s">
        <v>239</v>
      </c>
      <c r="B2" s="197"/>
      <c r="C2" s="197"/>
      <c r="D2" s="89"/>
      <c r="E2" s="90"/>
      <c r="F2" s="90"/>
      <c r="G2" s="90"/>
      <c r="H2" s="90"/>
      <c r="I2" s="90"/>
      <c r="J2" s="90"/>
      <c r="K2" s="671"/>
      <c r="L2" s="671"/>
      <c r="M2" s="90"/>
      <c r="N2" s="90"/>
      <c r="O2" s="90"/>
      <c r="P2" s="90"/>
      <c r="Q2" s="411"/>
    </row>
    <row r="3" spans="1:17" ht="12.75" customHeight="1" x14ac:dyDescent="0.2">
      <c r="A3" s="380" t="s">
        <v>0</v>
      </c>
      <c r="B3" s="136"/>
      <c r="C3" s="672"/>
      <c r="D3" s="673"/>
      <c r="E3" s="671"/>
      <c r="F3" s="671"/>
      <c r="G3" s="671"/>
      <c r="H3" s="671"/>
      <c r="I3" s="671"/>
      <c r="J3" s="671"/>
      <c r="K3" s="671"/>
      <c r="L3" s="671"/>
      <c r="M3" s="90"/>
      <c r="N3" s="90"/>
      <c r="O3" s="90"/>
      <c r="P3" s="90"/>
      <c r="Q3" s="411"/>
    </row>
    <row r="4" spans="1:17" s="321" customFormat="1" ht="11.25" customHeight="1" x14ac:dyDescent="0.2">
      <c r="A4" s="53"/>
      <c r="B4" s="53"/>
      <c r="C4" s="630"/>
      <c r="D4" s="631"/>
      <c r="E4" s="632"/>
      <c r="F4" s="632"/>
      <c r="G4" s="632"/>
      <c r="H4" s="632"/>
      <c r="I4" s="632"/>
      <c r="J4" s="632"/>
      <c r="K4" s="632"/>
      <c r="L4" s="632"/>
      <c r="M4" s="632"/>
      <c r="N4" s="632"/>
      <c r="O4" s="632"/>
      <c r="P4" s="632"/>
    </row>
    <row r="5" spans="1:17" x14ac:dyDescent="0.2">
      <c r="A5" s="633"/>
      <c r="B5" s="731" t="s">
        <v>115</v>
      </c>
      <c r="C5" s="731"/>
      <c r="D5" s="731"/>
      <c r="E5" s="731"/>
      <c r="F5" s="731"/>
      <c r="G5" s="731"/>
      <c r="H5" s="731"/>
      <c r="I5" s="634"/>
      <c r="J5" s="635"/>
      <c r="K5" s="674"/>
      <c r="L5" s="674"/>
      <c r="M5" s="674"/>
      <c r="N5" s="674"/>
      <c r="O5" s="674"/>
      <c r="P5" s="89"/>
    </row>
    <row r="6" spans="1:17" ht="51.75" customHeight="1" x14ac:dyDescent="0.2">
      <c r="A6" s="636"/>
      <c r="B6" s="622" t="s">
        <v>260</v>
      </c>
      <c r="C6" s="622" t="s">
        <v>261</v>
      </c>
      <c r="D6" s="622" t="s">
        <v>262</v>
      </c>
      <c r="E6" s="622" t="s">
        <v>263</v>
      </c>
      <c r="F6" s="622" t="s">
        <v>264</v>
      </c>
      <c r="G6" s="622" t="s">
        <v>259</v>
      </c>
      <c r="H6" s="622" t="s">
        <v>117</v>
      </c>
      <c r="I6" s="390"/>
      <c r="J6" s="429"/>
      <c r="K6" s="429"/>
      <c r="L6" s="429"/>
      <c r="M6" s="429"/>
      <c r="N6" s="429"/>
      <c r="O6" s="429"/>
      <c r="P6" s="429"/>
    </row>
    <row r="7" spans="1:17" x14ac:dyDescent="0.2">
      <c r="B7" s="637"/>
      <c r="C7" s="637"/>
      <c r="D7" s="637"/>
      <c r="E7" s="637"/>
      <c r="F7" s="637"/>
      <c r="G7" s="637"/>
      <c r="H7" s="637"/>
      <c r="I7" s="637"/>
      <c r="J7" s="637"/>
      <c r="K7" s="637"/>
      <c r="L7" s="637"/>
      <c r="M7" s="637"/>
      <c r="N7" s="637"/>
      <c r="O7" s="637"/>
      <c r="P7" s="637"/>
    </row>
    <row r="8" spans="1:17" x14ac:dyDescent="0.2">
      <c r="A8" s="638" t="s">
        <v>116</v>
      </c>
      <c r="B8" s="639">
        <v>49</v>
      </c>
      <c r="C8" s="639">
        <v>68</v>
      </c>
      <c r="D8" s="639">
        <v>159</v>
      </c>
      <c r="E8" s="639">
        <v>368</v>
      </c>
      <c r="F8" s="639">
        <v>652</v>
      </c>
      <c r="G8" s="639">
        <v>26</v>
      </c>
      <c r="H8" s="639">
        <v>1322</v>
      </c>
      <c r="I8" s="640"/>
      <c r="J8" s="640"/>
      <c r="K8" s="640"/>
      <c r="L8" s="640"/>
      <c r="M8" s="640"/>
      <c r="N8" s="640"/>
      <c r="O8" s="640"/>
      <c r="P8" s="660"/>
    </row>
    <row r="9" spans="1:17" x14ac:dyDescent="0.2">
      <c r="A9" s="638"/>
      <c r="B9" s="641"/>
      <c r="C9" s="641"/>
      <c r="D9" s="641"/>
      <c r="E9" s="641"/>
      <c r="F9" s="641"/>
      <c r="G9" s="641"/>
      <c r="H9" s="641"/>
      <c r="I9" s="640"/>
      <c r="J9" s="640"/>
      <c r="K9" s="640"/>
      <c r="L9" s="675"/>
      <c r="M9" s="675"/>
      <c r="N9" s="675"/>
      <c r="O9" s="675"/>
      <c r="P9" s="660"/>
    </row>
    <row r="10" spans="1:17" x14ac:dyDescent="0.2">
      <c r="A10" s="642" t="s">
        <v>82</v>
      </c>
      <c r="B10" s="639">
        <v>9508</v>
      </c>
      <c r="C10" s="639">
        <v>12953</v>
      </c>
      <c r="D10" s="639">
        <v>28868</v>
      </c>
      <c r="E10" s="639">
        <v>67960</v>
      </c>
      <c r="F10" s="639">
        <v>123099</v>
      </c>
      <c r="G10" s="639">
        <v>5246</v>
      </c>
      <c r="H10" s="639">
        <v>247634</v>
      </c>
      <c r="I10" s="643"/>
      <c r="J10" s="643"/>
      <c r="K10" s="640"/>
      <c r="L10" s="640"/>
      <c r="M10" s="640"/>
      <c r="N10" s="640"/>
      <c r="O10" s="640"/>
      <c r="P10" s="676"/>
    </row>
    <row r="11" spans="1:17" x14ac:dyDescent="0.2">
      <c r="A11" s="642"/>
      <c r="B11" s="641"/>
      <c r="C11" s="641"/>
      <c r="D11" s="641"/>
      <c r="E11" s="641"/>
      <c r="F11" s="641"/>
      <c r="G11" s="641"/>
      <c r="H11" s="641"/>
      <c r="I11" s="643"/>
      <c r="J11" s="643"/>
      <c r="K11" s="640"/>
      <c r="L11" s="643"/>
      <c r="M11" s="643"/>
      <c r="N11" s="643"/>
      <c r="O11" s="643"/>
      <c r="P11" s="676"/>
    </row>
    <row r="12" spans="1:17" x14ac:dyDescent="0.2">
      <c r="A12" s="644" t="s">
        <v>289</v>
      </c>
      <c r="B12" s="645">
        <v>50.9</v>
      </c>
      <c r="C12" s="645">
        <v>51.4</v>
      </c>
      <c r="D12" s="645">
        <v>50.5</v>
      </c>
      <c r="E12" s="645">
        <v>52.1</v>
      </c>
      <c r="F12" s="645">
        <v>54.6</v>
      </c>
      <c r="G12" s="645">
        <v>57.2</v>
      </c>
      <c r="H12" s="645">
        <v>53.2</v>
      </c>
      <c r="I12" s="647"/>
      <c r="J12" s="647"/>
      <c r="K12" s="640"/>
      <c r="L12" s="647"/>
      <c r="M12" s="647"/>
      <c r="N12" s="647"/>
      <c r="O12" s="647"/>
    </row>
    <row r="13" spans="1:17" x14ac:dyDescent="0.2">
      <c r="A13" s="644"/>
      <c r="B13" s="641"/>
      <c r="C13" s="641"/>
      <c r="D13" s="641"/>
      <c r="E13" s="641"/>
      <c r="F13" s="641"/>
      <c r="G13" s="641"/>
      <c r="H13" s="641"/>
      <c r="I13" s="646"/>
      <c r="J13" s="646"/>
      <c r="K13" s="640"/>
      <c r="L13" s="646"/>
      <c r="M13" s="646"/>
      <c r="N13" s="646"/>
      <c r="O13" s="646"/>
      <c r="P13" s="677"/>
    </row>
    <row r="14" spans="1:17" x14ac:dyDescent="0.2">
      <c r="A14" s="648" t="s">
        <v>223</v>
      </c>
      <c r="B14" s="641"/>
      <c r="C14" s="641"/>
      <c r="D14" s="641"/>
      <c r="E14" s="641"/>
      <c r="F14" s="641"/>
      <c r="G14" s="641"/>
      <c r="H14" s="641"/>
      <c r="I14" s="646"/>
      <c r="J14" s="646"/>
      <c r="K14" s="640"/>
      <c r="L14" s="646"/>
      <c r="M14" s="646"/>
      <c r="N14" s="646"/>
      <c r="O14" s="646"/>
      <c r="P14" s="677"/>
    </row>
    <row r="15" spans="1:17" x14ac:dyDescent="0.2">
      <c r="A15" s="649" t="s">
        <v>534</v>
      </c>
      <c r="B15" s="645">
        <v>98.9</v>
      </c>
      <c r="C15" s="645">
        <v>99</v>
      </c>
      <c r="D15" s="645">
        <v>98.3</v>
      </c>
      <c r="E15" s="645">
        <v>98.7</v>
      </c>
      <c r="F15" s="645">
        <v>98.9</v>
      </c>
      <c r="G15" s="645">
        <v>99.4</v>
      </c>
      <c r="H15" s="645">
        <v>98.8</v>
      </c>
      <c r="I15" s="646"/>
      <c r="J15" s="646"/>
      <c r="K15" s="640"/>
      <c r="L15" s="646"/>
      <c r="M15" s="646"/>
      <c r="N15" s="646"/>
      <c r="O15" s="646"/>
      <c r="P15" s="677"/>
    </row>
    <row r="16" spans="1:17" x14ac:dyDescent="0.2">
      <c r="A16" s="649" t="s">
        <v>535</v>
      </c>
      <c r="B16" s="645">
        <v>64.5</v>
      </c>
      <c r="C16" s="645">
        <v>65.7</v>
      </c>
      <c r="D16" s="645">
        <v>63.1</v>
      </c>
      <c r="E16" s="645">
        <v>67.599999999999994</v>
      </c>
      <c r="F16" s="645">
        <v>72.599999999999994</v>
      </c>
      <c r="G16" s="645">
        <v>77.099999999999994</v>
      </c>
      <c r="H16" s="645">
        <v>69.5</v>
      </c>
      <c r="I16" s="646"/>
      <c r="J16" s="646"/>
      <c r="K16" s="640"/>
      <c r="L16" s="646"/>
      <c r="M16" s="646"/>
      <c r="N16" s="646"/>
      <c r="O16" s="646"/>
      <c r="P16" s="677"/>
    </row>
    <row r="17" spans="1:16" x14ac:dyDescent="0.2">
      <c r="A17" s="650"/>
      <c r="B17" s="651"/>
      <c r="C17" s="651"/>
      <c r="D17" s="651"/>
      <c r="E17" s="651"/>
      <c r="F17" s="651"/>
      <c r="G17" s="651"/>
      <c r="H17" s="651"/>
      <c r="I17" s="646"/>
      <c r="J17" s="646"/>
      <c r="K17" s="640"/>
      <c r="L17" s="646"/>
      <c r="M17" s="646"/>
      <c r="N17" s="646"/>
      <c r="O17" s="646"/>
      <c r="P17" s="677"/>
    </row>
    <row r="18" spans="1:16" x14ac:dyDescent="0.2">
      <c r="A18" s="626" t="s">
        <v>43</v>
      </c>
      <c r="B18" s="651"/>
      <c r="C18" s="651"/>
      <c r="D18" s="651"/>
      <c r="E18" s="651"/>
      <c r="F18" s="651"/>
      <c r="G18" s="651"/>
      <c r="H18" s="651"/>
      <c r="I18" s="646"/>
      <c r="J18" s="646"/>
      <c r="K18" s="640"/>
      <c r="L18" s="646"/>
      <c r="M18" s="646"/>
      <c r="N18" s="646"/>
      <c r="O18" s="646"/>
      <c r="P18" s="677"/>
    </row>
    <row r="19" spans="1:16" x14ac:dyDescent="0.2">
      <c r="A19" s="649" t="s">
        <v>536</v>
      </c>
      <c r="B19" s="645">
        <v>39.799999999999997</v>
      </c>
      <c r="C19" s="645">
        <v>41.3</v>
      </c>
      <c r="D19" s="645">
        <v>42.7</v>
      </c>
      <c r="E19" s="645">
        <v>41.2</v>
      </c>
      <c r="F19" s="645">
        <v>49.7</v>
      </c>
      <c r="G19" s="645">
        <v>51.1</v>
      </c>
      <c r="H19" s="645">
        <v>45.8</v>
      </c>
      <c r="I19" s="647"/>
      <c r="J19" s="647"/>
      <c r="K19" s="640"/>
      <c r="L19" s="647"/>
      <c r="M19" s="647"/>
      <c r="N19" s="647"/>
      <c r="O19" s="647"/>
    </row>
    <row r="20" spans="1:16" x14ac:dyDescent="0.2">
      <c r="A20" s="649" t="s">
        <v>535</v>
      </c>
      <c r="B20" s="645">
        <v>24.2</v>
      </c>
      <c r="C20" s="645">
        <v>25.7</v>
      </c>
      <c r="D20" s="645">
        <v>25.8</v>
      </c>
      <c r="E20" s="645">
        <v>26.9</v>
      </c>
      <c r="F20" s="645">
        <v>34</v>
      </c>
      <c r="G20" s="645">
        <v>37.6</v>
      </c>
      <c r="H20" s="645">
        <v>30.3</v>
      </c>
      <c r="I20" s="646"/>
      <c r="J20" s="646"/>
      <c r="K20" s="640"/>
      <c r="L20" s="646"/>
      <c r="M20" s="646"/>
      <c r="N20" s="646"/>
      <c r="O20" s="646"/>
      <c r="P20" s="677"/>
    </row>
    <row r="21" spans="1:16" x14ac:dyDescent="0.2">
      <c r="A21" s="652"/>
      <c r="B21" s="653"/>
      <c r="C21" s="653"/>
      <c r="D21" s="653"/>
      <c r="E21" s="653"/>
      <c r="F21" s="653"/>
      <c r="G21" s="653"/>
      <c r="H21" s="653"/>
      <c r="I21" s="647"/>
      <c r="J21" s="647"/>
      <c r="K21" s="640"/>
      <c r="L21" s="647"/>
      <c r="M21" s="647"/>
      <c r="N21" s="647"/>
      <c r="O21" s="647"/>
    </row>
    <row r="22" spans="1:16" x14ac:dyDescent="0.2">
      <c r="A22" s="654" t="s">
        <v>539</v>
      </c>
      <c r="B22" s="651"/>
      <c r="C22" s="651"/>
      <c r="D22" s="651"/>
      <c r="E22" s="651"/>
      <c r="F22" s="651"/>
      <c r="G22" s="651"/>
      <c r="H22" s="651"/>
      <c r="I22" s="646"/>
      <c r="J22" s="646"/>
      <c r="K22" s="640"/>
      <c r="L22" s="647"/>
      <c r="M22" s="647"/>
      <c r="N22" s="647"/>
      <c r="O22" s="647"/>
      <c r="P22" s="677"/>
    </row>
    <row r="23" spans="1:16" x14ac:dyDescent="0.2">
      <c r="A23" s="649" t="s">
        <v>196</v>
      </c>
      <c r="B23" s="639">
        <v>9183</v>
      </c>
      <c r="C23" s="639">
        <v>12287</v>
      </c>
      <c r="D23" s="639">
        <v>27463</v>
      </c>
      <c r="E23" s="639">
        <v>64932</v>
      </c>
      <c r="F23" s="639">
        <v>117324</v>
      </c>
      <c r="G23" s="639">
        <v>5031</v>
      </c>
      <c r="H23" s="639">
        <v>236220</v>
      </c>
      <c r="I23" s="646"/>
      <c r="J23" s="646"/>
      <c r="K23" s="640"/>
      <c r="L23" s="646"/>
      <c r="M23" s="646"/>
      <c r="N23" s="646"/>
      <c r="O23" s="646"/>
      <c r="P23" s="677"/>
    </row>
    <row r="24" spans="1:16" x14ac:dyDescent="0.2">
      <c r="A24" s="649" t="s">
        <v>191</v>
      </c>
      <c r="B24" s="655">
        <v>-0.02</v>
      </c>
      <c r="C24" s="655">
        <v>0.09</v>
      </c>
      <c r="D24" s="655">
        <v>0.01</v>
      </c>
      <c r="E24" s="655">
        <v>0.06</v>
      </c>
      <c r="F24" s="655">
        <v>0.13</v>
      </c>
      <c r="G24" s="655">
        <v>0.28000000000000003</v>
      </c>
      <c r="H24" s="655">
        <v>0.09</v>
      </c>
      <c r="I24" s="646"/>
      <c r="J24" s="646"/>
      <c r="K24" s="640"/>
      <c r="L24" s="646"/>
      <c r="M24" s="646"/>
      <c r="N24" s="646"/>
      <c r="O24" s="646"/>
      <c r="P24" s="677"/>
    </row>
    <row r="25" spans="1:16" x14ac:dyDescent="0.2">
      <c r="A25" s="656" t="s">
        <v>194</v>
      </c>
      <c r="B25" s="657">
        <v>-0.04</v>
      </c>
      <c r="C25" s="657">
        <v>7.0000000000000007E-2</v>
      </c>
      <c r="D25" s="657">
        <v>0</v>
      </c>
      <c r="E25" s="657">
        <v>0.05</v>
      </c>
      <c r="F25" s="657">
        <v>0.13</v>
      </c>
      <c r="G25" s="657">
        <v>0.25</v>
      </c>
      <c r="H25" s="657">
        <v>0.09</v>
      </c>
      <c r="I25" s="647"/>
      <c r="J25" s="647"/>
      <c r="K25" s="640"/>
      <c r="L25" s="647"/>
      <c r="M25" s="647"/>
      <c r="N25" s="647"/>
      <c r="O25" s="647"/>
    </row>
    <row r="26" spans="1:16" x14ac:dyDescent="0.2">
      <c r="A26" s="656" t="s">
        <v>195</v>
      </c>
      <c r="B26" s="657">
        <v>0.01</v>
      </c>
      <c r="C26" s="657">
        <v>0.11</v>
      </c>
      <c r="D26" s="657">
        <v>0.02</v>
      </c>
      <c r="E26" s="657">
        <v>7.0000000000000007E-2</v>
      </c>
      <c r="F26" s="657">
        <v>0.14000000000000001</v>
      </c>
      <c r="G26" s="657">
        <v>0.31</v>
      </c>
      <c r="H26" s="657">
        <v>0.1</v>
      </c>
      <c r="I26" s="646"/>
      <c r="J26" s="646"/>
      <c r="K26" s="640"/>
      <c r="L26" s="647"/>
      <c r="M26" s="647"/>
      <c r="N26" s="647"/>
      <c r="O26" s="647"/>
      <c r="P26" s="677"/>
    </row>
    <row r="27" spans="1:16" x14ac:dyDescent="0.2">
      <c r="A27" s="650"/>
      <c r="B27" s="651"/>
      <c r="C27" s="651"/>
      <c r="D27" s="651"/>
      <c r="E27" s="651"/>
      <c r="F27" s="651"/>
      <c r="G27" s="651"/>
      <c r="H27" s="651"/>
      <c r="I27" s="646"/>
      <c r="J27" s="646"/>
      <c r="K27" s="640"/>
      <c r="L27" s="647"/>
      <c r="M27" s="647"/>
      <c r="N27" s="647"/>
      <c r="O27" s="647"/>
      <c r="P27" s="677"/>
    </row>
    <row r="28" spans="1:16" x14ac:dyDescent="0.2">
      <c r="A28" s="654" t="s">
        <v>537</v>
      </c>
      <c r="B28" s="645">
        <v>99.6</v>
      </c>
      <c r="C28" s="645">
        <v>99.7</v>
      </c>
      <c r="D28" s="645">
        <v>99.5</v>
      </c>
      <c r="E28" s="645">
        <v>99.7</v>
      </c>
      <c r="F28" s="645">
        <v>99.7</v>
      </c>
      <c r="G28" s="645">
        <v>99.8</v>
      </c>
      <c r="H28" s="645">
        <v>99.7</v>
      </c>
      <c r="I28" s="646"/>
      <c r="J28" s="646"/>
      <c r="K28" s="640"/>
      <c r="L28" s="647"/>
      <c r="M28" s="647"/>
      <c r="N28" s="647"/>
      <c r="O28" s="647"/>
      <c r="P28" s="677"/>
    </row>
    <row r="29" spans="1:16" x14ac:dyDescent="0.2">
      <c r="A29" s="654"/>
      <c r="B29" s="658"/>
      <c r="C29" s="658"/>
      <c r="D29" s="658"/>
      <c r="E29" s="658"/>
      <c r="F29" s="658"/>
      <c r="G29" s="658"/>
      <c r="H29" s="658"/>
      <c r="I29" s="646"/>
      <c r="J29" s="646"/>
      <c r="K29" s="640"/>
      <c r="L29" s="647"/>
      <c r="M29" s="647"/>
      <c r="N29" s="647"/>
      <c r="O29" s="647"/>
      <c r="P29" s="677"/>
    </row>
    <row r="30" spans="1:16" ht="22.5" x14ac:dyDescent="0.2">
      <c r="A30" s="648" t="s">
        <v>538</v>
      </c>
      <c r="B30" s="645">
        <v>99.4</v>
      </c>
      <c r="C30" s="645">
        <v>99.5</v>
      </c>
      <c r="D30" s="645">
        <v>99.2</v>
      </c>
      <c r="E30" s="645">
        <v>99.5</v>
      </c>
      <c r="F30" s="645">
        <v>99.6</v>
      </c>
      <c r="G30" s="645">
        <v>99.8</v>
      </c>
      <c r="H30" s="645">
        <v>99.5</v>
      </c>
      <c r="I30" s="646"/>
      <c r="J30" s="646"/>
      <c r="K30" s="640"/>
      <c r="L30" s="647"/>
      <c r="M30" s="647"/>
      <c r="N30" s="647"/>
      <c r="O30" s="647"/>
      <c r="P30" s="677"/>
    </row>
    <row r="31" spans="1:16" x14ac:dyDescent="0.2">
      <c r="A31" s="659"/>
      <c r="B31" s="660"/>
      <c r="C31" s="660"/>
      <c r="D31" s="660"/>
      <c r="E31" s="660"/>
      <c r="F31" s="661"/>
      <c r="G31" s="661"/>
      <c r="H31" s="661"/>
      <c r="I31" s="661"/>
      <c r="J31" s="662"/>
      <c r="K31" s="662"/>
      <c r="L31" s="662"/>
      <c r="M31" s="662"/>
      <c r="N31" s="662"/>
      <c r="O31" s="662"/>
      <c r="P31" s="660"/>
    </row>
    <row r="32" spans="1:16" ht="15" customHeight="1" x14ac:dyDescent="0.2">
      <c r="A32" s="384"/>
      <c r="B32" s="663"/>
      <c r="C32" s="663"/>
      <c r="D32" s="663"/>
      <c r="E32" s="663"/>
      <c r="F32" s="664"/>
      <c r="G32" s="664"/>
      <c r="I32" s="317" t="s">
        <v>238</v>
      </c>
      <c r="J32" s="665"/>
      <c r="K32" s="665"/>
      <c r="L32" s="665"/>
      <c r="M32" s="665"/>
      <c r="N32" s="665"/>
      <c r="O32" s="322"/>
      <c r="P32" s="665"/>
    </row>
    <row r="33" spans="1:16" ht="12.75" x14ac:dyDescent="0.2">
      <c r="A33" s="698" t="s">
        <v>210</v>
      </c>
      <c r="B33" s="732"/>
      <c r="C33" s="732"/>
      <c r="D33" s="732"/>
      <c r="E33" s="732"/>
      <c r="F33" s="732"/>
      <c r="G33" s="732"/>
      <c r="H33" s="732"/>
      <c r="I33" s="732"/>
      <c r="J33" s="666"/>
      <c r="K33" s="666"/>
      <c r="L33" s="666"/>
      <c r="M33" s="666"/>
      <c r="N33" s="666"/>
      <c r="O33" s="666"/>
      <c r="P33" s="678"/>
    </row>
    <row r="34" spans="1:16" ht="12.75" x14ac:dyDescent="0.2">
      <c r="A34" s="698" t="s">
        <v>111</v>
      </c>
      <c r="B34" s="733"/>
      <c r="C34" s="733"/>
      <c r="D34" s="733"/>
      <c r="E34" s="733"/>
      <c r="F34" s="733"/>
      <c r="G34" s="733"/>
      <c r="H34" s="733"/>
      <c r="I34" s="733"/>
      <c r="J34" s="623"/>
      <c r="K34" s="666"/>
      <c r="L34" s="666"/>
      <c r="M34" s="666"/>
      <c r="N34" s="666"/>
      <c r="O34" s="666"/>
      <c r="P34" s="678"/>
    </row>
    <row r="35" spans="1:16" ht="12.75" x14ac:dyDescent="0.2">
      <c r="A35" s="697" t="s">
        <v>240</v>
      </c>
      <c r="B35" s="734"/>
      <c r="C35" s="734"/>
      <c r="D35" s="734"/>
      <c r="E35" s="734"/>
      <c r="F35" s="734"/>
      <c r="G35" s="734"/>
      <c r="H35" s="734"/>
      <c r="I35" s="734"/>
      <c r="J35" s="679"/>
      <c r="K35" s="667"/>
      <c r="L35" s="667"/>
      <c r="M35" s="666"/>
      <c r="N35" s="666"/>
      <c r="O35" s="666"/>
      <c r="P35" s="678"/>
    </row>
    <row r="36" spans="1:16" x14ac:dyDescent="0.2">
      <c r="A36" s="698" t="s">
        <v>290</v>
      </c>
      <c r="B36" s="698"/>
      <c r="C36" s="698"/>
      <c r="D36" s="698"/>
      <c r="E36" s="698"/>
      <c r="F36" s="698"/>
      <c r="G36" s="698"/>
      <c r="H36" s="698"/>
      <c r="I36" s="698"/>
      <c r="J36" s="660"/>
      <c r="K36" s="660"/>
      <c r="L36" s="660"/>
      <c r="M36" s="660" t="s">
        <v>61</v>
      </c>
      <c r="N36" s="660"/>
      <c r="O36" s="660"/>
      <c r="P36" s="660"/>
    </row>
    <row r="37" spans="1:16" x14ac:dyDescent="0.2">
      <c r="A37" s="234" t="s">
        <v>276</v>
      </c>
      <c r="B37" s="623"/>
      <c r="C37" s="623"/>
      <c r="D37" s="623"/>
      <c r="E37" s="623"/>
      <c r="F37" s="623"/>
      <c r="G37" s="623"/>
      <c r="H37" s="623"/>
      <c r="I37" s="623"/>
      <c r="J37" s="660"/>
      <c r="K37" s="660"/>
      <c r="L37" s="660"/>
      <c r="M37" s="660"/>
      <c r="N37" s="660"/>
      <c r="O37" s="660"/>
      <c r="P37" s="660"/>
    </row>
    <row r="38" spans="1:16" x14ac:dyDescent="0.2">
      <c r="A38" s="697" t="s">
        <v>532</v>
      </c>
      <c r="B38" s="697"/>
      <c r="C38" s="697"/>
      <c r="D38" s="697"/>
      <c r="E38" s="697"/>
      <c r="F38" s="697"/>
      <c r="G38" s="697"/>
      <c r="H38" s="697"/>
      <c r="I38" s="697"/>
      <c r="J38" s="660"/>
      <c r="K38" s="660"/>
      <c r="L38" s="660"/>
      <c r="M38" s="660"/>
      <c r="N38" s="660"/>
      <c r="O38" s="660"/>
      <c r="P38" s="660"/>
    </row>
    <row r="39" spans="1:16" ht="59.25" customHeight="1" x14ac:dyDescent="0.2">
      <c r="A39" s="697" t="s">
        <v>483</v>
      </c>
      <c r="B39" s="697"/>
      <c r="C39" s="697"/>
      <c r="D39" s="697"/>
      <c r="E39" s="697"/>
      <c r="F39" s="697"/>
      <c r="G39" s="697"/>
      <c r="H39" s="697"/>
      <c r="I39" s="697"/>
      <c r="J39" s="660"/>
      <c r="K39" s="660"/>
      <c r="L39" s="660"/>
      <c r="M39" s="660"/>
      <c r="N39" s="660"/>
      <c r="O39" s="660"/>
      <c r="P39" s="660"/>
    </row>
  </sheetData>
  <sheetProtection password="8329" sheet="1" objects="1" scenarios="1"/>
  <mergeCells count="8">
    <mergeCell ref="A36:I36"/>
    <mergeCell ref="A39:I39"/>
    <mergeCell ref="A1:J1"/>
    <mergeCell ref="B5:H5"/>
    <mergeCell ref="A33:I33"/>
    <mergeCell ref="A34:I34"/>
    <mergeCell ref="A35:I35"/>
    <mergeCell ref="A38:I38"/>
  </mergeCells>
  <hyperlinks>
    <hyperlink ref="A37" r:id="rId1"/>
  </hyperlinks>
  <pageMargins left="0.31496062992125984" right="0.27559055118110237" top="0.51181102362204722" bottom="0.51181102362204722" header="0.51181102362204722" footer="0.51181102362204722"/>
  <pageSetup paperSize="9" scale="95"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GridLines="0" zoomScaleNormal="100" workbookViewId="0">
      <selection sqref="A1:K1"/>
    </sheetView>
  </sheetViews>
  <sheetFormatPr defaultRowHeight="12.75" x14ac:dyDescent="0.2"/>
  <cols>
    <col min="1" max="1" width="12.140625" style="264" customWidth="1"/>
    <col min="2" max="2" width="8.7109375" style="264" customWidth="1"/>
    <col min="3" max="11" width="7.28515625" style="264" customWidth="1"/>
    <col min="12" max="16384" width="9.140625" style="264"/>
  </cols>
  <sheetData>
    <row r="1" spans="1:13" ht="24.75" customHeight="1" x14ac:dyDescent="0.2">
      <c r="A1" s="740" t="s">
        <v>234</v>
      </c>
      <c r="B1" s="741"/>
      <c r="C1" s="741"/>
      <c r="D1" s="741"/>
      <c r="E1" s="741"/>
      <c r="F1" s="741"/>
      <c r="G1" s="741"/>
      <c r="H1" s="741"/>
      <c r="I1" s="741"/>
      <c r="J1" s="741"/>
      <c r="K1" s="741"/>
    </row>
    <row r="2" spans="1:13" s="141" customFormat="1" ht="13.5" x14ac:dyDescent="0.2">
      <c r="A2" s="139" t="s">
        <v>207</v>
      </c>
      <c r="B2" s="139"/>
      <c r="C2" s="139"/>
      <c r="D2" s="85"/>
      <c r="E2" s="84"/>
      <c r="F2" s="85"/>
      <c r="G2" s="84"/>
      <c r="H2" s="85"/>
      <c r="I2" s="84"/>
      <c r="J2" s="85"/>
      <c r="K2" s="85"/>
    </row>
    <row r="3" spans="1:13" s="141" customFormat="1" x14ac:dyDescent="0.2">
      <c r="A3" s="743" t="s">
        <v>0</v>
      </c>
      <c r="B3" s="743"/>
      <c r="C3" s="88"/>
      <c r="D3" s="86"/>
      <c r="E3" s="87"/>
      <c r="F3" s="86"/>
      <c r="G3" s="87"/>
      <c r="H3" s="86"/>
      <c r="I3" s="87"/>
      <c r="J3" s="86"/>
      <c r="K3" s="86"/>
    </row>
    <row r="4" spans="1:13" s="141" customFormat="1" x14ac:dyDescent="0.2">
      <c r="A4" s="625"/>
      <c r="B4" s="625"/>
      <c r="C4" s="88"/>
      <c r="D4" s="86"/>
      <c r="E4" s="87"/>
      <c r="F4" s="86"/>
      <c r="G4" s="87"/>
      <c r="H4" s="86"/>
      <c r="I4" s="87"/>
      <c r="J4" s="86"/>
      <c r="K4" s="86"/>
    </row>
    <row r="5" spans="1:13" s="141" customFormat="1" ht="12" customHeight="1" x14ac:dyDescent="0.2">
      <c r="A5" s="41"/>
      <c r="B5" s="745" t="s">
        <v>236</v>
      </c>
      <c r="C5" s="745"/>
      <c r="D5" s="745"/>
      <c r="E5" s="745"/>
      <c r="F5" s="745"/>
      <c r="G5" s="745"/>
      <c r="H5" s="745"/>
      <c r="I5" s="745"/>
      <c r="J5" s="745"/>
      <c r="K5" s="745"/>
    </row>
    <row r="6" spans="1:13" ht="12.75" customHeight="1" x14ac:dyDescent="0.2">
      <c r="A6" s="42"/>
      <c r="B6" s="43"/>
      <c r="C6" s="736" t="s">
        <v>31</v>
      </c>
      <c r="D6" s="736"/>
      <c r="E6" s="736"/>
      <c r="F6" s="736"/>
      <c r="G6" s="736"/>
      <c r="H6" s="736"/>
      <c r="I6" s="736"/>
      <c r="J6" s="736"/>
      <c r="K6" s="736"/>
    </row>
    <row r="7" spans="1:13" s="45" customFormat="1" ht="22.5" customHeight="1" x14ac:dyDescent="0.2">
      <c r="A7" s="44"/>
      <c r="B7" s="44"/>
      <c r="C7" s="61" t="s">
        <v>32</v>
      </c>
      <c r="D7" s="61" t="s">
        <v>33</v>
      </c>
      <c r="E7" s="61" t="s">
        <v>34</v>
      </c>
      <c r="F7" s="61" t="s">
        <v>35</v>
      </c>
      <c r="G7" s="61" t="s">
        <v>36</v>
      </c>
      <c r="H7" s="61" t="s">
        <v>37</v>
      </c>
      <c r="I7" s="61" t="s">
        <v>38</v>
      </c>
      <c r="J7" s="61" t="s">
        <v>39</v>
      </c>
      <c r="K7" s="134" t="s">
        <v>40</v>
      </c>
    </row>
    <row r="8" spans="1:13" ht="12" customHeight="1" x14ac:dyDescent="0.2">
      <c r="A8" s="747" t="s">
        <v>78</v>
      </c>
      <c r="B8" s="189" t="s">
        <v>41</v>
      </c>
      <c r="C8" s="50">
        <v>0</v>
      </c>
      <c r="D8" s="50">
        <v>0</v>
      </c>
      <c r="E8" s="50">
        <v>6</v>
      </c>
      <c r="F8" s="50">
        <v>20</v>
      </c>
      <c r="G8" s="50">
        <v>45</v>
      </c>
      <c r="H8" s="50">
        <v>42</v>
      </c>
      <c r="I8" s="50">
        <v>39</v>
      </c>
      <c r="J8" s="50">
        <v>22</v>
      </c>
      <c r="K8" s="50">
        <v>121</v>
      </c>
      <c r="M8" s="167"/>
    </row>
    <row r="9" spans="1:13" ht="12" customHeight="1" x14ac:dyDescent="0.2">
      <c r="A9" s="747"/>
      <c r="B9" s="189">
        <v>1</v>
      </c>
      <c r="C9" s="50">
        <v>0</v>
      </c>
      <c r="D9" s="50">
        <v>3</v>
      </c>
      <c r="E9" s="50">
        <v>20</v>
      </c>
      <c r="F9" s="50">
        <v>101</v>
      </c>
      <c r="G9" s="50">
        <v>262</v>
      </c>
      <c r="H9" s="50">
        <v>372</v>
      </c>
      <c r="I9" s="50">
        <v>335</v>
      </c>
      <c r="J9" s="50">
        <v>182</v>
      </c>
      <c r="K9" s="50">
        <v>431</v>
      </c>
      <c r="M9" s="167"/>
    </row>
    <row r="10" spans="1:13" ht="12" customHeight="1" x14ac:dyDescent="0.2">
      <c r="A10" s="747"/>
      <c r="B10" s="189">
        <v>2</v>
      </c>
      <c r="C10" s="50">
        <v>6</v>
      </c>
      <c r="D10" s="50">
        <v>34</v>
      </c>
      <c r="E10" s="50">
        <v>178</v>
      </c>
      <c r="F10" s="50">
        <v>1504</v>
      </c>
      <c r="G10" s="50">
        <v>4236</v>
      </c>
      <c r="H10" s="50">
        <v>5073</v>
      </c>
      <c r="I10" s="50">
        <v>3265</v>
      </c>
      <c r="J10" s="50">
        <v>1046</v>
      </c>
      <c r="K10" s="50">
        <v>2156</v>
      </c>
      <c r="M10" s="168"/>
    </row>
    <row r="11" spans="1:13" ht="12" customHeight="1" x14ac:dyDescent="0.2">
      <c r="A11" s="747"/>
      <c r="B11" s="189">
        <v>3</v>
      </c>
      <c r="C11" s="50">
        <v>4</v>
      </c>
      <c r="D11" s="50">
        <v>131</v>
      </c>
      <c r="E11" s="50">
        <v>1873</v>
      </c>
      <c r="F11" s="50">
        <v>14236</v>
      </c>
      <c r="G11" s="50">
        <v>24161</v>
      </c>
      <c r="H11" s="50">
        <v>12849</v>
      </c>
      <c r="I11" s="50">
        <v>3956</v>
      </c>
      <c r="J11" s="50">
        <v>1102</v>
      </c>
      <c r="K11" s="50">
        <v>3332</v>
      </c>
    </row>
    <row r="12" spans="1:13" ht="12" customHeight="1" x14ac:dyDescent="0.2">
      <c r="A12" s="747"/>
      <c r="B12" s="189">
        <v>4</v>
      </c>
      <c r="C12" s="50">
        <v>1539</v>
      </c>
      <c r="D12" s="50">
        <v>15488</v>
      </c>
      <c r="E12" s="50">
        <v>64134</v>
      </c>
      <c r="F12" s="50">
        <v>111409</v>
      </c>
      <c r="G12" s="50">
        <v>58288</v>
      </c>
      <c r="H12" s="50">
        <v>12444</v>
      </c>
      <c r="I12" s="50">
        <v>2582</v>
      </c>
      <c r="J12" s="50">
        <v>996</v>
      </c>
      <c r="K12" s="50">
        <v>4773</v>
      </c>
    </row>
    <row r="13" spans="1:13" ht="12" customHeight="1" x14ac:dyDescent="0.2">
      <c r="A13" s="747"/>
      <c r="B13" s="189">
        <v>5</v>
      </c>
      <c r="C13" s="50">
        <v>16942</v>
      </c>
      <c r="D13" s="50">
        <v>45785</v>
      </c>
      <c r="E13" s="50">
        <v>55597</v>
      </c>
      <c r="F13" s="50">
        <v>25448</v>
      </c>
      <c r="G13" s="50">
        <v>4547</v>
      </c>
      <c r="H13" s="50">
        <v>605</v>
      </c>
      <c r="I13" s="50">
        <v>190</v>
      </c>
      <c r="J13" s="50">
        <v>94</v>
      </c>
      <c r="K13" s="50">
        <v>930</v>
      </c>
    </row>
    <row r="14" spans="1:13" ht="22.5" customHeight="1" x14ac:dyDescent="0.2">
      <c r="A14" s="747"/>
      <c r="B14" s="190" t="s">
        <v>75</v>
      </c>
      <c r="C14" s="50">
        <v>994</v>
      </c>
      <c r="D14" s="50">
        <v>2533</v>
      </c>
      <c r="E14" s="50">
        <v>4637</v>
      </c>
      <c r="F14" s="50">
        <v>6635</v>
      </c>
      <c r="G14" s="50">
        <v>5236</v>
      </c>
      <c r="H14" s="50">
        <v>2852</v>
      </c>
      <c r="I14" s="50">
        <v>1397</v>
      </c>
      <c r="J14" s="50">
        <v>669</v>
      </c>
      <c r="K14" s="50">
        <v>3081</v>
      </c>
    </row>
    <row r="15" spans="1:13" ht="12.75" customHeight="1" x14ac:dyDescent="0.2">
      <c r="A15" s="42"/>
      <c r="B15" s="191"/>
      <c r="C15" s="739" t="s">
        <v>42</v>
      </c>
      <c r="D15" s="739"/>
      <c r="E15" s="739"/>
      <c r="F15" s="739"/>
      <c r="G15" s="739"/>
      <c r="H15" s="739"/>
      <c r="I15" s="739"/>
      <c r="J15" s="739"/>
      <c r="K15" s="739"/>
    </row>
    <row r="16" spans="1:13" s="45" customFormat="1" ht="22.5" x14ac:dyDescent="0.2">
      <c r="A16" s="47"/>
      <c r="B16" s="192"/>
      <c r="C16" s="193" t="s">
        <v>32</v>
      </c>
      <c r="D16" s="193" t="s">
        <v>33</v>
      </c>
      <c r="E16" s="193" t="s">
        <v>34</v>
      </c>
      <c r="F16" s="193" t="s">
        <v>35</v>
      </c>
      <c r="G16" s="193" t="s">
        <v>36</v>
      </c>
      <c r="H16" s="193" t="s">
        <v>37</v>
      </c>
      <c r="I16" s="193" t="s">
        <v>38</v>
      </c>
      <c r="J16" s="193" t="s">
        <v>39</v>
      </c>
      <c r="K16" s="190" t="s">
        <v>40</v>
      </c>
    </row>
    <row r="17" spans="1:13" ht="12" customHeight="1" x14ac:dyDescent="0.2">
      <c r="A17" s="737" t="s">
        <v>79</v>
      </c>
      <c r="B17" s="194" t="s">
        <v>41</v>
      </c>
      <c r="C17" s="50">
        <v>0</v>
      </c>
      <c r="D17" s="50">
        <v>3</v>
      </c>
      <c r="E17" s="50">
        <v>4</v>
      </c>
      <c r="F17" s="50">
        <v>7</v>
      </c>
      <c r="G17" s="50">
        <v>14</v>
      </c>
      <c r="H17" s="50">
        <v>7</v>
      </c>
      <c r="I17" s="50">
        <v>5</v>
      </c>
      <c r="J17" s="50">
        <v>14</v>
      </c>
      <c r="K17" s="50">
        <v>111</v>
      </c>
      <c r="M17" s="167"/>
    </row>
    <row r="18" spans="1:13" ht="12" customHeight="1" x14ac:dyDescent="0.2">
      <c r="A18" s="737"/>
      <c r="B18" s="194">
        <v>1</v>
      </c>
      <c r="C18" s="50">
        <v>0</v>
      </c>
      <c r="D18" s="50" t="s">
        <v>574</v>
      </c>
      <c r="E18" s="50">
        <v>7</v>
      </c>
      <c r="F18" s="50">
        <v>25</v>
      </c>
      <c r="G18" s="50">
        <v>45</v>
      </c>
      <c r="H18" s="50">
        <v>47</v>
      </c>
      <c r="I18" s="50">
        <v>89</v>
      </c>
      <c r="J18" s="50">
        <v>214</v>
      </c>
      <c r="K18" s="50">
        <v>835</v>
      </c>
      <c r="M18" s="167"/>
    </row>
    <row r="19" spans="1:13" ht="12" customHeight="1" x14ac:dyDescent="0.2">
      <c r="A19" s="737"/>
      <c r="B19" s="194">
        <v>2</v>
      </c>
      <c r="C19" s="50">
        <v>5</v>
      </c>
      <c r="D19" s="50">
        <v>25</v>
      </c>
      <c r="E19" s="50">
        <v>101</v>
      </c>
      <c r="F19" s="50">
        <v>614</v>
      </c>
      <c r="G19" s="50">
        <v>1089</v>
      </c>
      <c r="H19" s="50">
        <v>1595</v>
      </c>
      <c r="I19" s="50">
        <v>2551</v>
      </c>
      <c r="J19" s="50">
        <v>3725</v>
      </c>
      <c r="K19" s="50">
        <v>5945</v>
      </c>
      <c r="M19" s="168"/>
    </row>
    <row r="20" spans="1:13" ht="12" customHeight="1" x14ac:dyDescent="0.2">
      <c r="A20" s="737"/>
      <c r="B20" s="194">
        <v>3</v>
      </c>
      <c r="C20" s="50">
        <v>14</v>
      </c>
      <c r="D20" s="50">
        <v>128</v>
      </c>
      <c r="E20" s="50">
        <v>1262</v>
      </c>
      <c r="F20" s="50">
        <v>13649</v>
      </c>
      <c r="G20" s="50">
        <v>18001</v>
      </c>
      <c r="H20" s="50">
        <v>12379</v>
      </c>
      <c r="I20" s="50">
        <v>10575</v>
      </c>
      <c r="J20" s="50">
        <v>7619</v>
      </c>
      <c r="K20" s="50">
        <v>7148</v>
      </c>
    </row>
    <row r="21" spans="1:13" ht="12" customHeight="1" x14ac:dyDescent="0.2">
      <c r="A21" s="737"/>
      <c r="B21" s="194">
        <v>4</v>
      </c>
      <c r="C21" s="50">
        <v>1421</v>
      </c>
      <c r="D21" s="50">
        <v>10606</v>
      </c>
      <c r="E21" s="50">
        <v>44173</v>
      </c>
      <c r="F21" s="50">
        <v>105555</v>
      </c>
      <c r="G21" s="50">
        <v>46223</v>
      </c>
      <c r="H21" s="50">
        <v>12729</v>
      </c>
      <c r="I21" s="50">
        <v>6141</v>
      </c>
      <c r="J21" s="50">
        <v>3123</v>
      </c>
      <c r="K21" s="50">
        <v>4411</v>
      </c>
    </row>
    <row r="22" spans="1:13" ht="12" customHeight="1" x14ac:dyDescent="0.2">
      <c r="A22" s="737"/>
      <c r="B22" s="194">
        <v>5</v>
      </c>
      <c r="C22" s="50">
        <v>35987</v>
      </c>
      <c r="D22" s="50">
        <v>51794</v>
      </c>
      <c r="E22" s="50">
        <v>55862</v>
      </c>
      <c r="F22" s="50">
        <v>30907</v>
      </c>
      <c r="G22" s="50">
        <v>4747</v>
      </c>
      <c r="H22" s="50">
        <v>593</v>
      </c>
      <c r="I22" s="50">
        <v>185</v>
      </c>
      <c r="J22" s="50">
        <v>78</v>
      </c>
      <c r="K22" s="50">
        <v>584</v>
      </c>
    </row>
    <row r="23" spans="1:13" ht="22.5" customHeight="1" x14ac:dyDescent="0.2">
      <c r="A23" s="738"/>
      <c r="B23" s="190" t="s">
        <v>75</v>
      </c>
      <c r="C23" s="60">
        <v>2471</v>
      </c>
      <c r="D23" s="60">
        <v>3458</v>
      </c>
      <c r="E23" s="60">
        <v>4975</v>
      </c>
      <c r="F23" s="60">
        <v>6679</v>
      </c>
      <c r="G23" s="60">
        <v>3526</v>
      </c>
      <c r="H23" s="60">
        <v>1602</v>
      </c>
      <c r="I23" s="60">
        <v>1285</v>
      </c>
      <c r="J23" s="60">
        <v>1160</v>
      </c>
      <c r="K23" s="60">
        <v>2840</v>
      </c>
    </row>
    <row r="24" spans="1:13" x14ac:dyDescent="0.2">
      <c r="A24" s="46"/>
      <c r="B24" s="195"/>
      <c r="C24" s="196"/>
      <c r="D24" s="196"/>
      <c r="E24" s="196"/>
      <c r="F24" s="196"/>
      <c r="G24" s="196"/>
      <c r="H24" s="196"/>
      <c r="I24" s="196"/>
      <c r="J24" s="196"/>
      <c r="K24" s="196"/>
    </row>
    <row r="25" spans="1:13" ht="12" customHeight="1" x14ac:dyDescent="0.2">
      <c r="A25" s="48"/>
      <c r="B25" s="744" t="s">
        <v>237</v>
      </c>
      <c r="C25" s="744"/>
      <c r="D25" s="744"/>
      <c r="E25" s="744"/>
      <c r="F25" s="744"/>
      <c r="G25" s="744"/>
      <c r="H25" s="744"/>
      <c r="I25" s="744"/>
      <c r="J25" s="744"/>
      <c r="K25" s="744"/>
    </row>
    <row r="26" spans="1:13" ht="12.75" customHeight="1" x14ac:dyDescent="0.2">
      <c r="A26" s="42"/>
      <c r="B26" s="191"/>
      <c r="C26" s="742" t="s">
        <v>31</v>
      </c>
      <c r="D26" s="742"/>
      <c r="E26" s="742"/>
      <c r="F26" s="742"/>
      <c r="G26" s="742"/>
      <c r="H26" s="742"/>
      <c r="I26" s="742"/>
      <c r="J26" s="742"/>
      <c r="K26" s="742"/>
    </row>
    <row r="27" spans="1:13" s="45" customFormat="1" ht="22.5" x14ac:dyDescent="0.2">
      <c r="A27" s="47"/>
      <c r="B27" s="192"/>
      <c r="C27" s="193" t="s">
        <v>32</v>
      </c>
      <c r="D27" s="193" t="s">
        <v>33</v>
      </c>
      <c r="E27" s="193" t="s">
        <v>34</v>
      </c>
      <c r="F27" s="193" t="s">
        <v>35</v>
      </c>
      <c r="G27" s="193" t="s">
        <v>36</v>
      </c>
      <c r="H27" s="193" t="s">
        <v>37</v>
      </c>
      <c r="I27" s="193" t="s">
        <v>38</v>
      </c>
      <c r="J27" s="193" t="s">
        <v>39</v>
      </c>
      <c r="K27" s="190" t="s">
        <v>40</v>
      </c>
    </row>
    <row r="28" spans="1:13" ht="12" customHeight="1" x14ac:dyDescent="0.2">
      <c r="A28" s="747" t="s">
        <v>78</v>
      </c>
      <c r="B28" s="189" t="s">
        <v>41</v>
      </c>
      <c r="C28" s="266">
        <v>0</v>
      </c>
      <c r="D28" s="266">
        <v>0</v>
      </c>
      <c r="E28" s="266">
        <v>6</v>
      </c>
      <c r="F28" s="266">
        <v>20</v>
      </c>
      <c r="G28" s="266">
        <v>45</v>
      </c>
      <c r="H28" s="266">
        <v>44</v>
      </c>
      <c r="I28" s="266">
        <v>41</v>
      </c>
      <c r="J28" s="266">
        <v>24</v>
      </c>
      <c r="K28" s="266">
        <v>2860</v>
      </c>
      <c r="M28" s="167"/>
    </row>
    <row r="29" spans="1:13" ht="12" customHeight="1" x14ac:dyDescent="0.2">
      <c r="A29" s="747"/>
      <c r="B29" s="189">
        <v>1</v>
      </c>
      <c r="C29" s="50">
        <v>0</v>
      </c>
      <c r="D29" s="50">
        <v>3</v>
      </c>
      <c r="E29" s="50">
        <v>20</v>
      </c>
      <c r="F29" s="50">
        <v>101</v>
      </c>
      <c r="G29" s="50">
        <v>269</v>
      </c>
      <c r="H29" s="50">
        <v>394</v>
      </c>
      <c r="I29" s="50">
        <v>360</v>
      </c>
      <c r="J29" s="50">
        <v>215</v>
      </c>
      <c r="K29" s="50">
        <v>2318</v>
      </c>
      <c r="M29" s="167"/>
    </row>
    <row r="30" spans="1:13" ht="12" customHeight="1" x14ac:dyDescent="0.2">
      <c r="A30" s="747"/>
      <c r="B30" s="189">
        <v>2</v>
      </c>
      <c r="C30" s="50">
        <v>6</v>
      </c>
      <c r="D30" s="50">
        <v>35</v>
      </c>
      <c r="E30" s="50">
        <v>178</v>
      </c>
      <c r="F30" s="50">
        <v>1517</v>
      </c>
      <c r="G30" s="50">
        <v>4300</v>
      </c>
      <c r="H30" s="50">
        <v>5236</v>
      </c>
      <c r="I30" s="50">
        <v>3502</v>
      </c>
      <c r="J30" s="50">
        <v>1155</v>
      </c>
      <c r="K30" s="50">
        <v>4372</v>
      </c>
      <c r="M30" s="168"/>
    </row>
    <row r="31" spans="1:13" ht="12" customHeight="1" x14ac:dyDescent="0.2">
      <c r="A31" s="747"/>
      <c r="B31" s="189">
        <v>3</v>
      </c>
      <c r="C31" s="50">
        <v>4</v>
      </c>
      <c r="D31" s="50">
        <v>132</v>
      </c>
      <c r="E31" s="50">
        <v>1876</v>
      </c>
      <c r="F31" s="50">
        <v>14243</v>
      </c>
      <c r="G31" s="50">
        <v>24240</v>
      </c>
      <c r="H31" s="50">
        <v>12963</v>
      </c>
      <c r="I31" s="50">
        <v>4077</v>
      </c>
      <c r="J31" s="50">
        <v>1137</v>
      </c>
      <c r="K31" s="50">
        <v>3898</v>
      </c>
    </row>
    <row r="32" spans="1:13" ht="12" customHeight="1" x14ac:dyDescent="0.2">
      <c r="A32" s="747"/>
      <c r="B32" s="189">
        <v>4</v>
      </c>
      <c r="C32" s="50">
        <v>1540</v>
      </c>
      <c r="D32" s="50">
        <v>15489</v>
      </c>
      <c r="E32" s="50">
        <v>64142</v>
      </c>
      <c r="F32" s="50">
        <v>111449</v>
      </c>
      <c r="G32" s="50">
        <v>58365</v>
      </c>
      <c r="H32" s="50">
        <v>12556</v>
      </c>
      <c r="I32" s="50">
        <v>2636</v>
      </c>
      <c r="J32" s="50">
        <v>1027</v>
      </c>
      <c r="K32" s="50">
        <v>5200</v>
      </c>
    </row>
    <row r="33" spans="1:23" ht="12" customHeight="1" x14ac:dyDescent="0.2">
      <c r="A33" s="747"/>
      <c r="B33" s="189">
        <v>5</v>
      </c>
      <c r="C33" s="50">
        <v>16943</v>
      </c>
      <c r="D33" s="50">
        <v>45786</v>
      </c>
      <c r="E33" s="50">
        <v>55600</v>
      </c>
      <c r="F33" s="50">
        <v>25456</v>
      </c>
      <c r="G33" s="50">
        <v>4557</v>
      </c>
      <c r="H33" s="50">
        <v>611</v>
      </c>
      <c r="I33" s="50">
        <v>194</v>
      </c>
      <c r="J33" s="50">
        <v>94</v>
      </c>
      <c r="K33" s="50">
        <v>964</v>
      </c>
    </row>
    <row r="34" spans="1:23" ht="22.5" customHeight="1" x14ac:dyDescent="0.2">
      <c r="A34" s="747"/>
      <c r="B34" s="190" t="s">
        <v>75</v>
      </c>
      <c r="C34" s="60">
        <v>994</v>
      </c>
      <c r="D34" s="60">
        <v>2533</v>
      </c>
      <c r="E34" s="60">
        <v>4639</v>
      </c>
      <c r="F34" s="60">
        <v>6644</v>
      </c>
      <c r="G34" s="60">
        <v>5249</v>
      </c>
      <c r="H34" s="60">
        <v>2875</v>
      </c>
      <c r="I34" s="60">
        <v>1424</v>
      </c>
      <c r="J34" s="60">
        <v>684</v>
      </c>
      <c r="K34" s="60">
        <v>3838</v>
      </c>
    </row>
    <row r="35" spans="1:23" ht="12.75" customHeight="1" x14ac:dyDescent="0.2">
      <c r="A35" s="42"/>
      <c r="B35" s="43"/>
      <c r="C35" s="736" t="s">
        <v>42</v>
      </c>
      <c r="D35" s="736"/>
      <c r="E35" s="736"/>
      <c r="F35" s="736"/>
      <c r="G35" s="736"/>
      <c r="H35" s="736"/>
      <c r="I35" s="736"/>
      <c r="J35" s="736"/>
      <c r="K35" s="736"/>
      <c r="P35" s="265" t="s">
        <v>61</v>
      </c>
    </row>
    <row r="36" spans="1:23" s="45" customFormat="1" ht="22.5" x14ac:dyDescent="0.2">
      <c r="A36" s="47"/>
      <c r="B36" s="44"/>
      <c r="C36" s="61" t="s">
        <v>32</v>
      </c>
      <c r="D36" s="61" t="s">
        <v>33</v>
      </c>
      <c r="E36" s="61" t="s">
        <v>34</v>
      </c>
      <c r="F36" s="61" t="s">
        <v>35</v>
      </c>
      <c r="G36" s="61" t="s">
        <v>36</v>
      </c>
      <c r="H36" s="61" t="s">
        <v>37</v>
      </c>
      <c r="I36" s="61" t="s">
        <v>38</v>
      </c>
      <c r="J36" s="61" t="s">
        <v>39</v>
      </c>
      <c r="K36" s="134" t="s">
        <v>40</v>
      </c>
    </row>
    <row r="37" spans="1:23" ht="12" customHeight="1" x14ac:dyDescent="0.2">
      <c r="A37" s="737" t="s">
        <v>79</v>
      </c>
      <c r="B37" s="49" t="s">
        <v>41</v>
      </c>
      <c r="C37" s="266">
        <v>0</v>
      </c>
      <c r="D37" s="266">
        <v>3</v>
      </c>
      <c r="E37" s="266">
        <v>4</v>
      </c>
      <c r="F37" s="266">
        <v>7</v>
      </c>
      <c r="G37" s="266">
        <v>14</v>
      </c>
      <c r="H37" s="266">
        <v>8</v>
      </c>
      <c r="I37" s="266">
        <v>5</v>
      </c>
      <c r="J37" s="266">
        <v>14</v>
      </c>
      <c r="K37" s="266">
        <v>2639</v>
      </c>
      <c r="M37" s="167"/>
    </row>
    <row r="38" spans="1:23" ht="12" customHeight="1" x14ac:dyDescent="0.2">
      <c r="A38" s="737"/>
      <c r="B38" s="49">
        <v>1</v>
      </c>
      <c r="C38" s="50">
        <v>0</v>
      </c>
      <c r="D38" s="50" t="s">
        <v>574</v>
      </c>
      <c r="E38" s="50">
        <v>7</v>
      </c>
      <c r="F38" s="50">
        <v>25</v>
      </c>
      <c r="G38" s="50">
        <v>48</v>
      </c>
      <c r="H38" s="50">
        <v>53</v>
      </c>
      <c r="I38" s="50">
        <v>104</v>
      </c>
      <c r="J38" s="50">
        <v>232</v>
      </c>
      <c r="K38" s="50">
        <v>2647</v>
      </c>
      <c r="M38" s="167"/>
    </row>
    <row r="39" spans="1:23" ht="12" customHeight="1" x14ac:dyDescent="0.2">
      <c r="A39" s="737"/>
      <c r="B39" s="49">
        <v>2</v>
      </c>
      <c r="C39" s="50">
        <v>5</v>
      </c>
      <c r="D39" s="50">
        <v>25</v>
      </c>
      <c r="E39" s="50">
        <v>103</v>
      </c>
      <c r="F39" s="50">
        <v>637</v>
      </c>
      <c r="G39" s="50">
        <v>1125</v>
      </c>
      <c r="H39" s="50">
        <v>1668</v>
      </c>
      <c r="I39" s="50">
        <v>2696</v>
      </c>
      <c r="J39" s="50">
        <v>3943</v>
      </c>
      <c r="K39" s="50">
        <v>8291</v>
      </c>
      <c r="M39" s="168"/>
    </row>
    <row r="40" spans="1:23" ht="12" customHeight="1" x14ac:dyDescent="0.2">
      <c r="A40" s="737"/>
      <c r="B40" s="49">
        <v>3</v>
      </c>
      <c r="C40" s="50">
        <v>15</v>
      </c>
      <c r="D40" s="50">
        <v>128</v>
      </c>
      <c r="E40" s="50">
        <v>1263</v>
      </c>
      <c r="F40" s="50">
        <v>13687</v>
      </c>
      <c r="G40" s="50">
        <v>18054</v>
      </c>
      <c r="H40" s="50">
        <v>12469</v>
      </c>
      <c r="I40" s="50">
        <v>10681</v>
      </c>
      <c r="J40" s="50">
        <v>7786</v>
      </c>
      <c r="K40" s="50">
        <v>7766</v>
      </c>
    </row>
    <row r="41" spans="1:23" ht="12" customHeight="1" x14ac:dyDescent="0.2">
      <c r="A41" s="737"/>
      <c r="B41" s="49">
        <v>4</v>
      </c>
      <c r="C41" s="50">
        <v>1422</v>
      </c>
      <c r="D41" s="50">
        <v>10608</v>
      </c>
      <c r="E41" s="50">
        <v>44187</v>
      </c>
      <c r="F41" s="50">
        <v>105667</v>
      </c>
      <c r="G41" s="50">
        <v>46326</v>
      </c>
      <c r="H41" s="50">
        <v>12840</v>
      </c>
      <c r="I41" s="50">
        <v>6242</v>
      </c>
      <c r="J41" s="50">
        <v>3209</v>
      </c>
      <c r="K41" s="50">
        <v>4745</v>
      </c>
    </row>
    <row r="42" spans="1:23" ht="12" customHeight="1" x14ac:dyDescent="0.2">
      <c r="A42" s="737"/>
      <c r="B42" s="49">
        <v>5</v>
      </c>
      <c r="C42" s="50">
        <v>35987</v>
      </c>
      <c r="D42" s="50">
        <v>51796</v>
      </c>
      <c r="E42" s="50">
        <v>55870</v>
      </c>
      <c r="F42" s="50">
        <v>30942</v>
      </c>
      <c r="G42" s="50">
        <v>4767</v>
      </c>
      <c r="H42" s="50">
        <v>603</v>
      </c>
      <c r="I42" s="50">
        <v>190</v>
      </c>
      <c r="J42" s="50">
        <v>85</v>
      </c>
      <c r="K42" s="50">
        <v>623</v>
      </c>
    </row>
    <row r="43" spans="1:23" ht="22.5" customHeight="1" x14ac:dyDescent="0.2">
      <c r="A43" s="738"/>
      <c r="B43" s="134" t="s">
        <v>75</v>
      </c>
      <c r="C43" s="60">
        <v>2471</v>
      </c>
      <c r="D43" s="60">
        <v>3459</v>
      </c>
      <c r="E43" s="60">
        <v>4975</v>
      </c>
      <c r="F43" s="60">
        <v>6694</v>
      </c>
      <c r="G43" s="60">
        <v>3544</v>
      </c>
      <c r="H43" s="60">
        <v>1625</v>
      </c>
      <c r="I43" s="60">
        <v>1309</v>
      </c>
      <c r="J43" s="60">
        <v>1191</v>
      </c>
      <c r="K43" s="60">
        <v>3550</v>
      </c>
    </row>
    <row r="44" spans="1:23" x14ac:dyDescent="0.2">
      <c r="A44" s="624"/>
      <c r="B44" s="49"/>
      <c r="C44" s="50"/>
      <c r="D44" s="50"/>
      <c r="E44" s="50"/>
      <c r="F44" s="50"/>
      <c r="G44" s="50"/>
      <c r="H44" s="50"/>
      <c r="I44" s="50"/>
      <c r="J44" s="50"/>
      <c r="K44" s="116" t="s">
        <v>238</v>
      </c>
    </row>
    <row r="45" spans="1:23" x14ac:dyDescent="0.2">
      <c r="A45" s="680" t="s">
        <v>110</v>
      </c>
      <c r="B45" s="680"/>
      <c r="C45" s="680"/>
      <c r="D45" s="680"/>
      <c r="E45" s="680"/>
      <c r="F45" s="680"/>
      <c r="G45" s="680"/>
      <c r="H45" s="680"/>
      <c r="I45" s="680"/>
      <c r="J45" s="680"/>
      <c r="K45" s="680"/>
    </row>
    <row r="46" spans="1:23" ht="48.75" customHeight="1" x14ac:dyDescent="0.2">
      <c r="A46" s="748" t="s">
        <v>208</v>
      </c>
      <c r="B46" s="748"/>
      <c r="C46" s="748"/>
      <c r="D46" s="748"/>
      <c r="E46" s="748"/>
      <c r="F46" s="748"/>
      <c r="G46" s="748"/>
      <c r="H46" s="748"/>
      <c r="I46" s="748"/>
      <c r="J46" s="748"/>
      <c r="K46" s="748"/>
      <c r="L46" s="119"/>
      <c r="M46" s="119"/>
      <c r="N46" s="119"/>
      <c r="O46" s="119"/>
      <c r="P46" s="119"/>
      <c r="Q46" s="119"/>
      <c r="R46" s="119"/>
      <c r="S46" s="119"/>
      <c r="T46" s="119"/>
      <c r="U46" s="119"/>
      <c r="V46" s="119"/>
      <c r="W46" s="119"/>
    </row>
    <row r="47" spans="1:23" ht="48" customHeight="1" x14ac:dyDescent="0.2">
      <c r="A47" s="746" t="s">
        <v>235</v>
      </c>
      <c r="B47" s="746"/>
      <c r="C47" s="746"/>
      <c r="D47" s="746"/>
      <c r="E47" s="746"/>
      <c r="F47" s="746"/>
      <c r="G47" s="746"/>
      <c r="H47" s="746"/>
      <c r="I47" s="746"/>
      <c r="J47" s="746"/>
      <c r="K47" s="746"/>
    </row>
    <row r="48" spans="1:23" x14ac:dyDescent="0.2">
      <c r="A48" s="258"/>
      <c r="B48" s="258"/>
      <c r="C48" s="258"/>
      <c r="D48" s="258"/>
      <c r="E48" s="258"/>
      <c r="F48" s="258"/>
      <c r="G48" s="258"/>
      <c r="H48" s="258"/>
      <c r="I48" s="258"/>
      <c r="J48" s="258"/>
      <c r="K48" s="258"/>
    </row>
    <row r="49" spans="1:11" x14ac:dyDescent="0.2">
      <c r="A49" s="735" t="s">
        <v>74</v>
      </c>
      <c r="B49" s="735"/>
      <c r="C49" s="735"/>
      <c r="D49" s="735"/>
      <c r="E49" s="735"/>
      <c r="F49" s="735"/>
      <c r="G49" s="735"/>
      <c r="H49" s="735"/>
      <c r="I49" s="735"/>
      <c r="J49" s="735"/>
      <c r="K49" s="735"/>
    </row>
    <row r="52" spans="1:11" x14ac:dyDescent="0.2">
      <c r="B52" s="265" t="s">
        <v>61</v>
      </c>
    </row>
  </sheetData>
  <sheetProtection password="8329" sheet="1" objects="1" scenarios="1"/>
  <mergeCells count="16">
    <mergeCell ref="A49:K49"/>
    <mergeCell ref="C6:K6"/>
    <mergeCell ref="A17:A23"/>
    <mergeCell ref="C15:K15"/>
    <mergeCell ref="A1:K1"/>
    <mergeCell ref="C26:K26"/>
    <mergeCell ref="A3:B3"/>
    <mergeCell ref="B25:K25"/>
    <mergeCell ref="B5:K5"/>
    <mergeCell ref="C35:K35"/>
    <mergeCell ref="A37:A43"/>
    <mergeCell ref="A47:K47"/>
    <mergeCell ref="A28:A34"/>
    <mergeCell ref="A8:A14"/>
    <mergeCell ref="A45:K45"/>
    <mergeCell ref="A46:K46"/>
  </mergeCells>
  <phoneticPr fontId="37" type="noConversion"/>
  <pageMargins left="0.31496062992125984" right="0.27559055118110237" top="0.51181102362204722" bottom="0.51181102362204722"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3"/>
  <sheetViews>
    <sheetView showGridLines="0" zoomScaleNormal="100" workbookViewId="0"/>
  </sheetViews>
  <sheetFormatPr defaultRowHeight="11.25" x14ac:dyDescent="0.2"/>
  <cols>
    <col min="1" max="1" width="35" style="346" customWidth="1"/>
    <col min="2" max="2" width="7" style="338" customWidth="1"/>
    <col min="3" max="4" width="6.7109375" style="351" customWidth="1"/>
    <col min="5" max="5" width="0.85546875" style="339" customWidth="1"/>
    <col min="6" max="8" width="6.7109375" style="339" customWidth="1"/>
    <col min="9" max="9" width="0.85546875" style="339" customWidth="1"/>
    <col min="10" max="12" width="6.7109375" style="339" customWidth="1"/>
    <col min="13" max="13" width="0.85546875" style="339" customWidth="1"/>
    <col min="14" max="16" width="6.7109375" style="339" customWidth="1"/>
    <col min="17" max="17" width="0.85546875" style="339" customWidth="1"/>
    <col min="18" max="20" width="6.7109375" style="339" customWidth="1"/>
    <col min="21" max="21" width="0.85546875" style="339" customWidth="1"/>
    <col min="22" max="24" width="6.7109375" style="339" customWidth="1"/>
    <col min="25" max="25" width="0.85546875" style="339" customWidth="1"/>
    <col min="26" max="28" width="6.7109375" style="339" customWidth="1"/>
    <col min="29" max="29" width="0.85546875" style="339" customWidth="1"/>
    <col min="30" max="32" width="6.7109375" style="339" customWidth="1"/>
    <col min="33" max="33" width="0.85546875" style="338" customWidth="1"/>
    <col min="34" max="34" width="9.140625" style="338"/>
    <col min="35" max="35" width="9.140625" style="338" customWidth="1"/>
    <col min="36" max="36" width="9.140625" style="338" hidden="1" customWidth="1"/>
    <col min="37" max="121" width="0" style="338" hidden="1" customWidth="1"/>
    <col min="122" max="16384" width="9.140625" style="338"/>
  </cols>
  <sheetData>
    <row r="1" spans="1:122" ht="13.5" customHeight="1" x14ac:dyDescent="0.2">
      <c r="A1" s="478" t="s">
        <v>266</v>
      </c>
      <c r="B1" s="478"/>
      <c r="C1" s="478"/>
      <c r="D1" s="478"/>
      <c r="E1" s="478"/>
      <c r="F1" s="478"/>
      <c r="G1" s="478"/>
      <c r="H1" s="478"/>
      <c r="I1" s="478"/>
      <c r="J1" s="478"/>
      <c r="K1" s="478"/>
      <c r="L1" s="478"/>
      <c r="M1" s="478"/>
      <c r="N1" s="478"/>
      <c r="O1" s="226"/>
      <c r="P1" s="226"/>
      <c r="Q1" s="226"/>
      <c r="R1" s="226"/>
      <c r="S1" s="226"/>
      <c r="T1" s="226"/>
      <c r="U1" s="226"/>
      <c r="V1" s="226"/>
      <c r="W1" s="226"/>
      <c r="X1" s="226"/>
      <c r="Y1" s="226"/>
      <c r="Z1" s="226"/>
      <c r="AA1" s="226"/>
      <c r="AB1" s="226"/>
      <c r="AC1" s="226"/>
      <c r="AD1" s="226"/>
      <c r="AE1" s="226"/>
      <c r="AF1" s="226"/>
    </row>
    <row r="2" spans="1:122" ht="13.5" customHeight="1" x14ac:dyDescent="0.2">
      <c r="A2" s="749" t="s">
        <v>239</v>
      </c>
      <c r="B2" s="749"/>
      <c r="C2" s="93"/>
      <c r="D2" s="93"/>
      <c r="E2" s="479"/>
      <c r="F2" s="94"/>
      <c r="G2" s="94"/>
      <c r="H2" s="94"/>
      <c r="I2" s="94"/>
      <c r="M2" s="94"/>
      <c r="N2" s="94"/>
      <c r="O2" s="94"/>
      <c r="P2" s="94"/>
      <c r="Q2" s="94"/>
      <c r="AC2" s="340"/>
      <c r="AD2" s="750" t="s">
        <v>86</v>
      </c>
      <c r="AE2" s="750"/>
      <c r="AF2" s="750"/>
      <c r="AI2" s="341"/>
      <c r="AJ2" s="342" t="s">
        <v>23</v>
      </c>
    </row>
    <row r="3" spans="1:122" ht="12.75" customHeight="1" x14ac:dyDescent="0.2">
      <c r="A3" s="416" t="s">
        <v>0</v>
      </c>
      <c r="B3" s="417"/>
      <c r="C3" s="93"/>
      <c r="D3" s="93"/>
      <c r="E3" s="479"/>
      <c r="F3" s="94"/>
      <c r="G3" s="94"/>
      <c r="H3" s="94"/>
      <c r="I3" s="94"/>
      <c r="M3" s="94"/>
      <c r="N3" s="94"/>
      <c r="O3" s="94"/>
      <c r="P3" s="94"/>
      <c r="Q3" s="94"/>
      <c r="U3" s="343"/>
      <c r="V3" s="343"/>
      <c r="W3" s="343"/>
      <c r="X3" s="343"/>
      <c r="Y3" s="343"/>
      <c r="AC3" s="343"/>
      <c r="AD3" s="751" t="s">
        <v>84</v>
      </c>
      <c r="AE3" s="751"/>
      <c r="AF3" s="72" t="s">
        <v>62</v>
      </c>
      <c r="AJ3" s="344" t="s">
        <v>24</v>
      </c>
    </row>
    <row r="4" spans="1:122" s="340" customFormat="1" ht="11.25" customHeight="1" x14ac:dyDescent="0.2">
      <c r="A4" s="53"/>
      <c r="D4" s="480"/>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J4" s="344" t="s">
        <v>62</v>
      </c>
    </row>
    <row r="5" spans="1:122" s="340" customFormat="1" ht="60" customHeight="1" x14ac:dyDescent="0.2">
      <c r="A5" s="755" t="str">
        <f>IF(AF3="All", "All pupils",AF3)</f>
        <v>All pupils</v>
      </c>
      <c r="B5" s="754" t="s">
        <v>541</v>
      </c>
      <c r="C5" s="754"/>
      <c r="D5" s="754"/>
      <c r="E5" s="481"/>
      <c r="F5" s="752" t="s">
        <v>423</v>
      </c>
      <c r="G5" s="752"/>
      <c r="H5" s="752"/>
      <c r="I5" s="481"/>
      <c r="J5" s="753" t="s">
        <v>542</v>
      </c>
      <c r="K5" s="753"/>
      <c r="L5" s="753"/>
      <c r="M5" s="481"/>
      <c r="N5" s="752" t="s">
        <v>543</v>
      </c>
      <c r="O5" s="752"/>
      <c r="P5" s="752"/>
      <c r="Q5" s="481"/>
      <c r="R5" s="753" t="s">
        <v>544</v>
      </c>
      <c r="S5" s="753"/>
      <c r="T5" s="753"/>
      <c r="U5" s="482"/>
      <c r="V5" s="752" t="s">
        <v>458</v>
      </c>
      <c r="W5" s="752"/>
      <c r="X5" s="752"/>
      <c r="Y5" s="482"/>
      <c r="Z5" s="757" t="s">
        <v>456</v>
      </c>
      <c r="AA5" s="757"/>
      <c r="AB5" s="757"/>
      <c r="AC5" s="483"/>
      <c r="AD5" s="758" t="s">
        <v>457</v>
      </c>
      <c r="AE5" s="758"/>
      <c r="AF5" s="758"/>
      <c r="AK5" s="338" t="s">
        <v>322</v>
      </c>
      <c r="AL5" s="338" t="s">
        <v>87</v>
      </c>
      <c r="AM5" s="338" t="s">
        <v>88</v>
      </c>
      <c r="AN5" s="338" t="s">
        <v>89</v>
      </c>
      <c r="AO5" s="338" t="s">
        <v>90</v>
      </c>
      <c r="AP5" s="338" t="s">
        <v>360</v>
      </c>
      <c r="AQ5" s="338" t="s">
        <v>361</v>
      </c>
      <c r="AR5" s="338" t="s">
        <v>362</v>
      </c>
      <c r="AS5" s="338" t="s">
        <v>392</v>
      </c>
      <c r="AT5" s="338" t="s">
        <v>393</v>
      </c>
      <c r="AU5" s="338" t="s">
        <v>394</v>
      </c>
      <c r="AV5" s="338" t="s">
        <v>363</v>
      </c>
      <c r="AW5" s="338" t="s">
        <v>364</v>
      </c>
      <c r="AX5" s="338" t="s">
        <v>365</v>
      </c>
      <c r="AY5" s="338" t="s">
        <v>431</v>
      </c>
      <c r="AZ5" s="338" t="s">
        <v>432</v>
      </c>
      <c r="BA5" s="338" t="s">
        <v>433</v>
      </c>
      <c r="BB5" s="338" t="s">
        <v>434</v>
      </c>
      <c r="BC5" s="338" t="s">
        <v>435</v>
      </c>
      <c r="BD5" s="338" t="s">
        <v>436</v>
      </c>
      <c r="BE5" s="338" t="s">
        <v>91</v>
      </c>
      <c r="BF5" s="338" t="s">
        <v>92</v>
      </c>
      <c r="BG5" s="338" t="s">
        <v>93</v>
      </c>
      <c r="BH5" s="338" t="s">
        <v>366</v>
      </c>
      <c r="BI5" s="338" t="s">
        <v>367</v>
      </c>
      <c r="BJ5" s="338" t="s">
        <v>368</v>
      </c>
      <c r="BK5" s="338" t="s">
        <v>94</v>
      </c>
      <c r="BL5" s="338" t="s">
        <v>95</v>
      </c>
      <c r="BM5" s="338" t="s">
        <v>96</v>
      </c>
      <c r="BN5" s="338" t="s">
        <v>97</v>
      </c>
      <c r="BO5" s="338" t="s">
        <v>98</v>
      </c>
      <c r="BP5" s="338" t="s">
        <v>99</v>
      </c>
      <c r="BQ5" s="338" t="s">
        <v>100</v>
      </c>
      <c r="BR5" s="338" t="s">
        <v>369</v>
      </c>
      <c r="BS5" s="338" t="s">
        <v>370</v>
      </c>
      <c r="BT5" s="338" t="s">
        <v>371</v>
      </c>
      <c r="BU5" s="338" t="s">
        <v>395</v>
      </c>
      <c r="BV5" s="338" t="s">
        <v>396</v>
      </c>
      <c r="BW5" s="338" t="s">
        <v>397</v>
      </c>
      <c r="BX5" s="338" t="s">
        <v>372</v>
      </c>
      <c r="BY5" s="338" t="s">
        <v>373</v>
      </c>
      <c r="BZ5" s="338" t="s">
        <v>374</v>
      </c>
      <c r="CA5" s="338" t="s">
        <v>437</v>
      </c>
      <c r="CB5" s="338" t="s">
        <v>438</v>
      </c>
      <c r="CC5" s="338" t="s">
        <v>439</v>
      </c>
      <c r="CD5" s="338" t="s">
        <v>440</v>
      </c>
      <c r="CE5" s="338" t="s">
        <v>441</v>
      </c>
      <c r="CF5" s="338" t="s">
        <v>442</v>
      </c>
      <c r="CG5" s="338" t="s">
        <v>101</v>
      </c>
      <c r="CH5" s="338" t="s">
        <v>102</v>
      </c>
      <c r="CI5" s="338" t="s">
        <v>103</v>
      </c>
      <c r="CJ5" s="338" t="s">
        <v>375</v>
      </c>
      <c r="CK5" s="338" t="s">
        <v>376</v>
      </c>
      <c r="CL5" s="338" t="s">
        <v>377</v>
      </c>
      <c r="CM5" s="338" t="s">
        <v>104</v>
      </c>
      <c r="CN5" s="338" t="s">
        <v>105</v>
      </c>
      <c r="CO5" s="338" t="s">
        <v>106</v>
      </c>
      <c r="CP5" s="338" t="s">
        <v>76</v>
      </c>
      <c r="CQ5" s="338" t="s">
        <v>63</v>
      </c>
      <c r="CR5" s="338" t="s">
        <v>64</v>
      </c>
      <c r="CS5" s="338" t="s">
        <v>65</v>
      </c>
      <c r="CT5" s="338" t="s">
        <v>378</v>
      </c>
      <c r="CU5" s="338" t="s">
        <v>379</v>
      </c>
      <c r="CV5" s="338" t="s">
        <v>380</v>
      </c>
      <c r="CW5" s="338" t="s">
        <v>398</v>
      </c>
      <c r="CX5" s="338" t="s">
        <v>399</v>
      </c>
      <c r="CY5" s="338" t="s">
        <v>400</v>
      </c>
      <c r="CZ5" s="338" t="s">
        <v>381</v>
      </c>
      <c r="DA5" s="338" t="s">
        <v>382</v>
      </c>
      <c r="DB5" s="338" t="s">
        <v>383</v>
      </c>
      <c r="DC5" s="338" t="s">
        <v>443</v>
      </c>
      <c r="DD5" s="338" t="s">
        <v>444</v>
      </c>
      <c r="DE5" s="338" t="s">
        <v>445</v>
      </c>
      <c r="DF5" s="338" t="s">
        <v>446</v>
      </c>
      <c r="DG5" s="338" t="s">
        <v>447</v>
      </c>
      <c r="DH5" s="338" t="s">
        <v>448</v>
      </c>
      <c r="DI5" s="338" t="s">
        <v>66</v>
      </c>
      <c r="DJ5" s="338" t="s">
        <v>67</v>
      </c>
      <c r="DK5" s="338" t="s">
        <v>68</v>
      </c>
      <c r="DL5" s="338" t="s">
        <v>384</v>
      </c>
      <c r="DM5" s="338" t="s">
        <v>385</v>
      </c>
      <c r="DN5" s="338" t="s">
        <v>386</v>
      </c>
      <c r="DO5" s="338" t="s">
        <v>69</v>
      </c>
      <c r="DP5" s="338" t="s">
        <v>70</v>
      </c>
      <c r="DQ5" s="338" t="s">
        <v>71</v>
      </c>
      <c r="DR5" s="338"/>
    </row>
    <row r="6" spans="1:122" s="346" customFormat="1" ht="22.5" x14ac:dyDescent="0.2">
      <c r="A6" s="756"/>
      <c r="B6" s="484" t="s">
        <v>48</v>
      </c>
      <c r="C6" s="484" t="s">
        <v>108</v>
      </c>
      <c r="D6" s="484" t="s">
        <v>49</v>
      </c>
      <c r="E6" s="485"/>
      <c r="F6" s="486" t="s">
        <v>48</v>
      </c>
      <c r="G6" s="486" t="s">
        <v>108</v>
      </c>
      <c r="H6" s="486" t="s">
        <v>49</v>
      </c>
      <c r="I6" s="485"/>
      <c r="J6" s="484" t="s">
        <v>48</v>
      </c>
      <c r="K6" s="484" t="s">
        <v>108</v>
      </c>
      <c r="L6" s="484" t="s">
        <v>49</v>
      </c>
      <c r="M6" s="485"/>
      <c r="N6" s="486" t="s">
        <v>48</v>
      </c>
      <c r="O6" s="486" t="s">
        <v>108</v>
      </c>
      <c r="P6" s="486" t="s">
        <v>49</v>
      </c>
      <c r="Q6" s="485"/>
      <c r="R6" s="484" t="s">
        <v>48</v>
      </c>
      <c r="S6" s="484" t="s">
        <v>108</v>
      </c>
      <c r="T6" s="484" t="s">
        <v>49</v>
      </c>
      <c r="U6" s="486"/>
      <c r="V6" s="486" t="s">
        <v>48</v>
      </c>
      <c r="W6" s="486" t="s">
        <v>108</v>
      </c>
      <c r="X6" s="486" t="s">
        <v>49</v>
      </c>
      <c r="Y6" s="486"/>
      <c r="Z6" s="487" t="s">
        <v>48</v>
      </c>
      <c r="AA6" s="487" t="s">
        <v>108</v>
      </c>
      <c r="AB6" s="487" t="s">
        <v>49</v>
      </c>
      <c r="AC6" s="488"/>
      <c r="AD6" s="488" t="s">
        <v>48</v>
      </c>
      <c r="AE6" s="488" t="s">
        <v>108</v>
      </c>
      <c r="AF6" s="488" t="s">
        <v>49</v>
      </c>
      <c r="AK6" s="338" t="s">
        <v>168</v>
      </c>
      <c r="AL6" s="338">
        <v>253896</v>
      </c>
      <c r="AM6" s="338">
        <v>18.600000000000001</v>
      </c>
      <c r="AN6" s="338">
        <v>51.4</v>
      </c>
      <c r="AO6" s="338">
        <v>30</v>
      </c>
      <c r="AP6" s="338">
        <v>30.2</v>
      </c>
      <c r="AQ6" s="338">
        <v>47.6</v>
      </c>
      <c r="AR6" s="338">
        <v>63</v>
      </c>
      <c r="AS6" s="338"/>
      <c r="AT6" s="338"/>
      <c r="AU6" s="338"/>
      <c r="AV6" s="338">
        <v>-0.08</v>
      </c>
      <c r="AW6" s="338">
        <v>-0.14000000000000001</v>
      </c>
      <c r="AX6" s="338">
        <v>-0.12</v>
      </c>
      <c r="AY6" s="338">
        <v>-0.09</v>
      </c>
      <c r="AZ6" s="338">
        <v>-0.15</v>
      </c>
      <c r="BA6" s="338">
        <v>-0.13</v>
      </c>
      <c r="BB6" s="338">
        <v>-7.0000000000000007E-2</v>
      </c>
      <c r="BC6" s="338">
        <v>-0.14000000000000001</v>
      </c>
      <c r="BD6" s="338">
        <v>-0.11</v>
      </c>
      <c r="BE6" s="338">
        <v>11</v>
      </c>
      <c r="BF6" s="338">
        <v>59.2</v>
      </c>
      <c r="BG6" s="338">
        <v>94.7</v>
      </c>
      <c r="BH6" s="338">
        <v>6.3</v>
      </c>
      <c r="BI6" s="338">
        <v>29.9</v>
      </c>
      <c r="BJ6" s="338">
        <v>62.7</v>
      </c>
      <c r="BK6" s="338">
        <v>0.6</v>
      </c>
      <c r="BL6" s="338">
        <v>10.6</v>
      </c>
      <c r="BM6" s="338">
        <v>48.1</v>
      </c>
      <c r="BN6" s="338">
        <v>249164</v>
      </c>
      <c r="BO6" s="338">
        <v>15.1</v>
      </c>
      <c r="BP6" s="338">
        <v>52.2</v>
      </c>
      <c r="BQ6" s="338">
        <v>32.700000000000003</v>
      </c>
      <c r="BR6" s="338">
        <v>32.6</v>
      </c>
      <c r="BS6" s="338">
        <v>50.7</v>
      </c>
      <c r="BT6" s="338">
        <v>65.599999999999994</v>
      </c>
      <c r="BU6" s="338"/>
      <c r="BV6" s="338"/>
      <c r="BW6" s="338"/>
      <c r="BX6" s="338">
        <v>0.1</v>
      </c>
      <c r="BY6" s="338">
        <v>0.14000000000000001</v>
      </c>
      <c r="BZ6" s="338">
        <v>0.12</v>
      </c>
      <c r="CA6" s="338">
        <v>0.09</v>
      </c>
      <c r="CB6" s="338">
        <v>0.14000000000000001</v>
      </c>
      <c r="CC6" s="338">
        <v>0.11</v>
      </c>
      <c r="CD6" s="338">
        <v>0.12</v>
      </c>
      <c r="CE6" s="338">
        <v>0.15</v>
      </c>
      <c r="CF6" s="338">
        <v>0.13</v>
      </c>
      <c r="CG6" s="338">
        <v>12.7</v>
      </c>
      <c r="CH6" s="338">
        <v>66.099999999999994</v>
      </c>
      <c r="CI6" s="338">
        <v>96.7</v>
      </c>
      <c r="CJ6" s="338">
        <v>10.8</v>
      </c>
      <c r="CK6" s="338">
        <v>40.5</v>
      </c>
      <c r="CL6" s="338">
        <v>70.599999999999994</v>
      </c>
      <c r="CM6" s="338">
        <v>1.3</v>
      </c>
      <c r="CN6" s="338">
        <v>19.2</v>
      </c>
      <c r="CO6" s="338">
        <v>61.3</v>
      </c>
      <c r="CP6" s="338">
        <v>503060</v>
      </c>
      <c r="CQ6" s="338">
        <v>16.899999999999999</v>
      </c>
      <c r="CR6" s="338">
        <v>51.8</v>
      </c>
      <c r="CS6" s="338">
        <v>31.3</v>
      </c>
      <c r="CT6" s="338">
        <v>31.3</v>
      </c>
      <c r="CU6" s="338">
        <v>49.2</v>
      </c>
      <c r="CV6" s="338">
        <v>64.3</v>
      </c>
      <c r="CW6" s="338"/>
      <c r="CX6" s="338"/>
      <c r="CY6" s="338"/>
      <c r="CZ6" s="338">
        <v>0</v>
      </c>
      <c r="DA6" s="338">
        <v>0</v>
      </c>
      <c r="DB6" s="338">
        <v>0</v>
      </c>
      <c r="DC6" s="338">
        <v>-0.01</v>
      </c>
      <c r="DD6" s="338">
        <v>0</v>
      </c>
      <c r="DE6" s="338">
        <v>0</v>
      </c>
      <c r="DF6" s="338">
        <v>0.01</v>
      </c>
      <c r="DG6" s="338">
        <v>0</v>
      </c>
      <c r="DH6" s="338">
        <v>0.01</v>
      </c>
      <c r="DI6" s="338">
        <v>11.8</v>
      </c>
      <c r="DJ6" s="338">
        <v>62.6</v>
      </c>
      <c r="DK6" s="338">
        <v>95.7</v>
      </c>
      <c r="DL6" s="338">
        <v>8.3000000000000007</v>
      </c>
      <c r="DM6" s="338">
        <v>35.200000000000003</v>
      </c>
      <c r="DN6" s="338">
        <v>66.8</v>
      </c>
      <c r="DO6" s="338">
        <v>0.9</v>
      </c>
      <c r="DP6" s="338">
        <v>14.9</v>
      </c>
      <c r="DQ6" s="338">
        <v>54.9</v>
      </c>
      <c r="DR6" s="338"/>
    </row>
    <row r="7" spans="1:122" ht="6" customHeight="1" x14ac:dyDescent="0.2">
      <c r="B7" s="489"/>
      <c r="C7" s="490"/>
      <c r="D7" s="490"/>
      <c r="E7" s="491"/>
      <c r="F7" s="491"/>
      <c r="G7" s="491"/>
      <c r="H7" s="347"/>
      <c r="I7" s="347"/>
      <c r="J7" s="490"/>
      <c r="K7" s="490"/>
      <c r="L7" s="490"/>
      <c r="M7" s="347"/>
      <c r="N7" s="491"/>
      <c r="O7" s="491"/>
      <c r="P7" s="347"/>
      <c r="Q7" s="347"/>
      <c r="R7" s="490"/>
      <c r="S7" s="490"/>
      <c r="T7" s="490"/>
      <c r="U7" s="347"/>
      <c r="V7" s="491"/>
      <c r="W7" s="491"/>
      <c r="X7" s="347"/>
      <c r="Y7" s="347"/>
      <c r="Z7" s="492"/>
      <c r="AA7" s="492"/>
      <c r="AB7" s="492"/>
      <c r="AC7" s="493"/>
      <c r="AD7" s="493"/>
      <c r="AE7" s="493"/>
      <c r="AF7" s="493"/>
    </row>
    <row r="8" spans="1:122" s="319" customFormat="1" ht="12" customHeight="1" x14ac:dyDescent="0.2">
      <c r="A8" s="431" t="s">
        <v>545</v>
      </c>
      <c r="B8" s="596">
        <f>IF($AF$3="Boys",'Table 4a'!AM6,IF($AF$3="Girls",'Table 4a'!BO6,'Table 4a'!CQ6))</f>
        <v>16.899999999999999</v>
      </c>
      <c r="C8" s="596">
        <f>IF($AF$3="Boys",'Table 4a'!AN6,IF($AF$3="Girls",'Table 4a'!BP6,'Table 4a'!CR6))</f>
        <v>51.8</v>
      </c>
      <c r="D8" s="596">
        <f>IF($AF$3="Boys",'Table 4a'!AO6,IF($AF$3="Girls",'Table 4a'!BQ6,'Table 4a'!CS6))</f>
        <v>31.3</v>
      </c>
      <c r="E8" s="597"/>
      <c r="F8" s="598">
        <f>IF($AF$3="Boys",'Table 4a'!AP6,IF($AF$3="Girls",'Table 4a'!BR6,'Table 4a'!CT6))</f>
        <v>31.3</v>
      </c>
      <c r="G8" s="598">
        <f>IF($AF$3="Boys",'Table 4a'!AQ6,IF($AF$3="Girls",'Table 4a'!BS6,'Table 4a'!CU6))</f>
        <v>49.2</v>
      </c>
      <c r="H8" s="598">
        <f>IF($AF$3="Boys",'Table 4a'!AR6,IF($AF$3="Girls",'Table 4a'!BT6,'Table 4a'!CV6))</f>
        <v>64.3</v>
      </c>
      <c r="I8" s="597"/>
      <c r="J8" s="596">
        <f>IF($AF$3="Boys",'Table 4a'!BE6,IF($AF$3="Girls",'Table 4a'!CG6,'Table 4a'!DI6))</f>
        <v>11.8</v>
      </c>
      <c r="K8" s="596">
        <f>IF($AF$3="Boys",'Table 4a'!BF6,IF($AF$3="Girls",'Table 4a'!CH6,'Table 4a'!DJ6))</f>
        <v>62.6</v>
      </c>
      <c r="L8" s="596">
        <f>IF($AF$3="Boys",'Table 4a'!BG6,IF($AF$3="Girls",'Table 4a'!CI6,'Table 4a'!DK6))</f>
        <v>95.7</v>
      </c>
      <c r="M8" s="597"/>
      <c r="N8" s="598">
        <f>IF($AF$3="Boys",'Table 4a'!BH6,IF($AF$3="Girls",'Table 4a'!CJ6,'Table 4a'!DL6))</f>
        <v>8.3000000000000007</v>
      </c>
      <c r="O8" s="598">
        <f>IF($AF$3="Boys",'Table 4a'!BI6,IF($AF$3="Girls",'Table 4a'!CK6,'Table 4a'!DM6))</f>
        <v>35.200000000000003</v>
      </c>
      <c r="P8" s="598">
        <f>IF($AF$3="Boys",'Table 4a'!BJ6,IF($AF$3="Girls",'Table 4a'!CL6,'Table 4a'!DN6))</f>
        <v>66.8</v>
      </c>
      <c r="Q8" s="597"/>
      <c r="R8" s="596">
        <f>IF($AF$3="Boys",'Table 4a'!BK6,IF($AF$3="Girls",'Table 4a'!CM6,'Table 4a'!DO6))</f>
        <v>0.9</v>
      </c>
      <c r="S8" s="596">
        <f>IF($AF$3="Boys",'Table 4a'!BL6,IF($AF$3="Girls",'Table 4a'!CN6,'Table 4a'!DP6))</f>
        <v>14.9</v>
      </c>
      <c r="T8" s="596">
        <f>IF($AF$3="Boys",'Table 4a'!BM6,IF($AF$3="Girls",'Table 4a'!CO6,'Table 4a'!DQ6))</f>
        <v>54.9</v>
      </c>
      <c r="U8" s="598"/>
      <c r="V8" s="599">
        <f>IF($AF$3="Boys",'Table 4a'!AV6,IF($AF$3="Girls",'Table 4a'!BX6,'Table 4a'!CZ6))</f>
        <v>0</v>
      </c>
      <c r="W8" s="599">
        <f>IF($AF$3="Boys",'Table 4a'!AW6,IF($AF$3="Girls",'Table 4a'!BY6,'Table 4a'!DA6))</f>
        <v>0</v>
      </c>
      <c r="X8" s="599">
        <f>IF($AF$3="Boys",'Table 4a'!AX6,IF($AF$3="Girls",'Table 4a'!BZ6,'Table 4a'!DB6))</f>
        <v>0</v>
      </c>
      <c r="Y8" s="598"/>
      <c r="Z8" s="600">
        <f>IF($AF$3="Boys",'Table 4a'!AY6,IF($AF$3="Girls",'Table 4a'!CA6,'Table 4a'!DC6))</f>
        <v>-0.01</v>
      </c>
      <c r="AA8" s="600">
        <f>IF($AF$3="Boys",'Table 4a'!AZ6,IF($AF$3="Girls",'Table 4a'!CB6,'Table 4a'!DD6))</f>
        <v>0</v>
      </c>
      <c r="AB8" s="600">
        <f>IF($AF$3="Boys",'Table 4a'!BA6,IF($AF$3="Girls",'Table 4a'!CC6,'Table 4a'!DE6))</f>
        <v>0</v>
      </c>
      <c r="AC8" s="601"/>
      <c r="AD8" s="602">
        <f>IF($AF$3="Boys",'Table 4a'!BB6,IF($AF$3="Girls",'Table 4a'!CD6,'Table 4a'!DF6))</f>
        <v>0.01</v>
      </c>
      <c r="AE8" s="602">
        <f>IF($AF$3="Boys",'Table 4a'!BC6,IF($AF$3="Girls",'Table 4a'!CE6,'Table 4a'!DG6))</f>
        <v>0</v>
      </c>
      <c r="AF8" s="602">
        <f>IF($AF$3="Boys",'Table 4a'!BD6,IF($AF$3="Girls",'Table 4a'!CF6,'Table 4a'!DH6))</f>
        <v>0.01</v>
      </c>
      <c r="AH8" s="348"/>
      <c r="AK8" s="338" t="s">
        <v>338</v>
      </c>
      <c r="AL8" s="338">
        <v>91018</v>
      </c>
      <c r="AM8" s="338">
        <v>19</v>
      </c>
      <c r="AN8" s="338">
        <v>52.7</v>
      </c>
      <c r="AO8" s="338">
        <v>28.3</v>
      </c>
      <c r="AP8" s="338">
        <v>29.7</v>
      </c>
      <c r="AQ8" s="338">
        <v>47.2</v>
      </c>
      <c r="AR8" s="338">
        <v>62.1</v>
      </c>
      <c r="AS8" s="338"/>
      <c r="AT8" s="338"/>
      <c r="AU8" s="338"/>
      <c r="AV8" s="338">
        <v>-0.12</v>
      </c>
      <c r="AW8" s="338">
        <v>-0.18</v>
      </c>
      <c r="AX8" s="338">
        <v>-0.18</v>
      </c>
      <c r="AY8" s="338">
        <v>-0.13</v>
      </c>
      <c r="AZ8" s="338">
        <v>-0.19</v>
      </c>
      <c r="BA8" s="338">
        <v>-0.19</v>
      </c>
      <c r="BB8" s="338">
        <v>-0.1</v>
      </c>
      <c r="BC8" s="338">
        <v>-0.17</v>
      </c>
      <c r="BD8" s="338">
        <v>-0.16</v>
      </c>
      <c r="BE8" s="338">
        <v>10.3</v>
      </c>
      <c r="BF8" s="338">
        <v>57.6</v>
      </c>
      <c r="BG8" s="338">
        <v>93.9</v>
      </c>
      <c r="BH8" s="338">
        <v>6.6</v>
      </c>
      <c r="BI8" s="338">
        <v>29.3</v>
      </c>
      <c r="BJ8" s="338">
        <v>59.5</v>
      </c>
      <c r="BK8" s="338">
        <v>0.6</v>
      </c>
      <c r="BL8" s="338">
        <v>10.4</v>
      </c>
      <c r="BM8" s="338">
        <v>44.8</v>
      </c>
      <c r="BN8" s="338">
        <v>90733</v>
      </c>
      <c r="BO8" s="338">
        <v>15.4</v>
      </c>
      <c r="BP8" s="338">
        <v>53.5</v>
      </c>
      <c r="BQ8" s="338">
        <v>31</v>
      </c>
      <c r="BR8" s="338">
        <v>32.4</v>
      </c>
      <c r="BS8" s="338">
        <v>50.4</v>
      </c>
      <c r="BT8" s="338">
        <v>64.900000000000006</v>
      </c>
      <c r="BU8" s="338"/>
      <c r="BV8" s="338"/>
      <c r="BW8" s="338"/>
      <c r="BX8" s="338">
        <v>0.08</v>
      </c>
      <c r="BY8" s="338">
        <v>0.12</v>
      </c>
      <c r="BZ8" s="338">
        <v>0.08</v>
      </c>
      <c r="CA8" s="338">
        <v>0.06</v>
      </c>
      <c r="CB8" s="338">
        <v>0.11</v>
      </c>
      <c r="CC8" s="338">
        <v>0.06</v>
      </c>
      <c r="CD8" s="338">
        <v>0.1</v>
      </c>
      <c r="CE8" s="338">
        <v>0.13</v>
      </c>
      <c r="CF8" s="338">
        <v>0.09</v>
      </c>
      <c r="CG8" s="338">
        <v>12.5</v>
      </c>
      <c r="CH8" s="338">
        <v>64.8</v>
      </c>
      <c r="CI8" s="338">
        <v>96.2</v>
      </c>
      <c r="CJ8" s="338">
        <v>10.9</v>
      </c>
      <c r="CK8" s="338">
        <v>39.4</v>
      </c>
      <c r="CL8" s="338">
        <v>68.400000000000006</v>
      </c>
      <c r="CM8" s="338">
        <v>1.4</v>
      </c>
      <c r="CN8" s="338">
        <v>18.5</v>
      </c>
      <c r="CO8" s="338">
        <v>58.7</v>
      </c>
      <c r="CP8" s="338">
        <v>181751</v>
      </c>
      <c r="CQ8" s="338">
        <v>17.2</v>
      </c>
      <c r="CR8" s="338">
        <v>53.1</v>
      </c>
      <c r="CS8" s="338">
        <v>29.6</v>
      </c>
      <c r="CT8" s="338">
        <v>30.9</v>
      </c>
      <c r="CU8" s="338">
        <v>48.8</v>
      </c>
      <c r="CV8" s="338">
        <v>63.6</v>
      </c>
      <c r="CW8" s="338"/>
      <c r="CX8" s="338"/>
      <c r="CY8" s="338"/>
      <c r="CZ8" s="338">
        <v>-0.03</v>
      </c>
      <c r="DA8" s="338">
        <v>-0.03</v>
      </c>
      <c r="DB8" s="338">
        <v>-0.05</v>
      </c>
      <c r="DC8" s="338">
        <v>-0.04</v>
      </c>
      <c r="DD8" s="338">
        <v>-0.04</v>
      </c>
      <c r="DE8" s="338">
        <v>-0.05</v>
      </c>
      <c r="DF8" s="338">
        <v>-0.02</v>
      </c>
      <c r="DG8" s="338">
        <v>-0.02</v>
      </c>
      <c r="DH8" s="338">
        <v>-0.04</v>
      </c>
      <c r="DI8" s="338">
        <v>11.3</v>
      </c>
      <c r="DJ8" s="338">
        <v>61.2</v>
      </c>
      <c r="DK8" s="338">
        <v>95.1</v>
      </c>
      <c r="DL8" s="338">
        <v>8.5</v>
      </c>
      <c r="DM8" s="338">
        <v>34.4</v>
      </c>
      <c r="DN8" s="338">
        <v>64.099999999999994</v>
      </c>
      <c r="DO8" s="338">
        <v>0.9</v>
      </c>
      <c r="DP8" s="338">
        <v>14.5</v>
      </c>
      <c r="DQ8" s="338">
        <v>52</v>
      </c>
      <c r="DR8" s="338"/>
    </row>
    <row r="9" spans="1:122" s="319" customFormat="1" ht="11.25" customHeight="1" x14ac:dyDescent="0.2">
      <c r="A9" s="431"/>
      <c r="B9" s="603"/>
      <c r="C9" s="603"/>
      <c r="D9" s="603"/>
      <c r="E9" s="597"/>
      <c r="F9" s="597"/>
      <c r="G9" s="597"/>
      <c r="H9" s="597"/>
      <c r="I9" s="597"/>
      <c r="J9" s="603"/>
      <c r="K9" s="603"/>
      <c r="L9" s="603"/>
      <c r="M9" s="597"/>
      <c r="N9" s="597"/>
      <c r="O9" s="597"/>
      <c r="P9" s="597"/>
      <c r="Q9" s="597"/>
      <c r="R9" s="603"/>
      <c r="S9" s="603"/>
      <c r="T9" s="603"/>
      <c r="U9" s="597"/>
      <c r="V9" s="604"/>
      <c r="W9" s="604"/>
      <c r="X9" s="604"/>
      <c r="Y9" s="597"/>
      <c r="Z9" s="605"/>
      <c r="AA9" s="605"/>
      <c r="AB9" s="605"/>
      <c r="AC9" s="606"/>
      <c r="AD9" s="606"/>
      <c r="AE9" s="606"/>
      <c r="AF9" s="606"/>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row>
    <row r="10" spans="1:122" s="319" customFormat="1" ht="11.25" customHeight="1" x14ac:dyDescent="0.2">
      <c r="A10" s="494" t="s">
        <v>546</v>
      </c>
      <c r="B10" s="596">
        <f>IF($AF$3="Boys",'Table 4a'!AM8,IF($AF$3="Girls",'Table 4a'!BO8,'Table 4a'!CQ8))</f>
        <v>17.2</v>
      </c>
      <c r="C10" s="596">
        <f>IF($AF$3="Boys",'Table 4a'!AN8,IF($AF$3="Girls",'Table 4a'!BP8,'Table 4a'!CR8))</f>
        <v>53.1</v>
      </c>
      <c r="D10" s="596">
        <f>IF($AF$3="Boys",'Table 4a'!AO8,IF($AF$3="Girls",'Table 4a'!BQ8,'Table 4a'!CS8))</f>
        <v>29.6</v>
      </c>
      <c r="E10" s="597"/>
      <c r="F10" s="598">
        <f>IF($AF$3="Boys",'Table 4a'!AP8,IF($AF$3="Girls",'Table 4a'!BR8,'Table 4a'!CT8))</f>
        <v>30.9</v>
      </c>
      <c r="G10" s="598">
        <f>IF($AF$3="Boys",'Table 4a'!AQ8,IF($AF$3="Girls",'Table 4a'!BS8,'Table 4a'!CU8))</f>
        <v>48.8</v>
      </c>
      <c r="H10" s="598">
        <f>IF($AF$3="Boys",'Table 4a'!AR8,IF($AF$3="Girls",'Table 4a'!BT8,'Table 4a'!CV8))</f>
        <v>63.6</v>
      </c>
      <c r="I10" s="597"/>
      <c r="J10" s="596">
        <f>IF($AF$3="Boys",'Table 4a'!BE8,IF($AF$3="Girls",'Table 4a'!CG8,'Table 4a'!DI8))</f>
        <v>11.3</v>
      </c>
      <c r="K10" s="596">
        <f>IF($AF$3="Boys",'Table 4a'!BF8,IF($AF$3="Girls",'Table 4a'!CH8,'Table 4a'!DJ8))</f>
        <v>61.2</v>
      </c>
      <c r="L10" s="596">
        <f>IF($AF$3="Boys",'Table 4a'!BG8,IF($AF$3="Girls",'Table 4a'!CI8,'Table 4a'!DK8))</f>
        <v>95.1</v>
      </c>
      <c r="M10" s="597"/>
      <c r="N10" s="598">
        <f>IF($AF$3="Boys",'Table 4a'!BH8,IF($AF$3="Girls",'Table 4a'!CJ8,'Table 4a'!DL8))</f>
        <v>8.5</v>
      </c>
      <c r="O10" s="598">
        <f>IF($AF$3="Boys",'Table 4a'!BI8,IF($AF$3="Girls",'Table 4a'!CK8,'Table 4a'!DM8))</f>
        <v>34.4</v>
      </c>
      <c r="P10" s="598">
        <f>IF($AF$3="Boys",'Table 4a'!BJ8,IF($AF$3="Girls",'Table 4a'!CL8,'Table 4a'!DN8))</f>
        <v>64.099999999999994</v>
      </c>
      <c r="Q10" s="597"/>
      <c r="R10" s="596">
        <f>IF($AF$3="Boys",'Table 4a'!BK8,IF($AF$3="Girls",'Table 4a'!CM8,'Table 4a'!DO8))</f>
        <v>0.9</v>
      </c>
      <c r="S10" s="596">
        <f>IF($AF$3="Boys",'Table 4a'!BL8,IF($AF$3="Girls",'Table 4a'!CN8,'Table 4a'!DP8))</f>
        <v>14.5</v>
      </c>
      <c r="T10" s="596">
        <f>IF($AF$3="Boys",'Table 4a'!BM8,IF($AF$3="Girls",'Table 4a'!CO8,'Table 4a'!DQ8))</f>
        <v>52</v>
      </c>
      <c r="U10" s="598"/>
      <c r="V10" s="599">
        <f>IF($AF$3="Boys",'Table 4a'!AV8,IF($AF$3="Girls",'Table 4a'!BX8,'Table 4a'!CZ8))</f>
        <v>-0.03</v>
      </c>
      <c r="W10" s="599">
        <f>IF($AF$3="Boys",'Table 4a'!AW8,IF($AF$3="Girls",'Table 4a'!BY8,'Table 4a'!DA8))</f>
        <v>-0.03</v>
      </c>
      <c r="X10" s="599">
        <f>IF($AF$3="Boys",'Table 4a'!AX8,IF($AF$3="Girls",'Table 4a'!BZ8,'Table 4a'!DB8))</f>
        <v>-0.05</v>
      </c>
      <c r="Y10" s="598"/>
      <c r="Z10" s="600">
        <f>IF($AF$3="Boys",'Table 4a'!AY8,IF($AF$3="Girls",'Table 4a'!CA8,'Table 4a'!DC8))</f>
        <v>-0.04</v>
      </c>
      <c r="AA10" s="600">
        <f>IF($AF$3="Boys",'Table 4a'!AZ8,IF($AF$3="Girls",'Table 4a'!CB8,'Table 4a'!DD8))</f>
        <v>-0.04</v>
      </c>
      <c r="AB10" s="600">
        <f>IF($AF$3="Boys",'Table 4a'!BA8,IF($AF$3="Girls",'Table 4a'!CC8,'Table 4a'!DE8))</f>
        <v>-0.05</v>
      </c>
      <c r="AC10" s="601"/>
      <c r="AD10" s="602">
        <f>IF($AF$3="Boys",'Table 4a'!BB8,IF($AF$3="Girls",'Table 4a'!CD8,'Table 4a'!DF8))</f>
        <v>-0.02</v>
      </c>
      <c r="AE10" s="602">
        <f>IF($AF$3="Boys",'Table 4a'!BC8,IF($AF$3="Girls",'Table 4a'!CE8,'Table 4a'!DG8))</f>
        <v>-0.02</v>
      </c>
      <c r="AF10" s="602">
        <f>IF($AF$3="Boys",'Table 4a'!BD8,IF($AF$3="Girls",'Table 4a'!CF8,'Table 4a'!DH8))</f>
        <v>-0.04</v>
      </c>
      <c r="AK10" s="338" t="s">
        <v>339</v>
      </c>
      <c r="AL10" s="338">
        <v>162297</v>
      </c>
      <c r="AM10" s="338">
        <v>18.3</v>
      </c>
      <c r="AN10" s="338">
        <v>50.7</v>
      </c>
      <c r="AO10" s="338">
        <v>31</v>
      </c>
      <c r="AP10" s="338">
        <v>30.6</v>
      </c>
      <c r="AQ10" s="338">
        <v>47.9</v>
      </c>
      <c r="AR10" s="338">
        <v>63.5</v>
      </c>
      <c r="AS10" s="338"/>
      <c r="AT10" s="338"/>
      <c r="AU10" s="338"/>
      <c r="AV10" s="338">
        <v>-0.05</v>
      </c>
      <c r="AW10" s="338">
        <v>-0.12</v>
      </c>
      <c r="AX10" s="338">
        <v>-0.09</v>
      </c>
      <c r="AY10" s="338">
        <v>-0.06</v>
      </c>
      <c r="AZ10" s="338">
        <v>-0.13</v>
      </c>
      <c r="BA10" s="338">
        <v>-0.09</v>
      </c>
      <c r="BB10" s="338">
        <v>-0.04</v>
      </c>
      <c r="BC10" s="338">
        <v>-0.11</v>
      </c>
      <c r="BD10" s="338">
        <v>-0.08</v>
      </c>
      <c r="BE10" s="338">
        <v>11.5</v>
      </c>
      <c r="BF10" s="338">
        <v>60.3</v>
      </c>
      <c r="BG10" s="338">
        <v>95.1</v>
      </c>
      <c r="BH10" s="338">
        <v>6.2</v>
      </c>
      <c r="BI10" s="338">
        <v>30.2</v>
      </c>
      <c r="BJ10" s="338">
        <v>64.400000000000006</v>
      </c>
      <c r="BK10" s="338">
        <v>0.6</v>
      </c>
      <c r="BL10" s="338">
        <v>10.7</v>
      </c>
      <c r="BM10" s="338">
        <v>49.8</v>
      </c>
      <c r="BN10" s="338">
        <v>157792</v>
      </c>
      <c r="BO10" s="338">
        <v>15</v>
      </c>
      <c r="BP10" s="338">
        <v>51.3</v>
      </c>
      <c r="BQ10" s="338">
        <v>33.700000000000003</v>
      </c>
      <c r="BR10" s="338">
        <v>32.799999999999997</v>
      </c>
      <c r="BS10" s="338">
        <v>50.9</v>
      </c>
      <c r="BT10" s="338">
        <v>66</v>
      </c>
      <c r="BU10" s="338"/>
      <c r="BV10" s="338"/>
      <c r="BW10" s="338"/>
      <c r="BX10" s="338">
        <v>0.13</v>
      </c>
      <c r="BY10" s="338">
        <v>0.17</v>
      </c>
      <c r="BZ10" s="338">
        <v>0.14000000000000001</v>
      </c>
      <c r="CA10" s="338">
        <v>0.11</v>
      </c>
      <c r="CB10" s="338">
        <v>0.16</v>
      </c>
      <c r="CC10" s="338">
        <v>0.13</v>
      </c>
      <c r="CD10" s="338">
        <v>0.14000000000000001</v>
      </c>
      <c r="CE10" s="338">
        <v>0.17</v>
      </c>
      <c r="CF10" s="338">
        <v>0.15</v>
      </c>
      <c r="CG10" s="338">
        <v>12.8</v>
      </c>
      <c r="CH10" s="338">
        <v>67</v>
      </c>
      <c r="CI10" s="338">
        <v>97</v>
      </c>
      <c r="CJ10" s="338">
        <v>10.8</v>
      </c>
      <c r="CK10" s="338">
        <v>41.2</v>
      </c>
      <c r="CL10" s="338">
        <v>71.8</v>
      </c>
      <c r="CM10" s="338">
        <v>1.3</v>
      </c>
      <c r="CN10" s="338">
        <v>19.7</v>
      </c>
      <c r="CO10" s="338">
        <v>62.7</v>
      </c>
      <c r="CP10" s="338">
        <v>320089</v>
      </c>
      <c r="CQ10" s="338">
        <v>16.7</v>
      </c>
      <c r="CR10" s="338">
        <v>51</v>
      </c>
      <c r="CS10" s="338">
        <v>32.299999999999997</v>
      </c>
      <c r="CT10" s="338">
        <v>31.6</v>
      </c>
      <c r="CU10" s="338">
        <v>49.4</v>
      </c>
      <c r="CV10" s="338">
        <v>64.8</v>
      </c>
      <c r="CW10" s="338"/>
      <c r="CX10" s="338"/>
      <c r="CY10" s="338"/>
      <c r="CZ10" s="338">
        <v>0.03</v>
      </c>
      <c r="DA10" s="338">
        <v>0.02</v>
      </c>
      <c r="DB10" s="338">
        <v>0.03</v>
      </c>
      <c r="DC10" s="338">
        <v>0.02</v>
      </c>
      <c r="DD10" s="338">
        <v>0.02</v>
      </c>
      <c r="DE10" s="338">
        <v>0.03</v>
      </c>
      <c r="DF10" s="338">
        <v>0.04</v>
      </c>
      <c r="DG10" s="338">
        <v>0.03</v>
      </c>
      <c r="DH10" s="338">
        <v>0.04</v>
      </c>
      <c r="DI10" s="338">
        <v>12.1</v>
      </c>
      <c r="DJ10" s="338">
        <v>63.6</v>
      </c>
      <c r="DK10" s="338">
        <v>96.1</v>
      </c>
      <c r="DL10" s="338">
        <v>8.1999999999999993</v>
      </c>
      <c r="DM10" s="338">
        <v>35.700000000000003</v>
      </c>
      <c r="DN10" s="338">
        <v>68.2</v>
      </c>
      <c r="DO10" s="338">
        <v>0.9</v>
      </c>
      <c r="DP10" s="338">
        <v>15.1</v>
      </c>
      <c r="DQ10" s="338">
        <v>56.4</v>
      </c>
      <c r="DR10" s="338"/>
    </row>
    <row r="11" spans="1:122" s="319" customFormat="1" ht="11.25" customHeight="1" x14ac:dyDescent="0.2">
      <c r="A11" s="495"/>
      <c r="B11" s="603"/>
      <c r="C11" s="603"/>
      <c r="D11" s="603"/>
      <c r="E11" s="597"/>
      <c r="F11" s="597"/>
      <c r="G11" s="597"/>
      <c r="H11" s="597"/>
      <c r="I11" s="597"/>
      <c r="J11" s="603"/>
      <c r="K11" s="603"/>
      <c r="L11" s="603"/>
      <c r="M11" s="597"/>
      <c r="N11" s="597"/>
      <c r="O11" s="597"/>
      <c r="P11" s="597"/>
      <c r="Q11" s="597"/>
      <c r="R11" s="603"/>
      <c r="S11" s="603"/>
      <c r="T11" s="603"/>
      <c r="U11" s="597"/>
      <c r="V11" s="604"/>
      <c r="W11" s="604"/>
      <c r="X11" s="604"/>
      <c r="Y11" s="597"/>
      <c r="Z11" s="605"/>
      <c r="AA11" s="605"/>
      <c r="AB11" s="605"/>
      <c r="AC11" s="606"/>
      <c r="AD11" s="606"/>
      <c r="AE11" s="606"/>
      <c r="AF11" s="606"/>
      <c r="AK11" s="338" t="s">
        <v>340</v>
      </c>
      <c r="AL11" s="338">
        <v>41017</v>
      </c>
      <c r="AM11" s="338">
        <v>25.1</v>
      </c>
      <c r="AN11" s="338">
        <v>54.6</v>
      </c>
      <c r="AO11" s="338">
        <v>20.3</v>
      </c>
      <c r="AP11" s="338">
        <v>29.4</v>
      </c>
      <c r="AQ11" s="338">
        <v>45.7</v>
      </c>
      <c r="AR11" s="338">
        <v>59.8</v>
      </c>
      <c r="AS11" s="338"/>
      <c r="AT11" s="338"/>
      <c r="AU11" s="338"/>
      <c r="AV11" s="338">
        <v>-0.12</v>
      </c>
      <c r="AW11" s="338">
        <v>-0.28000000000000003</v>
      </c>
      <c r="AX11" s="338">
        <v>-0.36</v>
      </c>
      <c r="AY11" s="338">
        <v>-0.14000000000000001</v>
      </c>
      <c r="AZ11" s="338">
        <v>-0.3</v>
      </c>
      <c r="BA11" s="338">
        <v>-0.38</v>
      </c>
      <c r="BB11" s="338">
        <v>-0.1</v>
      </c>
      <c r="BC11" s="338">
        <v>-0.27</v>
      </c>
      <c r="BD11" s="338">
        <v>-0.33</v>
      </c>
      <c r="BE11" s="338">
        <v>10.4</v>
      </c>
      <c r="BF11" s="338">
        <v>53.6</v>
      </c>
      <c r="BG11" s="338">
        <v>91</v>
      </c>
      <c r="BH11" s="338">
        <v>5.7</v>
      </c>
      <c r="BI11" s="338">
        <v>25.6</v>
      </c>
      <c r="BJ11" s="338">
        <v>52.1</v>
      </c>
      <c r="BK11" s="338">
        <v>0.6</v>
      </c>
      <c r="BL11" s="338">
        <v>7.5</v>
      </c>
      <c r="BM11" s="338">
        <v>33.9</v>
      </c>
      <c r="BN11" s="338">
        <v>38418</v>
      </c>
      <c r="BO11" s="338">
        <v>21.7</v>
      </c>
      <c r="BP11" s="338">
        <v>55.8</v>
      </c>
      <c r="BQ11" s="338">
        <v>22.5</v>
      </c>
      <c r="BR11" s="338">
        <v>31.5</v>
      </c>
      <c r="BS11" s="338">
        <v>48.5</v>
      </c>
      <c r="BT11" s="338">
        <v>62.5</v>
      </c>
      <c r="BU11" s="338"/>
      <c r="BV11" s="338"/>
      <c r="BW11" s="338"/>
      <c r="BX11" s="338">
        <v>0.06</v>
      </c>
      <c r="BY11" s="338">
        <v>-0.02</v>
      </c>
      <c r="BZ11" s="338">
        <v>-0.11</v>
      </c>
      <c r="CA11" s="338">
        <v>0.04</v>
      </c>
      <c r="CB11" s="338">
        <v>-0.04</v>
      </c>
      <c r="CC11" s="338">
        <v>-0.13</v>
      </c>
      <c r="CD11" s="338">
        <v>0.08</v>
      </c>
      <c r="CE11" s="338">
        <v>-0.01</v>
      </c>
      <c r="CF11" s="338">
        <v>-0.09</v>
      </c>
      <c r="CG11" s="338">
        <v>11.5</v>
      </c>
      <c r="CH11" s="338">
        <v>59.5</v>
      </c>
      <c r="CI11" s="338">
        <v>94.4</v>
      </c>
      <c r="CJ11" s="338">
        <v>9.3000000000000007</v>
      </c>
      <c r="CK11" s="338">
        <v>33.9</v>
      </c>
      <c r="CL11" s="338">
        <v>60.6</v>
      </c>
      <c r="CM11" s="338">
        <v>1.1000000000000001</v>
      </c>
      <c r="CN11" s="338">
        <v>13.4</v>
      </c>
      <c r="CO11" s="338">
        <v>47.4</v>
      </c>
      <c r="CP11" s="338">
        <v>79435</v>
      </c>
      <c r="CQ11" s="338">
        <v>23.5</v>
      </c>
      <c r="CR11" s="338">
        <v>55.2</v>
      </c>
      <c r="CS11" s="338">
        <v>21.4</v>
      </c>
      <c r="CT11" s="338">
        <v>30.4</v>
      </c>
      <c r="CU11" s="338">
        <v>47.1</v>
      </c>
      <c r="CV11" s="338">
        <v>61.1</v>
      </c>
      <c r="CW11" s="338"/>
      <c r="CX11" s="338"/>
      <c r="CY11" s="338"/>
      <c r="CZ11" s="338">
        <v>-0.04</v>
      </c>
      <c r="DA11" s="338">
        <v>-0.16</v>
      </c>
      <c r="DB11" s="338">
        <v>-0.23</v>
      </c>
      <c r="DC11" s="338">
        <v>-0.05</v>
      </c>
      <c r="DD11" s="338">
        <v>-0.17</v>
      </c>
      <c r="DE11" s="338">
        <v>-0.25</v>
      </c>
      <c r="DF11" s="338">
        <v>-0.02</v>
      </c>
      <c r="DG11" s="338">
        <v>-0.15</v>
      </c>
      <c r="DH11" s="338">
        <v>-0.22</v>
      </c>
      <c r="DI11" s="338">
        <v>10.9</v>
      </c>
      <c r="DJ11" s="338">
        <v>56.5</v>
      </c>
      <c r="DK11" s="338">
        <v>92.7</v>
      </c>
      <c r="DL11" s="338">
        <v>7.3</v>
      </c>
      <c r="DM11" s="338">
        <v>29.7</v>
      </c>
      <c r="DN11" s="338">
        <v>56.4</v>
      </c>
      <c r="DO11" s="338">
        <v>0.8</v>
      </c>
      <c r="DP11" s="338">
        <v>10.4</v>
      </c>
      <c r="DQ11" s="338">
        <v>40.799999999999997</v>
      </c>
      <c r="DR11" s="338"/>
    </row>
    <row r="12" spans="1:122" s="319" customFormat="1" ht="11.25" customHeight="1" x14ac:dyDescent="0.2">
      <c r="A12" s="495" t="s">
        <v>547</v>
      </c>
      <c r="B12" s="596">
        <f>IF($AF$3="Boys",'Table 4a'!AM10,IF($AF$3="Girls",'Table 4a'!BO10,'Table 4a'!CQ10))</f>
        <v>16.7</v>
      </c>
      <c r="C12" s="596">
        <f>IF($AF$3="Boys",'Table 4a'!AN10,IF($AF$3="Girls",'Table 4a'!BP10,'Table 4a'!CR10))</f>
        <v>51</v>
      </c>
      <c r="D12" s="596">
        <f>IF($AF$3="Boys",'Table 4a'!AO10,IF($AF$3="Girls",'Table 4a'!BQ10,'Table 4a'!CS10))</f>
        <v>32.299999999999997</v>
      </c>
      <c r="E12" s="597"/>
      <c r="F12" s="598">
        <f>IF($AF$3="Boys",'Table 4a'!AP10,IF($AF$3="Girls",'Table 4a'!BR10,'Table 4a'!CT10))</f>
        <v>31.6</v>
      </c>
      <c r="G12" s="598">
        <f>IF($AF$3="Boys",'Table 4a'!AQ10,IF($AF$3="Girls",'Table 4a'!BS10,'Table 4a'!CU10))</f>
        <v>49.4</v>
      </c>
      <c r="H12" s="598">
        <f>IF($AF$3="Boys",'Table 4a'!AR10,IF($AF$3="Girls",'Table 4a'!BT10,'Table 4a'!CV10))</f>
        <v>64.8</v>
      </c>
      <c r="I12" s="597"/>
      <c r="J12" s="596">
        <f>IF($AF$3="Boys",'Table 4a'!BE10,IF($AF$3="Girls",'Table 4a'!CG10,'Table 4a'!DI10))</f>
        <v>12.1</v>
      </c>
      <c r="K12" s="596">
        <f>IF($AF$3="Boys",'Table 4a'!BF10,IF($AF$3="Girls",'Table 4a'!CH10,'Table 4a'!DJ10))</f>
        <v>63.6</v>
      </c>
      <c r="L12" s="596">
        <f>IF($AF$3="Boys",'Table 4a'!BG10,IF($AF$3="Girls",'Table 4a'!CI10,'Table 4a'!DK10))</f>
        <v>96.1</v>
      </c>
      <c r="M12" s="597"/>
      <c r="N12" s="598">
        <f>IF($AF$3="Boys",'Table 4a'!BH10,IF($AF$3="Girls",'Table 4a'!CJ10,'Table 4a'!DL10))</f>
        <v>8.1999999999999993</v>
      </c>
      <c r="O12" s="598">
        <f>IF($AF$3="Boys",'Table 4a'!BI10,IF($AF$3="Girls",'Table 4a'!CK10,'Table 4a'!DM10))</f>
        <v>35.700000000000003</v>
      </c>
      <c r="P12" s="598">
        <f>IF($AF$3="Boys",'Table 4a'!BJ10,IF($AF$3="Girls",'Table 4a'!CL10,'Table 4a'!DN10))</f>
        <v>68.2</v>
      </c>
      <c r="Q12" s="597"/>
      <c r="R12" s="596">
        <f>IF($AF$3="Boys",'Table 4a'!BK10,IF($AF$3="Girls",'Table 4a'!CM10,'Table 4a'!DO10))</f>
        <v>0.9</v>
      </c>
      <c r="S12" s="596">
        <f>IF($AF$3="Boys",'Table 4a'!BL10,IF($AF$3="Girls",'Table 4a'!CN10,'Table 4a'!DP10))</f>
        <v>15.1</v>
      </c>
      <c r="T12" s="596">
        <f>IF($AF$3="Boys",'Table 4a'!BM10,IF($AF$3="Girls",'Table 4a'!CO10,'Table 4a'!DQ10))</f>
        <v>56.4</v>
      </c>
      <c r="U12" s="598"/>
      <c r="V12" s="599">
        <f>IF($AF$3="Boys",'Table 4a'!AV10,IF($AF$3="Girls",'Table 4a'!BX10,'Table 4a'!CZ10))</f>
        <v>0.03</v>
      </c>
      <c r="W12" s="599">
        <f>IF($AF$3="Boys",'Table 4a'!AW10,IF($AF$3="Girls",'Table 4a'!BY10,'Table 4a'!DA10))</f>
        <v>0.02</v>
      </c>
      <c r="X12" s="599">
        <f>IF($AF$3="Boys",'Table 4a'!AX10,IF($AF$3="Girls",'Table 4a'!BZ10,'Table 4a'!DB10))</f>
        <v>0.03</v>
      </c>
      <c r="Y12" s="598"/>
      <c r="Z12" s="600">
        <f>IF($AF$3="Boys",'Table 4a'!AY10,IF($AF$3="Girls",'Table 4a'!CA10,'Table 4a'!DC10))</f>
        <v>0.02</v>
      </c>
      <c r="AA12" s="600">
        <f>IF($AF$3="Boys",'Table 4a'!AZ10,IF($AF$3="Girls",'Table 4a'!CB10,'Table 4a'!DD10))</f>
        <v>0.02</v>
      </c>
      <c r="AB12" s="600">
        <f>IF($AF$3="Boys",'Table 4a'!BA10,IF($AF$3="Girls",'Table 4a'!CC10,'Table 4a'!DE10))</f>
        <v>0.03</v>
      </c>
      <c r="AC12" s="601"/>
      <c r="AD12" s="602">
        <f>IF($AF$3="Boys",'Table 4a'!BB10,IF($AF$3="Girls",'Table 4a'!CD10,'Table 4a'!DF10))</f>
        <v>0.04</v>
      </c>
      <c r="AE12" s="602">
        <f>IF($AF$3="Boys",'Table 4a'!BC10,IF($AF$3="Girls",'Table 4a'!CE10,'Table 4a'!DG10))</f>
        <v>0.03</v>
      </c>
      <c r="AF12" s="602">
        <f>IF($AF$3="Boys",'Table 4a'!BD10,IF($AF$3="Girls",'Table 4a'!CF10,'Table 4a'!DH10))</f>
        <v>0.04</v>
      </c>
      <c r="AK12" s="338" t="s">
        <v>341</v>
      </c>
      <c r="AL12" s="338">
        <v>118362</v>
      </c>
      <c r="AM12" s="338">
        <v>15.9</v>
      </c>
      <c r="AN12" s="338">
        <v>49.3</v>
      </c>
      <c r="AO12" s="338">
        <v>34.799999999999997</v>
      </c>
      <c r="AP12" s="338">
        <v>31.3</v>
      </c>
      <c r="AQ12" s="338">
        <v>48.8</v>
      </c>
      <c r="AR12" s="338">
        <v>64.3</v>
      </c>
      <c r="AS12" s="338"/>
      <c r="AT12" s="338"/>
      <c r="AU12" s="338"/>
      <c r="AV12" s="338">
        <v>0</v>
      </c>
      <c r="AW12" s="338">
        <v>-0.04</v>
      </c>
      <c r="AX12" s="338">
        <v>-0.02</v>
      </c>
      <c r="AY12" s="338">
        <v>-0.02</v>
      </c>
      <c r="AZ12" s="338">
        <v>-0.05</v>
      </c>
      <c r="BA12" s="338">
        <v>-0.03</v>
      </c>
      <c r="BB12" s="338">
        <v>0.01</v>
      </c>
      <c r="BC12" s="338">
        <v>-0.03</v>
      </c>
      <c r="BD12" s="338">
        <v>-0.01</v>
      </c>
      <c r="BE12" s="338">
        <v>12.1</v>
      </c>
      <c r="BF12" s="338">
        <v>63.2</v>
      </c>
      <c r="BG12" s="338">
        <v>96.1</v>
      </c>
      <c r="BH12" s="338">
        <v>6.4</v>
      </c>
      <c r="BI12" s="338">
        <v>32.299999999999997</v>
      </c>
      <c r="BJ12" s="338">
        <v>67.400000000000006</v>
      </c>
      <c r="BK12" s="338">
        <v>0.6</v>
      </c>
      <c r="BL12" s="338">
        <v>12</v>
      </c>
      <c r="BM12" s="338">
        <v>53.4</v>
      </c>
      <c r="BN12" s="338">
        <v>117858</v>
      </c>
      <c r="BO12" s="338">
        <v>12.7</v>
      </c>
      <c r="BP12" s="338">
        <v>49.8</v>
      </c>
      <c r="BQ12" s="338">
        <v>37.5</v>
      </c>
      <c r="BR12" s="338">
        <v>33.6</v>
      </c>
      <c r="BS12" s="338">
        <v>51.9</v>
      </c>
      <c r="BT12" s="338">
        <v>66.7</v>
      </c>
      <c r="BU12" s="338"/>
      <c r="BV12" s="338"/>
      <c r="BW12" s="338"/>
      <c r="BX12" s="338">
        <v>0.17</v>
      </c>
      <c r="BY12" s="338">
        <v>0.24</v>
      </c>
      <c r="BZ12" s="338">
        <v>0.2</v>
      </c>
      <c r="CA12" s="338">
        <v>0.15</v>
      </c>
      <c r="CB12" s="338">
        <v>0.23</v>
      </c>
      <c r="CC12" s="338">
        <v>0.19</v>
      </c>
      <c r="CD12" s="338">
        <v>0.19</v>
      </c>
      <c r="CE12" s="338">
        <v>0.25</v>
      </c>
      <c r="CF12" s="338">
        <v>0.21</v>
      </c>
      <c r="CG12" s="338">
        <v>13.6</v>
      </c>
      <c r="CH12" s="338">
        <v>69.900000000000006</v>
      </c>
      <c r="CI12" s="338">
        <v>97.6</v>
      </c>
      <c r="CJ12" s="338">
        <v>11.6</v>
      </c>
      <c r="CK12" s="338">
        <v>44</v>
      </c>
      <c r="CL12" s="338">
        <v>74.099999999999994</v>
      </c>
      <c r="CM12" s="338">
        <v>1.4</v>
      </c>
      <c r="CN12" s="338">
        <v>22.1</v>
      </c>
      <c r="CO12" s="338">
        <v>65.900000000000006</v>
      </c>
      <c r="CP12" s="338">
        <v>236220</v>
      </c>
      <c r="CQ12" s="338">
        <v>14.3</v>
      </c>
      <c r="CR12" s="338">
        <v>49.5</v>
      </c>
      <c r="CS12" s="338">
        <v>36.1</v>
      </c>
      <c r="CT12" s="338">
        <v>32.299999999999997</v>
      </c>
      <c r="CU12" s="338">
        <v>50.4</v>
      </c>
      <c r="CV12" s="338">
        <v>65.5</v>
      </c>
      <c r="CW12" s="338"/>
      <c r="CX12" s="338"/>
      <c r="CY12" s="338"/>
      <c r="CZ12" s="338">
        <v>7.0000000000000007E-2</v>
      </c>
      <c r="DA12" s="338">
        <v>0.1</v>
      </c>
      <c r="DB12" s="338">
        <v>0.09</v>
      </c>
      <c r="DC12" s="338">
        <v>0.06</v>
      </c>
      <c r="DD12" s="338">
        <v>0.09</v>
      </c>
      <c r="DE12" s="338">
        <v>0.08</v>
      </c>
      <c r="DF12" s="338">
        <v>0.09</v>
      </c>
      <c r="DG12" s="338">
        <v>0.11</v>
      </c>
      <c r="DH12" s="338">
        <v>0.1</v>
      </c>
      <c r="DI12" s="338">
        <v>12.8</v>
      </c>
      <c r="DJ12" s="338">
        <v>66.5</v>
      </c>
      <c r="DK12" s="338">
        <v>96.9</v>
      </c>
      <c r="DL12" s="338">
        <v>8.6999999999999993</v>
      </c>
      <c r="DM12" s="338">
        <v>38.200000000000003</v>
      </c>
      <c r="DN12" s="338">
        <v>70.900000000000006</v>
      </c>
      <c r="DO12" s="338">
        <v>0.9</v>
      </c>
      <c r="DP12" s="338">
        <v>17.100000000000001</v>
      </c>
      <c r="DQ12" s="338">
        <v>59.9</v>
      </c>
      <c r="DR12" s="338"/>
    </row>
    <row r="13" spans="1:122" s="319" customFormat="1" ht="11.25" customHeight="1" x14ac:dyDescent="0.2">
      <c r="A13" s="496" t="s">
        <v>548</v>
      </c>
      <c r="B13" s="596">
        <f>IF($AF$3="Boys",'Table 4a'!AM11,IF($AF$3="Girls",'Table 4a'!BO11,'Table 4a'!CQ11))</f>
        <v>23.5</v>
      </c>
      <c r="C13" s="596">
        <f>IF($AF$3="Boys",'Table 4a'!AN11,IF($AF$3="Girls",'Table 4a'!BP11,'Table 4a'!CR11))</f>
        <v>55.2</v>
      </c>
      <c r="D13" s="596">
        <f>IF($AF$3="Boys",'Table 4a'!AO11,IF($AF$3="Girls",'Table 4a'!BQ11,'Table 4a'!CS11))</f>
        <v>21.4</v>
      </c>
      <c r="E13" s="597"/>
      <c r="F13" s="598">
        <f>IF($AF$3="Boys",'Table 4a'!AP11,IF($AF$3="Girls",'Table 4a'!BR11,'Table 4a'!CT11))</f>
        <v>30.4</v>
      </c>
      <c r="G13" s="598">
        <f>IF($AF$3="Boys",'Table 4a'!AQ11,IF($AF$3="Girls",'Table 4a'!BS11,'Table 4a'!CU11))</f>
        <v>47.1</v>
      </c>
      <c r="H13" s="598">
        <f>IF($AF$3="Boys",'Table 4a'!AR11,IF($AF$3="Girls",'Table 4a'!BT11,'Table 4a'!CV11))</f>
        <v>61.1</v>
      </c>
      <c r="I13" s="597"/>
      <c r="J13" s="596">
        <f>IF($AF$3="Boys",'Table 4a'!BE11,IF($AF$3="Girls",'Table 4a'!CG11,'Table 4a'!DI11))</f>
        <v>10.9</v>
      </c>
      <c r="K13" s="596">
        <f>IF($AF$3="Boys",'Table 4a'!BF11,IF($AF$3="Girls",'Table 4a'!CH11,'Table 4a'!DJ11))</f>
        <v>56.5</v>
      </c>
      <c r="L13" s="596">
        <f>IF($AF$3="Boys",'Table 4a'!BG11,IF($AF$3="Girls",'Table 4a'!CI11,'Table 4a'!DK11))</f>
        <v>92.7</v>
      </c>
      <c r="M13" s="597"/>
      <c r="N13" s="598">
        <f>IF($AF$3="Boys",'Table 4a'!BH11,IF($AF$3="Girls",'Table 4a'!CJ11,'Table 4a'!DL11))</f>
        <v>7.3</v>
      </c>
      <c r="O13" s="598">
        <f>IF($AF$3="Boys",'Table 4a'!BI11,IF($AF$3="Girls",'Table 4a'!CK11,'Table 4a'!DM11))</f>
        <v>29.7</v>
      </c>
      <c r="P13" s="598">
        <f>IF($AF$3="Boys",'Table 4a'!BJ11,IF($AF$3="Girls",'Table 4a'!CL11,'Table 4a'!DN11))</f>
        <v>56.4</v>
      </c>
      <c r="Q13" s="597"/>
      <c r="R13" s="596">
        <f>IF($AF$3="Boys",'Table 4a'!BK11,IF($AF$3="Girls",'Table 4a'!CM11,'Table 4a'!DO11))</f>
        <v>0.8</v>
      </c>
      <c r="S13" s="596">
        <f>IF($AF$3="Boys",'Table 4a'!BL11,IF($AF$3="Girls",'Table 4a'!CN11,'Table 4a'!DP11))</f>
        <v>10.4</v>
      </c>
      <c r="T13" s="596">
        <f>IF($AF$3="Boys",'Table 4a'!BM11,IF($AF$3="Girls",'Table 4a'!CO11,'Table 4a'!DQ11))</f>
        <v>40.799999999999997</v>
      </c>
      <c r="U13" s="598"/>
      <c r="V13" s="599">
        <f>IF($AF$3="Boys",'Table 4a'!AV11,IF($AF$3="Girls",'Table 4a'!BX11,'Table 4a'!CZ11))</f>
        <v>-0.04</v>
      </c>
      <c r="W13" s="599">
        <f>IF($AF$3="Boys",'Table 4a'!AW11,IF($AF$3="Girls",'Table 4a'!BY11,'Table 4a'!DA11))</f>
        <v>-0.16</v>
      </c>
      <c r="X13" s="599">
        <f>IF($AF$3="Boys",'Table 4a'!AX11,IF($AF$3="Girls",'Table 4a'!BZ11,'Table 4a'!DB11))</f>
        <v>-0.23</v>
      </c>
      <c r="Y13" s="598"/>
      <c r="Z13" s="600">
        <f>IF($AF$3="Boys",'Table 4a'!AY11,IF($AF$3="Girls",'Table 4a'!CA11,'Table 4a'!DC11))</f>
        <v>-0.05</v>
      </c>
      <c r="AA13" s="600">
        <f>IF($AF$3="Boys",'Table 4a'!AZ11,IF($AF$3="Girls",'Table 4a'!CB11,'Table 4a'!DD11))</f>
        <v>-0.17</v>
      </c>
      <c r="AB13" s="600">
        <f>IF($AF$3="Boys",'Table 4a'!BA11,IF($AF$3="Girls",'Table 4a'!CC11,'Table 4a'!DE11))</f>
        <v>-0.25</v>
      </c>
      <c r="AC13" s="601"/>
      <c r="AD13" s="602">
        <f>IF($AF$3="Boys",'Table 4a'!BB11,IF($AF$3="Girls",'Table 4a'!CD11,'Table 4a'!DF11))</f>
        <v>-0.02</v>
      </c>
      <c r="AE13" s="602">
        <f>IF($AF$3="Boys",'Table 4a'!BC11,IF($AF$3="Girls",'Table 4a'!CE11,'Table 4a'!DG11))</f>
        <v>-0.15</v>
      </c>
      <c r="AF13" s="602">
        <f>IF($AF$3="Boys",'Table 4a'!BD11,IF($AF$3="Girls",'Table 4a'!CF11,'Table 4a'!DH11))</f>
        <v>-0.22</v>
      </c>
      <c r="AK13" s="338" t="s">
        <v>342</v>
      </c>
      <c r="AL13" s="338">
        <v>944</v>
      </c>
      <c r="AM13" s="338">
        <v>16.100000000000001</v>
      </c>
      <c r="AN13" s="338">
        <v>52.8</v>
      </c>
      <c r="AO13" s="338">
        <v>31.1</v>
      </c>
      <c r="AP13" s="338">
        <v>32.1</v>
      </c>
      <c r="AQ13" s="338">
        <v>48.4</v>
      </c>
      <c r="AR13" s="338">
        <v>62.6</v>
      </c>
      <c r="AS13" s="338"/>
      <c r="AT13" s="338"/>
      <c r="AU13" s="338"/>
      <c r="AV13" s="338">
        <v>0.03</v>
      </c>
      <c r="AW13" s="338">
        <v>-0.06</v>
      </c>
      <c r="AX13" s="338">
        <v>-0.1</v>
      </c>
      <c r="AY13" s="338">
        <v>-0.14000000000000001</v>
      </c>
      <c r="AZ13" s="338">
        <v>-0.15</v>
      </c>
      <c r="BA13" s="338">
        <v>-0.23</v>
      </c>
      <c r="BB13" s="338">
        <v>0.2</v>
      </c>
      <c r="BC13" s="338">
        <v>0.03</v>
      </c>
      <c r="BD13" s="338">
        <v>0.02</v>
      </c>
      <c r="BE13" s="338">
        <v>15.8</v>
      </c>
      <c r="BF13" s="338">
        <v>59.6</v>
      </c>
      <c r="BG13" s="338">
        <v>91.2</v>
      </c>
      <c r="BH13" s="338">
        <v>16.399999999999999</v>
      </c>
      <c r="BI13" s="338">
        <v>43.6</v>
      </c>
      <c r="BJ13" s="338">
        <v>63.3</v>
      </c>
      <c r="BK13" s="338">
        <v>2.6</v>
      </c>
      <c r="BL13" s="338">
        <v>16.7</v>
      </c>
      <c r="BM13" s="338">
        <v>43.5</v>
      </c>
      <c r="BN13" s="338">
        <v>663</v>
      </c>
      <c r="BO13" s="338">
        <v>15.2</v>
      </c>
      <c r="BP13" s="338">
        <v>55.7</v>
      </c>
      <c r="BQ13" s="338">
        <v>29.1</v>
      </c>
      <c r="BR13" s="338">
        <v>32.200000000000003</v>
      </c>
      <c r="BS13" s="338">
        <v>50</v>
      </c>
      <c r="BT13" s="338">
        <v>63.8</v>
      </c>
      <c r="BU13" s="338"/>
      <c r="BV13" s="338"/>
      <c r="BW13" s="338"/>
      <c r="BX13" s="338">
        <v>0.05</v>
      </c>
      <c r="BY13" s="338">
        <v>0.08</v>
      </c>
      <c r="BZ13" s="338">
        <v>-0.02</v>
      </c>
      <c r="CA13" s="338">
        <v>-0.16</v>
      </c>
      <c r="CB13" s="338">
        <v>-0.03</v>
      </c>
      <c r="CC13" s="338">
        <v>-0.17</v>
      </c>
      <c r="CD13" s="338">
        <v>0.26</v>
      </c>
      <c r="CE13" s="338">
        <v>0.19</v>
      </c>
      <c r="CF13" s="338">
        <v>0.14000000000000001</v>
      </c>
      <c r="CG13" s="338">
        <v>10.9</v>
      </c>
      <c r="CH13" s="338">
        <v>64.5</v>
      </c>
      <c r="CI13" s="338">
        <v>94.3</v>
      </c>
      <c r="CJ13" s="338">
        <v>24.8</v>
      </c>
      <c r="CK13" s="338">
        <v>56.6</v>
      </c>
      <c r="CL13" s="338">
        <v>75.099999999999994</v>
      </c>
      <c r="CM13" s="338">
        <v>0</v>
      </c>
      <c r="CN13" s="338">
        <v>22.5</v>
      </c>
      <c r="CO13" s="338">
        <v>59.1</v>
      </c>
      <c r="CP13" s="338">
        <v>1607</v>
      </c>
      <c r="CQ13" s="338">
        <v>15.7</v>
      </c>
      <c r="CR13" s="338">
        <v>54</v>
      </c>
      <c r="CS13" s="338">
        <v>30.3</v>
      </c>
      <c r="CT13" s="338">
        <v>32.200000000000003</v>
      </c>
      <c r="CU13" s="338">
        <v>49.1</v>
      </c>
      <c r="CV13" s="338">
        <v>63.1</v>
      </c>
      <c r="CW13" s="338"/>
      <c r="CX13" s="338"/>
      <c r="CY13" s="338"/>
      <c r="CZ13" s="338">
        <v>0.04</v>
      </c>
      <c r="DA13" s="338">
        <v>0</v>
      </c>
      <c r="DB13" s="338">
        <v>-7.0000000000000007E-2</v>
      </c>
      <c r="DC13" s="338">
        <v>-0.09</v>
      </c>
      <c r="DD13" s="338">
        <v>-7.0000000000000007E-2</v>
      </c>
      <c r="DE13" s="338">
        <v>-0.16</v>
      </c>
      <c r="DF13" s="338">
        <v>0.17</v>
      </c>
      <c r="DG13" s="338">
        <v>7.0000000000000007E-2</v>
      </c>
      <c r="DH13" s="338">
        <v>0.03</v>
      </c>
      <c r="DI13" s="338">
        <v>13.8</v>
      </c>
      <c r="DJ13" s="338">
        <v>61.7</v>
      </c>
      <c r="DK13" s="338">
        <v>92.4</v>
      </c>
      <c r="DL13" s="338">
        <v>19.8</v>
      </c>
      <c r="DM13" s="338">
        <v>49.1</v>
      </c>
      <c r="DN13" s="338">
        <v>68</v>
      </c>
      <c r="DO13" s="338">
        <v>1.6</v>
      </c>
      <c r="DP13" s="338">
        <v>19.100000000000001</v>
      </c>
      <c r="DQ13" s="338">
        <v>49.7</v>
      </c>
      <c r="DR13" s="338"/>
    </row>
    <row r="14" spans="1:122" s="319" customFormat="1" ht="11.25" customHeight="1" x14ac:dyDescent="0.2">
      <c r="A14" s="496" t="s">
        <v>549</v>
      </c>
      <c r="B14" s="596">
        <f>IF($AF$3="Boys",'Table 4a'!AM12,IF($AF$3="Girls",'Table 4a'!BO12,'Table 4a'!CQ12))</f>
        <v>14.3</v>
      </c>
      <c r="C14" s="596">
        <f>IF($AF$3="Boys",'Table 4a'!AN12,IF($AF$3="Girls",'Table 4a'!BP12,'Table 4a'!CR12))</f>
        <v>49.5</v>
      </c>
      <c r="D14" s="596">
        <f>IF($AF$3="Boys",'Table 4a'!AO12,IF($AF$3="Girls",'Table 4a'!BQ12,'Table 4a'!CS12))</f>
        <v>36.1</v>
      </c>
      <c r="E14" s="597"/>
      <c r="F14" s="598">
        <f>IF($AF$3="Boys",'Table 4a'!AP12,IF($AF$3="Girls",'Table 4a'!BR12,'Table 4a'!CT12))</f>
        <v>32.299999999999997</v>
      </c>
      <c r="G14" s="598">
        <f>IF($AF$3="Boys",'Table 4a'!AQ12,IF($AF$3="Girls",'Table 4a'!BS12,'Table 4a'!CU12))</f>
        <v>50.4</v>
      </c>
      <c r="H14" s="598">
        <f>IF($AF$3="Boys",'Table 4a'!AR12,IF($AF$3="Girls",'Table 4a'!BT12,'Table 4a'!CV12))</f>
        <v>65.5</v>
      </c>
      <c r="I14" s="597"/>
      <c r="J14" s="596">
        <f>IF($AF$3="Boys",'Table 4a'!BE12,IF($AF$3="Girls",'Table 4a'!CG12,'Table 4a'!DI12))</f>
        <v>12.8</v>
      </c>
      <c r="K14" s="596">
        <f>IF($AF$3="Boys",'Table 4a'!BF12,IF($AF$3="Girls",'Table 4a'!CH12,'Table 4a'!DJ12))</f>
        <v>66.5</v>
      </c>
      <c r="L14" s="596">
        <f>IF($AF$3="Boys",'Table 4a'!BG12,IF($AF$3="Girls",'Table 4a'!CI12,'Table 4a'!DK12))</f>
        <v>96.9</v>
      </c>
      <c r="M14" s="597"/>
      <c r="N14" s="598">
        <f>IF($AF$3="Boys",'Table 4a'!BH12,IF($AF$3="Girls",'Table 4a'!CJ12,'Table 4a'!DL12))</f>
        <v>8.6999999999999993</v>
      </c>
      <c r="O14" s="598">
        <f>IF($AF$3="Boys",'Table 4a'!BI12,IF($AF$3="Girls",'Table 4a'!CK12,'Table 4a'!DM12))</f>
        <v>38.200000000000003</v>
      </c>
      <c r="P14" s="598">
        <f>IF($AF$3="Boys",'Table 4a'!BJ12,IF($AF$3="Girls",'Table 4a'!CL12,'Table 4a'!DN12))</f>
        <v>70.900000000000006</v>
      </c>
      <c r="Q14" s="597"/>
      <c r="R14" s="596">
        <f>IF($AF$3="Boys",'Table 4a'!BK12,IF($AF$3="Girls",'Table 4a'!CM12,'Table 4a'!DO12))</f>
        <v>0.9</v>
      </c>
      <c r="S14" s="596">
        <f>IF($AF$3="Boys",'Table 4a'!BL12,IF($AF$3="Girls",'Table 4a'!CN12,'Table 4a'!DP12))</f>
        <v>17.100000000000001</v>
      </c>
      <c r="T14" s="596">
        <f>IF($AF$3="Boys",'Table 4a'!BM12,IF($AF$3="Girls",'Table 4a'!CO12,'Table 4a'!DQ12))</f>
        <v>59.9</v>
      </c>
      <c r="U14" s="598"/>
      <c r="V14" s="599">
        <f>IF($AF$3="Boys",'Table 4a'!AV12,IF($AF$3="Girls",'Table 4a'!BX12,'Table 4a'!CZ12))</f>
        <v>7.0000000000000007E-2</v>
      </c>
      <c r="W14" s="599">
        <f>IF($AF$3="Boys",'Table 4a'!AW12,IF($AF$3="Girls",'Table 4a'!BY12,'Table 4a'!DA12))</f>
        <v>0.1</v>
      </c>
      <c r="X14" s="599">
        <f>IF($AF$3="Boys",'Table 4a'!AX12,IF($AF$3="Girls",'Table 4a'!BZ12,'Table 4a'!DB12))</f>
        <v>0.09</v>
      </c>
      <c r="Y14" s="598"/>
      <c r="Z14" s="600">
        <f>IF($AF$3="Boys",'Table 4a'!AY12,IF($AF$3="Girls",'Table 4a'!CA12,'Table 4a'!DC12))</f>
        <v>0.06</v>
      </c>
      <c r="AA14" s="600">
        <f>IF($AF$3="Boys",'Table 4a'!AZ12,IF($AF$3="Girls",'Table 4a'!CB12,'Table 4a'!DD12))</f>
        <v>0.09</v>
      </c>
      <c r="AB14" s="600">
        <f>IF($AF$3="Boys",'Table 4a'!BA12,IF($AF$3="Girls",'Table 4a'!CC12,'Table 4a'!DE12))</f>
        <v>0.08</v>
      </c>
      <c r="AC14" s="601"/>
      <c r="AD14" s="602">
        <f>IF($AF$3="Boys",'Table 4a'!BB12,IF($AF$3="Girls",'Table 4a'!CD12,'Table 4a'!DF12))</f>
        <v>0.09</v>
      </c>
      <c r="AE14" s="602">
        <f>IF($AF$3="Boys",'Table 4a'!BC12,IF($AF$3="Girls",'Table 4a'!CE12,'Table 4a'!DG12))</f>
        <v>0.11</v>
      </c>
      <c r="AF14" s="602">
        <f>IF($AF$3="Boys",'Table 4a'!BD12,IF($AF$3="Girls",'Table 4a'!CF12,'Table 4a'!DH12))</f>
        <v>0.1</v>
      </c>
      <c r="AK14" s="338" t="s">
        <v>387</v>
      </c>
      <c r="AL14" s="338">
        <v>1386</v>
      </c>
      <c r="AM14" s="338">
        <v>18.899999999999999</v>
      </c>
      <c r="AN14" s="338">
        <v>58.5</v>
      </c>
      <c r="AO14" s="338">
        <v>22.6</v>
      </c>
      <c r="AP14" s="338">
        <v>29.1</v>
      </c>
      <c r="AQ14" s="338">
        <v>41.4</v>
      </c>
      <c r="AR14" s="338">
        <v>54.8</v>
      </c>
      <c r="AS14" s="338"/>
      <c r="AT14" s="338"/>
      <c r="AU14" s="338"/>
      <c r="AV14" s="338">
        <v>-0.36</v>
      </c>
      <c r="AW14" s="338">
        <v>-0.73</v>
      </c>
      <c r="AX14" s="338">
        <v>-0.8</v>
      </c>
      <c r="AY14" s="338">
        <v>-0.49</v>
      </c>
      <c r="AZ14" s="338">
        <v>-0.8</v>
      </c>
      <c r="BA14" s="338">
        <v>-0.92</v>
      </c>
      <c r="BB14" s="338">
        <v>-0.23</v>
      </c>
      <c r="BC14" s="338">
        <v>-0.65</v>
      </c>
      <c r="BD14" s="338">
        <v>-0.69</v>
      </c>
      <c r="BE14" s="338">
        <v>9.1999999999999993</v>
      </c>
      <c r="BF14" s="338">
        <v>43.8</v>
      </c>
      <c r="BG14" s="338">
        <v>85.6</v>
      </c>
      <c r="BH14" s="338">
        <v>4.2</v>
      </c>
      <c r="BI14" s="338">
        <v>10.6</v>
      </c>
      <c r="BJ14" s="338">
        <v>16.600000000000001</v>
      </c>
      <c r="BK14" s="338" t="s">
        <v>574</v>
      </c>
      <c r="BL14" s="338">
        <v>0.6</v>
      </c>
      <c r="BM14" s="338">
        <v>7.7</v>
      </c>
      <c r="BN14" s="338">
        <v>422</v>
      </c>
      <c r="BO14" s="338">
        <v>10.9</v>
      </c>
      <c r="BP14" s="338">
        <v>59</v>
      </c>
      <c r="BQ14" s="338">
        <v>30.1</v>
      </c>
      <c r="BR14" s="338">
        <v>30.4</v>
      </c>
      <c r="BS14" s="338">
        <v>45</v>
      </c>
      <c r="BT14" s="338">
        <v>56.2</v>
      </c>
      <c r="BU14" s="338"/>
      <c r="BV14" s="338"/>
      <c r="BW14" s="338"/>
      <c r="BX14" s="338">
        <v>-0.31</v>
      </c>
      <c r="BY14" s="338">
        <v>-0.47</v>
      </c>
      <c r="BZ14" s="338">
        <v>-0.7</v>
      </c>
      <c r="CA14" s="338">
        <v>-0.61</v>
      </c>
      <c r="CB14" s="338">
        <v>-0.6</v>
      </c>
      <c r="CC14" s="338">
        <v>-0.89</v>
      </c>
      <c r="CD14" s="338">
        <v>0</v>
      </c>
      <c r="CE14" s="338">
        <v>-0.33</v>
      </c>
      <c r="CF14" s="338">
        <v>-0.52</v>
      </c>
      <c r="CG14" s="338">
        <v>8.6999999999999993</v>
      </c>
      <c r="CH14" s="338">
        <v>58.6</v>
      </c>
      <c r="CI14" s="338">
        <v>86.6</v>
      </c>
      <c r="CJ14" s="338">
        <v>8.6999999999999993</v>
      </c>
      <c r="CK14" s="338">
        <v>14.5</v>
      </c>
      <c r="CL14" s="338">
        <v>24.4</v>
      </c>
      <c r="CM14" s="338" t="s">
        <v>574</v>
      </c>
      <c r="CN14" s="338">
        <v>1.2</v>
      </c>
      <c r="CO14" s="338">
        <v>10.199999999999999</v>
      </c>
      <c r="CP14" s="338">
        <v>1808</v>
      </c>
      <c r="CQ14" s="338">
        <v>17</v>
      </c>
      <c r="CR14" s="338">
        <v>58.6</v>
      </c>
      <c r="CS14" s="338">
        <v>24.3</v>
      </c>
      <c r="CT14" s="338">
        <v>29.3</v>
      </c>
      <c r="CU14" s="338">
        <v>42.3</v>
      </c>
      <c r="CV14" s="338">
        <v>55.2</v>
      </c>
      <c r="CW14" s="338"/>
      <c r="CX14" s="338"/>
      <c r="CY14" s="338"/>
      <c r="CZ14" s="338">
        <v>-0.35</v>
      </c>
      <c r="DA14" s="338">
        <v>-0.67</v>
      </c>
      <c r="DB14" s="338">
        <v>-0.78</v>
      </c>
      <c r="DC14" s="338">
        <v>-0.47</v>
      </c>
      <c r="DD14" s="338">
        <v>-0.73</v>
      </c>
      <c r="DE14" s="338">
        <v>-0.87</v>
      </c>
      <c r="DF14" s="338">
        <v>-0.23</v>
      </c>
      <c r="DG14" s="338">
        <v>-0.6</v>
      </c>
      <c r="DH14" s="338">
        <v>-0.68</v>
      </c>
      <c r="DI14" s="338">
        <v>9.1</v>
      </c>
      <c r="DJ14" s="338">
        <v>47.3</v>
      </c>
      <c r="DK14" s="338">
        <v>85.9</v>
      </c>
      <c r="DL14" s="338">
        <v>4.9000000000000004</v>
      </c>
      <c r="DM14" s="338">
        <v>11.5</v>
      </c>
      <c r="DN14" s="338">
        <v>18.899999999999999</v>
      </c>
      <c r="DO14" s="338" t="s">
        <v>574</v>
      </c>
      <c r="DP14" s="338">
        <v>0.8</v>
      </c>
      <c r="DQ14" s="338">
        <v>8.4</v>
      </c>
      <c r="DR14" s="338"/>
    </row>
    <row r="15" spans="1:122" s="319" customFormat="1" x14ac:dyDescent="0.2">
      <c r="A15" s="497" t="s">
        <v>550</v>
      </c>
      <c r="B15" s="596">
        <f>IF($AF$3="Boys",'Table 4a'!AM13,IF($AF$3="Girls",'Table 4a'!BO13,'Table 4a'!CQ13))</f>
        <v>15.7</v>
      </c>
      <c r="C15" s="596">
        <f>IF($AF$3="Boys",'Table 4a'!AN13,IF($AF$3="Girls",'Table 4a'!BP13,'Table 4a'!CR13))</f>
        <v>54</v>
      </c>
      <c r="D15" s="596">
        <f>IF($AF$3="Boys",'Table 4a'!AO13,IF($AF$3="Girls",'Table 4a'!BQ13,'Table 4a'!CS13))</f>
        <v>30.3</v>
      </c>
      <c r="E15" s="597"/>
      <c r="F15" s="598">
        <f>IF($AF$3="Boys",'Table 4a'!AP13,IF($AF$3="Girls",'Table 4a'!BR13,'Table 4a'!CT13))</f>
        <v>32.200000000000003</v>
      </c>
      <c r="G15" s="598">
        <f>IF($AF$3="Boys",'Table 4a'!AQ13,IF($AF$3="Girls",'Table 4a'!BS13,'Table 4a'!CU13))</f>
        <v>49.1</v>
      </c>
      <c r="H15" s="598">
        <f>IF($AF$3="Boys",'Table 4a'!AR13,IF($AF$3="Girls",'Table 4a'!BT13,'Table 4a'!CV13))</f>
        <v>63.1</v>
      </c>
      <c r="I15" s="597"/>
      <c r="J15" s="596">
        <f>IF($AF$3="Boys",'Table 4a'!BE13,IF($AF$3="Girls",'Table 4a'!CG13,'Table 4a'!DI13))</f>
        <v>13.8</v>
      </c>
      <c r="K15" s="596">
        <f>IF($AF$3="Boys",'Table 4a'!BF13,IF($AF$3="Girls",'Table 4a'!CH13,'Table 4a'!DJ13))</f>
        <v>61.7</v>
      </c>
      <c r="L15" s="596">
        <f>IF($AF$3="Boys",'Table 4a'!BG13,IF($AF$3="Girls",'Table 4a'!CI13,'Table 4a'!DK13))</f>
        <v>92.4</v>
      </c>
      <c r="M15" s="597"/>
      <c r="N15" s="598">
        <f>IF($AF$3="Boys",'Table 4a'!BH13,IF($AF$3="Girls",'Table 4a'!CJ13,'Table 4a'!DL13))</f>
        <v>19.8</v>
      </c>
      <c r="O15" s="598">
        <f>IF($AF$3="Boys",'Table 4a'!BI13,IF($AF$3="Girls",'Table 4a'!CK13,'Table 4a'!DM13))</f>
        <v>49.1</v>
      </c>
      <c r="P15" s="598">
        <f>IF($AF$3="Boys",'Table 4a'!BJ13,IF($AF$3="Girls",'Table 4a'!CL13,'Table 4a'!DN13))</f>
        <v>68</v>
      </c>
      <c r="Q15" s="597"/>
      <c r="R15" s="596">
        <f>IF($AF$3="Boys",'Table 4a'!BK13,IF($AF$3="Girls",'Table 4a'!CM13,'Table 4a'!DO13))</f>
        <v>1.6</v>
      </c>
      <c r="S15" s="596">
        <f>IF($AF$3="Boys",'Table 4a'!BL13,IF($AF$3="Girls",'Table 4a'!CN13,'Table 4a'!DP13))</f>
        <v>19.100000000000001</v>
      </c>
      <c r="T15" s="596">
        <f>IF($AF$3="Boys",'Table 4a'!BM13,IF($AF$3="Girls",'Table 4a'!CO13,'Table 4a'!DQ13))</f>
        <v>49.7</v>
      </c>
      <c r="U15" s="598"/>
      <c r="V15" s="599">
        <f>IF($AF$3="Boys",'Table 4a'!AV13,IF($AF$3="Girls",'Table 4a'!BX13,'Table 4a'!CZ13))</f>
        <v>0.04</v>
      </c>
      <c r="W15" s="599">
        <f>IF($AF$3="Boys",'Table 4a'!AW13,IF($AF$3="Girls",'Table 4a'!BY13,'Table 4a'!DA13))</f>
        <v>0</v>
      </c>
      <c r="X15" s="599">
        <f>IF($AF$3="Boys",'Table 4a'!AX13,IF($AF$3="Girls",'Table 4a'!BZ13,'Table 4a'!DB13))</f>
        <v>-7.0000000000000007E-2</v>
      </c>
      <c r="Y15" s="598"/>
      <c r="Z15" s="600">
        <f>IF($AF$3="Boys",'Table 4a'!AY13,IF($AF$3="Girls",'Table 4a'!CA13,'Table 4a'!DC13))</f>
        <v>-0.09</v>
      </c>
      <c r="AA15" s="600">
        <f>IF($AF$3="Boys",'Table 4a'!AZ13,IF($AF$3="Girls",'Table 4a'!CB13,'Table 4a'!DD13))</f>
        <v>-7.0000000000000007E-2</v>
      </c>
      <c r="AB15" s="600">
        <f>IF($AF$3="Boys",'Table 4a'!BA13,IF($AF$3="Girls",'Table 4a'!CC13,'Table 4a'!DE13))</f>
        <v>-0.16</v>
      </c>
      <c r="AC15" s="601"/>
      <c r="AD15" s="602">
        <f>IF($AF$3="Boys",'Table 4a'!BB13,IF($AF$3="Girls",'Table 4a'!CD13,'Table 4a'!DF13))</f>
        <v>0.17</v>
      </c>
      <c r="AE15" s="602">
        <f>IF($AF$3="Boys",'Table 4a'!BC13,IF($AF$3="Girls",'Table 4a'!CE13,'Table 4a'!DG13))</f>
        <v>7.0000000000000007E-2</v>
      </c>
      <c r="AF15" s="602">
        <f>IF($AF$3="Boys",'Table 4a'!BD13,IF($AF$3="Girls",'Table 4a'!CF13,'Table 4a'!DH13))</f>
        <v>0.03</v>
      </c>
      <c r="AK15" s="338" t="s">
        <v>388</v>
      </c>
      <c r="AL15" s="338">
        <v>588</v>
      </c>
      <c r="AM15" s="338">
        <v>32</v>
      </c>
      <c r="AN15" s="338">
        <v>52</v>
      </c>
      <c r="AO15" s="338">
        <v>16</v>
      </c>
      <c r="AP15" s="338">
        <v>24.2</v>
      </c>
      <c r="AQ15" s="338">
        <v>38.700000000000003</v>
      </c>
      <c r="AR15" s="338">
        <v>52.7</v>
      </c>
      <c r="AS15" s="338"/>
      <c r="AT15" s="338"/>
      <c r="AU15" s="338"/>
      <c r="AV15" s="338">
        <v>-0.69</v>
      </c>
      <c r="AW15" s="338">
        <v>-0.94</v>
      </c>
      <c r="AX15" s="338">
        <v>-1.1000000000000001</v>
      </c>
      <c r="AY15" s="338">
        <v>-0.84</v>
      </c>
      <c r="AZ15" s="338">
        <v>-1.06</v>
      </c>
      <c r="BA15" s="338">
        <v>-1.31</v>
      </c>
      <c r="BB15" s="338">
        <v>-0.53</v>
      </c>
      <c r="BC15" s="338">
        <v>-0.82</v>
      </c>
      <c r="BD15" s="338">
        <v>-0.88</v>
      </c>
      <c r="BE15" s="338">
        <v>6.4</v>
      </c>
      <c r="BF15" s="338">
        <v>34.299999999999997</v>
      </c>
      <c r="BG15" s="338">
        <v>79.8</v>
      </c>
      <c r="BH15" s="338" t="s">
        <v>574</v>
      </c>
      <c r="BI15" s="338">
        <v>3.6</v>
      </c>
      <c r="BJ15" s="338">
        <v>13.8</v>
      </c>
      <c r="BK15" s="338">
        <v>0</v>
      </c>
      <c r="BL15" s="338" t="s">
        <v>574</v>
      </c>
      <c r="BM15" s="338">
        <v>9.6</v>
      </c>
      <c r="BN15" s="338">
        <v>431</v>
      </c>
      <c r="BO15" s="338">
        <v>27.4</v>
      </c>
      <c r="BP15" s="338">
        <v>59.9</v>
      </c>
      <c r="BQ15" s="338">
        <v>12.8</v>
      </c>
      <c r="BR15" s="338">
        <v>23.6</v>
      </c>
      <c r="BS15" s="338">
        <v>39.5</v>
      </c>
      <c r="BT15" s="338">
        <v>52.8</v>
      </c>
      <c r="BU15" s="338"/>
      <c r="BV15" s="338"/>
      <c r="BW15" s="338"/>
      <c r="BX15" s="338">
        <v>-0.72</v>
      </c>
      <c r="BY15" s="338">
        <v>-0.91</v>
      </c>
      <c r="BZ15" s="338">
        <v>-1.05</v>
      </c>
      <c r="CA15" s="338">
        <v>-0.92</v>
      </c>
      <c r="CB15" s="338">
        <v>-1.04</v>
      </c>
      <c r="CC15" s="338">
        <v>-1.34</v>
      </c>
      <c r="CD15" s="338">
        <v>-0.53</v>
      </c>
      <c r="CE15" s="338">
        <v>-0.78</v>
      </c>
      <c r="CF15" s="338">
        <v>-0.77</v>
      </c>
      <c r="CG15" s="338">
        <v>5.0999999999999996</v>
      </c>
      <c r="CH15" s="338">
        <v>37.6</v>
      </c>
      <c r="CI15" s="338">
        <v>83.6</v>
      </c>
      <c r="CJ15" s="338" t="s">
        <v>574</v>
      </c>
      <c r="CK15" s="338">
        <v>4.7</v>
      </c>
      <c r="CL15" s="338">
        <v>9.1</v>
      </c>
      <c r="CM15" s="338">
        <v>0</v>
      </c>
      <c r="CN15" s="338" t="s">
        <v>574</v>
      </c>
      <c r="CO15" s="338">
        <v>5.5</v>
      </c>
      <c r="CP15" s="338">
        <v>1019</v>
      </c>
      <c r="CQ15" s="338">
        <v>30</v>
      </c>
      <c r="CR15" s="338">
        <v>55.3</v>
      </c>
      <c r="CS15" s="338">
        <v>14.6</v>
      </c>
      <c r="CT15" s="338">
        <v>24</v>
      </c>
      <c r="CU15" s="338">
        <v>39.1</v>
      </c>
      <c r="CV15" s="338">
        <v>52.8</v>
      </c>
      <c r="CW15" s="338"/>
      <c r="CX15" s="338"/>
      <c r="CY15" s="338"/>
      <c r="CZ15" s="338">
        <v>-0.7</v>
      </c>
      <c r="DA15" s="338">
        <v>-0.93</v>
      </c>
      <c r="DB15" s="338">
        <v>-1.08</v>
      </c>
      <c r="DC15" s="338">
        <v>-0.82</v>
      </c>
      <c r="DD15" s="338">
        <v>-1.02</v>
      </c>
      <c r="DE15" s="338">
        <v>-1.25</v>
      </c>
      <c r="DF15" s="338">
        <v>-0.57999999999999996</v>
      </c>
      <c r="DG15" s="338">
        <v>-0.84</v>
      </c>
      <c r="DH15" s="338">
        <v>-0.91</v>
      </c>
      <c r="DI15" s="338">
        <v>5.9</v>
      </c>
      <c r="DJ15" s="338">
        <v>35.799999999999997</v>
      </c>
      <c r="DK15" s="338">
        <v>81.2</v>
      </c>
      <c r="DL15" s="338" t="s">
        <v>574</v>
      </c>
      <c r="DM15" s="338">
        <v>4.0999999999999996</v>
      </c>
      <c r="DN15" s="338">
        <v>12.1</v>
      </c>
      <c r="DO15" s="338">
        <v>0</v>
      </c>
      <c r="DP15" s="338">
        <v>1.2</v>
      </c>
      <c r="DQ15" s="338">
        <v>8.1</v>
      </c>
      <c r="DR15" s="338"/>
    </row>
    <row r="16" spans="1:122" s="319" customFormat="1" x14ac:dyDescent="0.2">
      <c r="A16" s="497" t="s">
        <v>551</v>
      </c>
      <c r="B16" s="596">
        <f>IF($AF$3="Boys",'Table 4a'!AM14,IF($AF$3="Girls",'Table 4a'!BO14,'Table 4a'!CQ14))</f>
        <v>17</v>
      </c>
      <c r="C16" s="596">
        <f>IF($AF$3="Boys",'Table 4a'!AN14,IF($AF$3="Girls",'Table 4a'!BP14,'Table 4a'!CR14))</f>
        <v>58.6</v>
      </c>
      <c r="D16" s="596">
        <f>IF($AF$3="Boys",'Table 4a'!AO14,IF($AF$3="Girls",'Table 4a'!BQ14,'Table 4a'!CS14))</f>
        <v>24.3</v>
      </c>
      <c r="E16" s="597"/>
      <c r="F16" s="598">
        <f>IF($AF$3="Boys",'Table 4a'!AP14,IF($AF$3="Girls",'Table 4a'!BR14,'Table 4a'!CT14))</f>
        <v>29.3</v>
      </c>
      <c r="G16" s="598">
        <f>IF($AF$3="Boys",'Table 4a'!AQ14,IF($AF$3="Girls",'Table 4a'!BS14,'Table 4a'!CU14))</f>
        <v>42.3</v>
      </c>
      <c r="H16" s="598">
        <f>IF($AF$3="Boys",'Table 4a'!AR14,IF($AF$3="Girls",'Table 4a'!BT14,'Table 4a'!CV14))</f>
        <v>55.2</v>
      </c>
      <c r="I16" s="597"/>
      <c r="J16" s="596">
        <f>IF($AF$3="Boys",'Table 4a'!BE14,IF($AF$3="Girls",'Table 4a'!CG14,'Table 4a'!DI14))</f>
        <v>9.1</v>
      </c>
      <c r="K16" s="596">
        <f>IF($AF$3="Boys",'Table 4a'!BF14,IF($AF$3="Girls",'Table 4a'!CH14,'Table 4a'!DJ14))</f>
        <v>47.3</v>
      </c>
      <c r="L16" s="596">
        <f>IF($AF$3="Boys",'Table 4a'!BG14,IF($AF$3="Girls",'Table 4a'!CI14,'Table 4a'!DK14))</f>
        <v>85.9</v>
      </c>
      <c r="M16" s="597"/>
      <c r="N16" s="598">
        <f>IF($AF$3="Boys",'Table 4a'!BH14,IF($AF$3="Girls",'Table 4a'!CJ14,'Table 4a'!DL14))</f>
        <v>4.9000000000000004</v>
      </c>
      <c r="O16" s="598">
        <f>IF($AF$3="Boys",'Table 4a'!BI14,IF($AF$3="Girls",'Table 4a'!CK14,'Table 4a'!DM14))</f>
        <v>11.5</v>
      </c>
      <c r="P16" s="598">
        <f>IF($AF$3="Boys",'Table 4a'!BJ14,IF($AF$3="Girls",'Table 4a'!CL14,'Table 4a'!DN14))</f>
        <v>18.899999999999999</v>
      </c>
      <c r="Q16" s="597"/>
      <c r="R16" s="596" t="str">
        <f>IF($AF$3="Boys",'Table 4a'!BK14,IF($AF$3="Girls",'Table 4a'!CM14,'Table 4a'!DO14))</f>
        <v>x</v>
      </c>
      <c r="S16" s="596">
        <f>IF($AF$3="Boys",'Table 4a'!BL14,IF($AF$3="Girls",'Table 4a'!CN14,'Table 4a'!DP14))</f>
        <v>0.8</v>
      </c>
      <c r="T16" s="596">
        <f>IF($AF$3="Boys",'Table 4a'!BM14,IF($AF$3="Girls",'Table 4a'!CO14,'Table 4a'!DQ14))</f>
        <v>8.4</v>
      </c>
      <c r="U16" s="598"/>
      <c r="V16" s="599">
        <f>IF($AF$3="Boys",'Table 4a'!AV14,IF($AF$3="Girls",'Table 4a'!BX14,'Table 4a'!CZ14))</f>
        <v>-0.35</v>
      </c>
      <c r="W16" s="599">
        <f>IF($AF$3="Boys",'Table 4a'!AW14,IF($AF$3="Girls",'Table 4a'!BY14,'Table 4a'!DA14))</f>
        <v>-0.67</v>
      </c>
      <c r="X16" s="599">
        <f>IF($AF$3="Boys",'Table 4a'!AX14,IF($AF$3="Girls",'Table 4a'!BZ14,'Table 4a'!DB14))</f>
        <v>-0.78</v>
      </c>
      <c r="Y16" s="598"/>
      <c r="Z16" s="600">
        <f>IF($AF$3="Boys",'Table 4a'!AY14,IF($AF$3="Girls",'Table 4a'!CA14,'Table 4a'!DC14))</f>
        <v>-0.47</v>
      </c>
      <c r="AA16" s="600">
        <f>IF($AF$3="Boys",'Table 4a'!AZ14,IF($AF$3="Girls",'Table 4a'!CB14,'Table 4a'!DD14))</f>
        <v>-0.73</v>
      </c>
      <c r="AB16" s="600">
        <f>IF($AF$3="Boys",'Table 4a'!BA14,IF($AF$3="Girls",'Table 4a'!CC14,'Table 4a'!DE14))</f>
        <v>-0.87</v>
      </c>
      <c r="AC16" s="601"/>
      <c r="AD16" s="602">
        <f>IF($AF$3="Boys",'Table 4a'!BB14,IF($AF$3="Girls",'Table 4a'!CD14,'Table 4a'!DF14))</f>
        <v>-0.23</v>
      </c>
      <c r="AE16" s="602">
        <f>IF($AF$3="Boys",'Table 4a'!BC14,IF($AF$3="Girls",'Table 4a'!CE14,'Table 4a'!DG14))</f>
        <v>-0.6</v>
      </c>
      <c r="AF16" s="602">
        <f>IF($AF$3="Boys",'Table 4a'!BD14,IF($AF$3="Girls",'Table 4a'!CF14,'Table 4a'!DH14))</f>
        <v>-0.68</v>
      </c>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c r="DQ16" s="338"/>
      <c r="DR16" s="338"/>
    </row>
    <row r="17" spans="1:122" s="319" customFormat="1" x14ac:dyDescent="0.2">
      <c r="A17" s="497" t="s">
        <v>552</v>
      </c>
      <c r="B17" s="596">
        <f>IF($AF$3="Boys",'Table 4a'!AM15,IF($AF$3="Girls",'Table 4a'!BO15,'Table 4a'!CQ15))</f>
        <v>30</v>
      </c>
      <c r="C17" s="596">
        <f>IF($AF$3="Boys",'Table 4a'!AN15,IF($AF$3="Girls",'Table 4a'!BP15,'Table 4a'!CR15))</f>
        <v>55.3</v>
      </c>
      <c r="D17" s="596">
        <f>IF($AF$3="Boys",'Table 4a'!AO15,IF($AF$3="Girls",'Table 4a'!BQ15,'Table 4a'!CS15))</f>
        <v>14.6</v>
      </c>
      <c r="E17" s="597"/>
      <c r="F17" s="598">
        <f>IF($AF$3="Boys",'Table 4a'!AP15,IF($AF$3="Girls",'Table 4a'!BR15,'Table 4a'!CT15))</f>
        <v>24</v>
      </c>
      <c r="G17" s="598">
        <f>IF($AF$3="Boys",'Table 4a'!AQ15,IF($AF$3="Girls",'Table 4a'!BS15,'Table 4a'!CU15))</f>
        <v>39.1</v>
      </c>
      <c r="H17" s="598">
        <f>IF($AF$3="Boys",'Table 4a'!AR15,IF($AF$3="Girls",'Table 4a'!BT15,'Table 4a'!CV15))</f>
        <v>52.8</v>
      </c>
      <c r="I17" s="597"/>
      <c r="J17" s="596">
        <f>IF($AF$3="Boys",'Table 4a'!BE15,IF($AF$3="Girls",'Table 4a'!CG15,'Table 4a'!DI15))</f>
        <v>5.9</v>
      </c>
      <c r="K17" s="596">
        <f>IF($AF$3="Boys",'Table 4a'!BF15,IF($AF$3="Girls",'Table 4a'!CH15,'Table 4a'!DJ15))</f>
        <v>35.799999999999997</v>
      </c>
      <c r="L17" s="596">
        <f>IF($AF$3="Boys",'Table 4a'!BG15,IF($AF$3="Girls",'Table 4a'!CI15,'Table 4a'!DK15))</f>
        <v>81.2</v>
      </c>
      <c r="M17" s="597"/>
      <c r="N17" s="598" t="str">
        <f>IF($AF$3="Boys",'Table 4a'!BH15,IF($AF$3="Girls",'Table 4a'!CJ15,'Table 4a'!DL15))</f>
        <v>x</v>
      </c>
      <c r="O17" s="598">
        <f>IF($AF$3="Boys",'Table 4a'!BI15,IF($AF$3="Girls",'Table 4a'!CK15,'Table 4a'!DM15))</f>
        <v>4.0999999999999996</v>
      </c>
      <c r="P17" s="598">
        <f>IF($AF$3="Boys",'Table 4a'!BJ15,IF($AF$3="Girls",'Table 4a'!CL15,'Table 4a'!DN15))</f>
        <v>12.1</v>
      </c>
      <c r="Q17" s="597"/>
      <c r="R17" s="596">
        <f>IF($AF$3="Boys",'Table 4a'!BK15,IF($AF$3="Girls",'Table 4a'!CM15,'Table 4a'!DO15))</f>
        <v>0</v>
      </c>
      <c r="S17" s="596">
        <f>IF($AF$3="Boys",'Table 4a'!BL15,IF($AF$3="Girls",'Table 4a'!CN15,'Table 4a'!DP15))</f>
        <v>1.2</v>
      </c>
      <c r="T17" s="596">
        <f>IF($AF$3="Boys",'Table 4a'!BM15,IF($AF$3="Girls",'Table 4a'!CO15,'Table 4a'!DQ15))</f>
        <v>8.1</v>
      </c>
      <c r="U17" s="598"/>
      <c r="V17" s="599">
        <f>IF($AF$3="Boys",'Table 4a'!AV15,IF($AF$3="Girls",'Table 4a'!BX15,'Table 4a'!CZ15))</f>
        <v>-0.7</v>
      </c>
      <c r="W17" s="599">
        <f>IF($AF$3="Boys",'Table 4a'!AW15,IF($AF$3="Girls",'Table 4a'!BY15,'Table 4a'!DA15))</f>
        <v>-0.93</v>
      </c>
      <c r="X17" s="599">
        <f>IF($AF$3="Boys",'Table 4a'!AX15,IF($AF$3="Girls",'Table 4a'!BZ15,'Table 4a'!DB15))</f>
        <v>-1.08</v>
      </c>
      <c r="Y17" s="598"/>
      <c r="Z17" s="600">
        <f>IF($AF$3="Boys",'Table 4a'!AY15,IF($AF$3="Girls",'Table 4a'!CA15,'Table 4a'!DC15))</f>
        <v>-0.82</v>
      </c>
      <c r="AA17" s="600">
        <f>IF($AF$3="Boys",'Table 4a'!AZ15,IF($AF$3="Girls",'Table 4a'!CB15,'Table 4a'!DD15))</f>
        <v>-1.02</v>
      </c>
      <c r="AB17" s="600">
        <f>IF($AF$3="Boys",'Table 4a'!BA15,IF($AF$3="Girls",'Table 4a'!CC15,'Table 4a'!DE15))</f>
        <v>-1.25</v>
      </c>
      <c r="AC17" s="601"/>
      <c r="AD17" s="602">
        <f>IF($AF$3="Boys",'Table 4a'!BB15,IF($AF$3="Girls",'Table 4a'!CD15,'Table 4a'!DF15))</f>
        <v>-0.57999999999999996</v>
      </c>
      <c r="AE17" s="602">
        <f>IF($AF$3="Boys",'Table 4a'!BC15,IF($AF$3="Girls",'Table 4a'!CE15,'Table 4a'!DG15))</f>
        <v>-0.84</v>
      </c>
      <c r="AF17" s="602">
        <f>IF($AF$3="Boys",'Table 4a'!BD15,IF($AF$3="Girls",'Table 4a'!CF15,'Table 4a'!DH15))</f>
        <v>-0.91</v>
      </c>
      <c r="AK17" s="338" t="s">
        <v>389</v>
      </c>
      <c r="AL17" s="338">
        <v>354</v>
      </c>
      <c r="AM17" s="338">
        <v>44.6</v>
      </c>
      <c r="AN17" s="338">
        <v>46.9</v>
      </c>
      <c r="AO17" s="338">
        <v>8.5</v>
      </c>
      <c r="AP17" s="338">
        <v>10.7</v>
      </c>
      <c r="AQ17" s="338">
        <v>21.8</v>
      </c>
      <c r="AR17" s="338">
        <v>20.6</v>
      </c>
      <c r="AS17" s="338"/>
      <c r="AT17" s="338"/>
      <c r="AU17" s="338"/>
      <c r="AV17" s="338">
        <v>-1.87</v>
      </c>
      <c r="AW17" s="338">
        <v>-2.5</v>
      </c>
      <c r="AX17" s="338">
        <v>-4.01</v>
      </c>
      <c r="AY17" s="338">
        <v>-2.04</v>
      </c>
      <c r="AZ17" s="338">
        <v>-2.67</v>
      </c>
      <c r="BA17" s="338">
        <v>-4.3899999999999997</v>
      </c>
      <c r="BB17" s="338">
        <v>-1.71</v>
      </c>
      <c r="BC17" s="338">
        <v>-2.34</v>
      </c>
      <c r="BD17" s="338">
        <v>-3.63</v>
      </c>
      <c r="BE17" s="338" t="s">
        <v>574</v>
      </c>
      <c r="BF17" s="338">
        <v>9</v>
      </c>
      <c r="BG17" s="338">
        <v>16.7</v>
      </c>
      <c r="BH17" s="338" t="s">
        <v>574</v>
      </c>
      <c r="BI17" s="338">
        <v>3.6</v>
      </c>
      <c r="BJ17" s="338" t="s">
        <v>574</v>
      </c>
      <c r="BK17" s="338">
        <v>0</v>
      </c>
      <c r="BL17" s="338" t="s">
        <v>574</v>
      </c>
      <c r="BM17" s="338" t="s">
        <v>574</v>
      </c>
      <c r="BN17" s="338">
        <v>351</v>
      </c>
      <c r="BO17" s="338">
        <v>30.8</v>
      </c>
      <c r="BP17" s="338">
        <v>59</v>
      </c>
      <c r="BQ17" s="338">
        <v>10.3</v>
      </c>
      <c r="BR17" s="338">
        <v>12.6</v>
      </c>
      <c r="BS17" s="338">
        <v>25.2</v>
      </c>
      <c r="BT17" s="338">
        <v>32.1</v>
      </c>
      <c r="BU17" s="338"/>
      <c r="BV17" s="338"/>
      <c r="BW17" s="338"/>
      <c r="BX17" s="338">
        <v>-1.6</v>
      </c>
      <c r="BY17" s="338">
        <v>-2.2599999999999998</v>
      </c>
      <c r="BZ17" s="338">
        <v>-3.05</v>
      </c>
      <c r="CA17" s="338">
        <v>-1.8</v>
      </c>
      <c r="CB17" s="338">
        <v>-2.4</v>
      </c>
      <c r="CC17" s="338">
        <v>-3.4</v>
      </c>
      <c r="CD17" s="338">
        <v>-1.4</v>
      </c>
      <c r="CE17" s="338">
        <v>-2.11</v>
      </c>
      <c r="CF17" s="338">
        <v>-2.7</v>
      </c>
      <c r="CG17" s="338" t="s">
        <v>574</v>
      </c>
      <c r="CH17" s="338">
        <v>14.5</v>
      </c>
      <c r="CI17" s="338">
        <v>50</v>
      </c>
      <c r="CJ17" s="338" t="s">
        <v>574</v>
      </c>
      <c r="CK17" s="338">
        <v>3.9</v>
      </c>
      <c r="CL17" s="338" t="s">
        <v>574</v>
      </c>
      <c r="CM17" s="338">
        <v>0</v>
      </c>
      <c r="CN17" s="338" t="s">
        <v>574</v>
      </c>
      <c r="CO17" s="338" t="s">
        <v>574</v>
      </c>
      <c r="CP17" s="338">
        <v>705</v>
      </c>
      <c r="CQ17" s="338">
        <v>37.700000000000003</v>
      </c>
      <c r="CR17" s="338">
        <v>52.9</v>
      </c>
      <c r="CS17" s="338">
        <v>9.4</v>
      </c>
      <c r="CT17" s="338">
        <v>11.5</v>
      </c>
      <c r="CU17" s="338">
        <v>23.7</v>
      </c>
      <c r="CV17" s="338">
        <v>26.8</v>
      </c>
      <c r="CW17" s="338"/>
      <c r="CX17" s="338"/>
      <c r="CY17" s="338"/>
      <c r="CZ17" s="338">
        <v>-1.76</v>
      </c>
      <c r="DA17" s="338">
        <v>-2.37</v>
      </c>
      <c r="DB17" s="338">
        <v>-3.49</v>
      </c>
      <c r="DC17" s="338">
        <v>-1.89</v>
      </c>
      <c r="DD17" s="338">
        <v>-2.4700000000000002</v>
      </c>
      <c r="DE17" s="338">
        <v>-3.74</v>
      </c>
      <c r="DF17" s="338">
        <v>-1.63</v>
      </c>
      <c r="DG17" s="338">
        <v>-2.2599999999999998</v>
      </c>
      <c r="DH17" s="338">
        <v>-3.23</v>
      </c>
      <c r="DI17" s="338">
        <v>2.2999999999999998</v>
      </c>
      <c r="DJ17" s="338">
        <v>12.1</v>
      </c>
      <c r="DK17" s="338">
        <v>34.799999999999997</v>
      </c>
      <c r="DL17" s="338">
        <v>1.5</v>
      </c>
      <c r="DM17" s="338">
        <v>3.8</v>
      </c>
      <c r="DN17" s="338">
        <v>6.1</v>
      </c>
      <c r="DO17" s="338">
        <v>0</v>
      </c>
      <c r="DP17" s="338">
        <v>0.8</v>
      </c>
      <c r="DQ17" s="338" t="s">
        <v>574</v>
      </c>
      <c r="DR17" s="338"/>
    </row>
    <row r="18" spans="1:122" s="319" customFormat="1" ht="11.25" customHeight="1" x14ac:dyDescent="0.2">
      <c r="A18" s="498"/>
      <c r="B18" s="596"/>
      <c r="C18" s="596"/>
      <c r="D18" s="596"/>
      <c r="E18" s="597"/>
      <c r="F18" s="598"/>
      <c r="G18" s="598"/>
      <c r="H18" s="598"/>
      <c r="I18" s="597"/>
      <c r="J18" s="596"/>
      <c r="K18" s="596"/>
      <c r="L18" s="596"/>
      <c r="M18" s="597"/>
      <c r="N18" s="598"/>
      <c r="O18" s="598"/>
      <c r="P18" s="598"/>
      <c r="Q18" s="597"/>
      <c r="R18" s="596"/>
      <c r="S18" s="596"/>
      <c r="T18" s="596"/>
      <c r="U18" s="598"/>
      <c r="V18" s="599"/>
      <c r="W18" s="599"/>
      <c r="X18" s="599"/>
      <c r="Y18" s="598"/>
      <c r="Z18" s="600"/>
      <c r="AA18" s="600"/>
      <c r="AB18" s="600"/>
      <c r="AC18" s="601"/>
      <c r="AD18" s="601"/>
      <c r="AE18" s="601"/>
      <c r="AF18" s="601"/>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row>
    <row r="19" spans="1:122" s="319" customFormat="1" ht="22.5" x14ac:dyDescent="0.2">
      <c r="A19" s="499" t="s">
        <v>553</v>
      </c>
      <c r="B19" s="596">
        <f>IF($AF$3="Boys",'Table 4a'!AM17,IF($AF$3="Girls",'Table 4a'!BO17,'Table 4a'!CQ17))</f>
        <v>37.700000000000003</v>
      </c>
      <c r="C19" s="596">
        <f>IF($AF$3="Boys",'Table 4a'!AN17,IF($AF$3="Girls",'Table 4a'!BP17,'Table 4a'!CR17))</f>
        <v>52.9</v>
      </c>
      <c r="D19" s="596">
        <f>IF($AF$3="Boys",'Table 4a'!AO17,IF($AF$3="Girls",'Table 4a'!BQ17,'Table 4a'!CS17))</f>
        <v>9.4</v>
      </c>
      <c r="E19" s="597"/>
      <c r="F19" s="598">
        <f>IF($AF$3="Boys",'Table 4a'!AP17,IF($AF$3="Girls",'Table 4a'!BR17,'Table 4a'!CT17))</f>
        <v>11.5</v>
      </c>
      <c r="G19" s="598">
        <f>IF($AF$3="Boys",'Table 4a'!AQ17,IF($AF$3="Girls",'Table 4a'!BS17,'Table 4a'!CU17))</f>
        <v>23.7</v>
      </c>
      <c r="H19" s="598">
        <f>IF($AF$3="Boys",'Table 4a'!AR17,IF($AF$3="Girls",'Table 4a'!BT17,'Table 4a'!CV17))</f>
        <v>26.8</v>
      </c>
      <c r="I19" s="597"/>
      <c r="J19" s="596">
        <f>IF($AF$3="Boys",'Table 4a'!BE17,IF($AF$3="Girls",'Table 4a'!CG17,'Table 4a'!DI17))</f>
        <v>2.2999999999999998</v>
      </c>
      <c r="K19" s="596">
        <f>IF($AF$3="Boys",'Table 4a'!BF17,IF($AF$3="Girls",'Table 4a'!CH17,'Table 4a'!DJ17))</f>
        <v>12.1</v>
      </c>
      <c r="L19" s="596">
        <f>IF($AF$3="Boys",'Table 4a'!BG17,IF($AF$3="Girls",'Table 4a'!CI17,'Table 4a'!DK17))</f>
        <v>34.799999999999997</v>
      </c>
      <c r="M19" s="597"/>
      <c r="N19" s="598">
        <f>IF($AF$3="Boys",'Table 4a'!BH17,IF($AF$3="Girls",'Table 4a'!CJ17,'Table 4a'!DL17))</f>
        <v>1.5</v>
      </c>
      <c r="O19" s="598">
        <f>IF($AF$3="Boys",'Table 4a'!BI17,IF($AF$3="Girls",'Table 4a'!CK17,'Table 4a'!DM17))</f>
        <v>3.8</v>
      </c>
      <c r="P19" s="598">
        <f>IF($AF$3="Boys",'Table 4a'!BJ17,IF($AF$3="Girls",'Table 4a'!CL17,'Table 4a'!DN17))</f>
        <v>6.1</v>
      </c>
      <c r="Q19" s="597"/>
      <c r="R19" s="596">
        <f>IF($AF$3="Boys",'Table 4a'!BK17,IF($AF$3="Girls",'Table 4a'!CM17,'Table 4a'!DO17))</f>
        <v>0</v>
      </c>
      <c r="S19" s="596">
        <f>IF($AF$3="Boys",'Table 4a'!BL17,IF($AF$3="Girls",'Table 4a'!CN17,'Table 4a'!DP17))</f>
        <v>0.8</v>
      </c>
      <c r="T19" s="596" t="str">
        <f>IF($AF$3="Boys",'Table 4a'!BM17,IF($AF$3="Girls",'Table 4a'!CO17,'Table 4a'!DQ17))</f>
        <v>x</v>
      </c>
      <c r="U19" s="598"/>
      <c r="V19" s="599">
        <f>IF($AF$3="Boys",'Table 4a'!AV17,IF($AF$3="Girls",'Table 4a'!BX17,'Table 4a'!CZ17))</f>
        <v>-1.76</v>
      </c>
      <c r="W19" s="599">
        <f>IF($AF$3="Boys",'Table 4a'!AW17,IF($AF$3="Girls",'Table 4a'!BY17,'Table 4a'!DA17))</f>
        <v>-2.37</v>
      </c>
      <c r="X19" s="599">
        <f>IF($AF$3="Boys",'Table 4a'!AX17,IF($AF$3="Girls",'Table 4a'!BZ17,'Table 4a'!DB17))</f>
        <v>-3.49</v>
      </c>
      <c r="Y19" s="598"/>
      <c r="Z19" s="600">
        <f>IF($AF$3="Boys",'Table 4a'!AY17,IF($AF$3="Girls",'Table 4a'!CA17,'Table 4a'!DC17))</f>
        <v>-1.89</v>
      </c>
      <c r="AA19" s="600">
        <f>IF($AF$3="Boys",'Table 4a'!AZ17,IF($AF$3="Girls",'Table 4a'!CB17,'Table 4a'!DD17))</f>
        <v>-2.4700000000000002</v>
      </c>
      <c r="AB19" s="600">
        <f>IF($AF$3="Boys",'Table 4a'!BA17,IF($AF$3="Girls",'Table 4a'!CC17,'Table 4a'!DE17))</f>
        <v>-3.74</v>
      </c>
      <c r="AC19" s="601"/>
      <c r="AD19" s="602">
        <f>IF($AF$3="Boys",'Table 4a'!BB17,IF($AF$3="Girls",'Table 4a'!CD17,'Table 4a'!DF17))</f>
        <v>-1.63</v>
      </c>
      <c r="AE19" s="602">
        <f>IF($AF$3="Boys",'Table 4a'!BC17,IF($AF$3="Girls",'Table 4a'!CE17,'Table 4a'!DG17))</f>
        <v>-2.2599999999999998</v>
      </c>
      <c r="AF19" s="602">
        <f>IF($AF$3="Boys",'Table 4a'!BD17,IF($AF$3="Girls",'Table 4a'!CF17,'Table 4a'!DH17))</f>
        <v>-3.23</v>
      </c>
      <c r="AK19" s="338" t="s">
        <v>390</v>
      </c>
      <c r="AL19" s="338">
        <v>6778</v>
      </c>
      <c r="AM19" s="338">
        <v>90.2</v>
      </c>
      <c r="AN19" s="338">
        <v>9</v>
      </c>
      <c r="AO19" s="338">
        <v>0.8</v>
      </c>
      <c r="AP19" s="338">
        <v>3.3</v>
      </c>
      <c r="AQ19" s="338">
        <v>12.9</v>
      </c>
      <c r="AR19" s="338">
        <v>18.7</v>
      </c>
      <c r="AS19" s="338"/>
      <c r="AT19" s="338"/>
      <c r="AU19" s="338"/>
      <c r="AV19" s="338">
        <v>-1.64</v>
      </c>
      <c r="AW19" s="338">
        <v>-3.32</v>
      </c>
      <c r="AX19" s="338">
        <v>-4.3099999999999996</v>
      </c>
      <c r="AY19" s="338">
        <v>-1.66</v>
      </c>
      <c r="AZ19" s="338">
        <v>-3.4</v>
      </c>
      <c r="BA19" s="338">
        <v>-4.5999999999999996</v>
      </c>
      <c r="BB19" s="338">
        <v>-1.61</v>
      </c>
      <c r="BC19" s="338">
        <v>-3.23</v>
      </c>
      <c r="BD19" s="338">
        <v>-4.0199999999999996</v>
      </c>
      <c r="BE19" s="338" t="s">
        <v>574</v>
      </c>
      <c r="BF19" s="338">
        <v>4.4000000000000004</v>
      </c>
      <c r="BG19" s="338">
        <v>24.5</v>
      </c>
      <c r="BH19" s="338" t="s">
        <v>574</v>
      </c>
      <c r="BI19" s="338">
        <v>0.5</v>
      </c>
      <c r="BJ19" s="338" t="s">
        <v>574</v>
      </c>
      <c r="BK19" s="338">
        <v>0</v>
      </c>
      <c r="BL19" s="338">
        <v>0</v>
      </c>
      <c r="BM19" s="338">
        <v>0</v>
      </c>
      <c r="BN19" s="338">
        <v>2530</v>
      </c>
      <c r="BO19" s="338">
        <v>95.2</v>
      </c>
      <c r="BP19" s="338">
        <v>4.2</v>
      </c>
      <c r="BQ19" s="338">
        <v>0.6</v>
      </c>
      <c r="BR19" s="338">
        <v>2</v>
      </c>
      <c r="BS19" s="338">
        <v>14.1</v>
      </c>
      <c r="BT19" s="338">
        <v>26.8</v>
      </c>
      <c r="BU19" s="338"/>
      <c r="BV19" s="338"/>
      <c r="BW19" s="338"/>
      <c r="BX19" s="338">
        <v>-1.57</v>
      </c>
      <c r="BY19" s="338">
        <v>-3.25</v>
      </c>
      <c r="BZ19" s="338">
        <v>-3.64</v>
      </c>
      <c r="CA19" s="338">
        <v>-1.61</v>
      </c>
      <c r="CB19" s="338">
        <v>-3.45</v>
      </c>
      <c r="CC19" s="338">
        <v>-4.18</v>
      </c>
      <c r="CD19" s="338">
        <v>-1.53</v>
      </c>
      <c r="CE19" s="338">
        <v>-3.05</v>
      </c>
      <c r="CF19" s="338">
        <v>-3.1</v>
      </c>
      <c r="CG19" s="338" t="s">
        <v>574</v>
      </c>
      <c r="CH19" s="338">
        <v>2.8</v>
      </c>
      <c r="CI19" s="338">
        <v>46.7</v>
      </c>
      <c r="CJ19" s="338" t="s">
        <v>574</v>
      </c>
      <c r="CK19" s="338">
        <v>0</v>
      </c>
      <c r="CL19" s="338" t="s">
        <v>574</v>
      </c>
      <c r="CM19" s="338">
        <v>0</v>
      </c>
      <c r="CN19" s="338">
        <v>0</v>
      </c>
      <c r="CO19" s="338">
        <v>0</v>
      </c>
      <c r="CP19" s="338">
        <v>9308</v>
      </c>
      <c r="CQ19" s="338">
        <v>91.6</v>
      </c>
      <c r="CR19" s="338">
        <v>7.7</v>
      </c>
      <c r="CS19" s="338">
        <v>0.7</v>
      </c>
      <c r="CT19" s="338">
        <v>3</v>
      </c>
      <c r="CU19" s="338">
        <v>13.1</v>
      </c>
      <c r="CV19" s="338">
        <v>20.5</v>
      </c>
      <c r="CW19" s="338"/>
      <c r="CX19" s="338"/>
      <c r="CY19" s="338"/>
      <c r="CZ19" s="338">
        <v>-1.62</v>
      </c>
      <c r="DA19" s="338">
        <v>-3.31</v>
      </c>
      <c r="DB19" s="338">
        <v>-4.16</v>
      </c>
      <c r="DC19" s="338">
        <v>-1.64</v>
      </c>
      <c r="DD19" s="338">
        <v>-3.39</v>
      </c>
      <c r="DE19" s="338">
        <v>-4.41</v>
      </c>
      <c r="DF19" s="338">
        <v>-1.59</v>
      </c>
      <c r="DG19" s="338">
        <v>-3.23</v>
      </c>
      <c r="DH19" s="338">
        <v>-3.91</v>
      </c>
      <c r="DI19" s="338">
        <v>0.2</v>
      </c>
      <c r="DJ19" s="338">
        <v>4.2</v>
      </c>
      <c r="DK19" s="338">
        <v>29.4</v>
      </c>
      <c r="DL19" s="338" t="s">
        <v>574</v>
      </c>
      <c r="DM19" s="338">
        <v>0.4</v>
      </c>
      <c r="DN19" s="338" t="s">
        <v>574</v>
      </c>
      <c r="DO19" s="338">
        <v>0</v>
      </c>
      <c r="DP19" s="338">
        <v>0</v>
      </c>
      <c r="DQ19" s="338">
        <v>0</v>
      </c>
      <c r="DR19" s="338"/>
    </row>
    <row r="20" spans="1:122" s="319" customFormat="1" ht="11.25" customHeight="1" x14ac:dyDescent="0.2">
      <c r="A20" s="498"/>
      <c r="B20" s="603"/>
      <c r="C20" s="603"/>
      <c r="D20" s="603"/>
      <c r="E20" s="597"/>
      <c r="F20" s="597"/>
      <c r="G20" s="597"/>
      <c r="H20" s="597"/>
      <c r="I20" s="597"/>
      <c r="J20" s="603"/>
      <c r="K20" s="603"/>
      <c r="L20" s="603"/>
      <c r="M20" s="597"/>
      <c r="N20" s="597"/>
      <c r="O20" s="597"/>
      <c r="P20" s="597"/>
      <c r="Q20" s="597"/>
      <c r="R20" s="603"/>
      <c r="S20" s="603"/>
      <c r="T20" s="603"/>
      <c r="U20" s="597"/>
      <c r="V20" s="604"/>
      <c r="W20" s="604"/>
      <c r="X20" s="604"/>
      <c r="Y20" s="597"/>
      <c r="Z20" s="605"/>
      <c r="AA20" s="605"/>
      <c r="AB20" s="605"/>
      <c r="AC20" s="606"/>
      <c r="AD20" s="606"/>
      <c r="AE20" s="606"/>
      <c r="AF20" s="606"/>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row>
    <row r="21" spans="1:122" s="319" customFormat="1" ht="11.25" customHeight="1" x14ac:dyDescent="0.2">
      <c r="A21" s="431" t="s">
        <v>554</v>
      </c>
      <c r="B21" s="596">
        <f>IF($AF$3="Boys",'Table 4a'!AM19,IF($AF$3="Girls",'Table 4a'!BO19,'Table 4a'!CQ19))</f>
        <v>91.6</v>
      </c>
      <c r="C21" s="596">
        <f>IF($AF$3="Boys",'Table 4a'!AN19,IF($AF$3="Girls",'Table 4a'!BP19,'Table 4a'!CR19))</f>
        <v>7.7</v>
      </c>
      <c r="D21" s="596">
        <f>IF($AF$3="Boys",'Table 4a'!AO19,IF($AF$3="Girls",'Table 4a'!BQ19,'Table 4a'!CS19))</f>
        <v>0.7</v>
      </c>
      <c r="E21" s="597"/>
      <c r="F21" s="598">
        <f>IF($AF$3="Boys",'Table 4a'!AP19,IF($AF$3="Girls",'Table 4a'!BR19,'Table 4a'!CT19))</f>
        <v>3</v>
      </c>
      <c r="G21" s="598">
        <f>IF($AF$3="Boys",'Table 4a'!AQ19,IF($AF$3="Girls",'Table 4a'!BS19,'Table 4a'!CU19))</f>
        <v>13.1</v>
      </c>
      <c r="H21" s="598">
        <f>IF($AF$3="Boys",'Table 4a'!AR19,IF($AF$3="Girls",'Table 4a'!BT19,'Table 4a'!CV19))</f>
        <v>20.5</v>
      </c>
      <c r="I21" s="597"/>
      <c r="J21" s="596">
        <f>IF($AF$3="Boys",'Table 4a'!BE19,IF($AF$3="Girls",'Table 4a'!CG19,'Table 4a'!DI19))</f>
        <v>0.2</v>
      </c>
      <c r="K21" s="596">
        <f>IF($AF$3="Boys",'Table 4a'!BF19,IF($AF$3="Girls",'Table 4a'!CH19,'Table 4a'!DJ19))</f>
        <v>4.2</v>
      </c>
      <c r="L21" s="596">
        <f>IF($AF$3="Boys",'Table 4a'!BG19,IF($AF$3="Girls",'Table 4a'!CI19,'Table 4a'!DK19))</f>
        <v>29.4</v>
      </c>
      <c r="M21" s="597"/>
      <c r="N21" s="598" t="str">
        <f>IF($AF$3="Boys",'Table 4a'!BH19,IF($AF$3="Girls",'Table 4a'!CJ19,'Table 4a'!DL19))</f>
        <v>x</v>
      </c>
      <c r="O21" s="598">
        <f>IF($AF$3="Boys",'Table 4a'!BI19,IF($AF$3="Girls",'Table 4a'!CK19,'Table 4a'!DM19))</f>
        <v>0.4</v>
      </c>
      <c r="P21" s="598" t="str">
        <f>IF($AF$3="Boys",'Table 4a'!BJ19,IF($AF$3="Girls",'Table 4a'!CL19,'Table 4a'!DN19))</f>
        <v>x</v>
      </c>
      <c r="Q21" s="597"/>
      <c r="R21" s="596">
        <f>IF($AF$3="Boys",'Table 4a'!BK19,IF($AF$3="Girls",'Table 4a'!CM19,'Table 4a'!DO19))</f>
        <v>0</v>
      </c>
      <c r="S21" s="596">
        <f>IF($AF$3="Boys",'Table 4a'!BL19,IF($AF$3="Girls",'Table 4a'!CN19,'Table 4a'!DP19))</f>
        <v>0</v>
      </c>
      <c r="T21" s="596">
        <f>IF($AF$3="Boys",'Table 4a'!BM19,IF($AF$3="Girls",'Table 4a'!CO19,'Table 4a'!DQ19))</f>
        <v>0</v>
      </c>
      <c r="U21" s="598"/>
      <c r="V21" s="599">
        <f>IF($AF$3="Boys",'Table 4a'!AV19,IF($AF$3="Girls",'Table 4a'!BX19,'Table 4a'!CZ19))</f>
        <v>-1.62</v>
      </c>
      <c r="W21" s="599">
        <f>IF($AF$3="Boys",'Table 4a'!AW19,IF($AF$3="Girls",'Table 4a'!BY19,'Table 4a'!DA19))</f>
        <v>-3.31</v>
      </c>
      <c r="X21" s="599">
        <f>IF($AF$3="Boys",'Table 4a'!AX19,IF($AF$3="Girls",'Table 4a'!BZ19,'Table 4a'!DB19))</f>
        <v>-4.16</v>
      </c>
      <c r="Y21" s="598"/>
      <c r="Z21" s="600">
        <f>IF($AF$3="Boys",'Table 4a'!AY19,IF($AF$3="Girls",'Table 4a'!CA19,'Table 4a'!DC19))</f>
        <v>-1.64</v>
      </c>
      <c r="AA21" s="600">
        <f>IF($AF$3="Boys",'Table 4a'!AZ19,IF($AF$3="Girls",'Table 4a'!CB19,'Table 4a'!DD19))</f>
        <v>-3.39</v>
      </c>
      <c r="AB21" s="600">
        <f>IF($AF$3="Boys",'Table 4a'!BA19,IF($AF$3="Girls",'Table 4a'!CC19,'Table 4a'!DE19))</f>
        <v>-4.41</v>
      </c>
      <c r="AC21" s="601"/>
      <c r="AD21" s="602">
        <f>IF($AF$3="Boys",'Table 4a'!BB19,IF($AF$3="Girls",'Table 4a'!CD19,'Table 4a'!DF19))</f>
        <v>-1.59</v>
      </c>
      <c r="AE21" s="602">
        <f>IF($AF$3="Boys",'Table 4a'!BC19,IF($AF$3="Girls",'Table 4a'!CE19,'Table 4a'!DG19))</f>
        <v>-3.23</v>
      </c>
      <c r="AF21" s="602">
        <f>IF($AF$3="Boys",'Table 4a'!BD19,IF($AF$3="Girls",'Table 4a'!CF19,'Table 4a'!DH19))</f>
        <v>-3.91</v>
      </c>
      <c r="AK21" s="338" t="s">
        <v>391</v>
      </c>
      <c r="AL21" s="338">
        <v>260674</v>
      </c>
      <c r="AM21" s="338">
        <v>20.399999999999999</v>
      </c>
      <c r="AN21" s="338">
        <v>50.3</v>
      </c>
      <c r="AO21" s="338">
        <v>29.2</v>
      </c>
      <c r="AP21" s="338">
        <v>27.1</v>
      </c>
      <c r="AQ21" s="338">
        <v>47.4</v>
      </c>
      <c r="AR21" s="338">
        <v>63</v>
      </c>
      <c r="AS21" s="338"/>
      <c r="AT21" s="338"/>
      <c r="AU21" s="338"/>
      <c r="AV21" s="338">
        <v>-0.26</v>
      </c>
      <c r="AW21" s="338">
        <v>-0.16</v>
      </c>
      <c r="AX21" s="338">
        <v>-0.12</v>
      </c>
      <c r="AY21" s="338">
        <v>-0.27</v>
      </c>
      <c r="AZ21" s="338">
        <v>-0.16</v>
      </c>
      <c r="BA21" s="338">
        <v>-0.13</v>
      </c>
      <c r="BB21" s="338">
        <v>-0.25</v>
      </c>
      <c r="BC21" s="338">
        <v>-0.15</v>
      </c>
      <c r="BD21" s="338">
        <v>-0.11</v>
      </c>
      <c r="BE21" s="338">
        <v>9.8000000000000007</v>
      </c>
      <c r="BF21" s="338">
        <v>59</v>
      </c>
      <c r="BG21" s="338">
        <v>94.7</v>
      </c>
      <c r="BH21" s="338">
        <v>5.6</v>
      </c>
      <c r="BI21" s="338">
        <v>29.8</v>
      </c>
      <c r="BJ21" s="338">
        <v>62.7</v>
      </c>
      <c r="BK21" s="338">
        <v>0.5</v>
      </c>
      <c r="BL21" s="338">
        <v>10.5</v>
      </c>
      <c r="BM21" s="338">
        <v>48</v>
      </c>
      <c r="BN21" s="338">
        <v>251694</v>
      </c>
      <c r="BO21" s="338">
        <v>16</v>
      </c>
      <c r="BP21" s="338">
        <v>51.7</v>
      </c>
      <c r="BQ21" s="338">
        <v>32.4</v>
      </c>
      <c r="BR21" s="338">
        <v>30.8</v>
      </c>
      <c r="BS21" s="338">
        <v>50.7</v>
      </c>
      <c r="BT21" s="338">
        <v>65.599999999999994</v>
      </c>
      <c r="BU21" s="338"/>
      <c r="BV21" s="338"/>
      <c r="BW21" s="338"/>
      <c r="BX21" s="338">
        <v>0</v>
      </c>
      <c r="BY21" s="338">
        <v>0.14000000000000001</v>
      </c>
      <c r="BZ21" s="338">
        <v>0.12</v>
      </c>
      <c r="CA21" s="338">
        <v>-0.01</v>
      </c>
      <c r="CB21" s="338">
        <v>0.14000000000000001</v>
      </c>
      <c r="CC21" s="338">
        <v>0.11</v>
      </c>
      <c r="CD21" s="338">
        <v>0.01</v>
      </c>
      <c r="CE21" s="338">
        <v>0.15</v>
      </c>
      <c r="CF21" s="338">
        <v>0.13</v>
      </c>
      <c r="CG21" s="338">
        <v>11.9</v>
      </c>
      <c r="CH21" s="338">
        <v>66</v>
      </c>
      <c r="CI21" s="338">
        <v>96.7</v>
      </c>
      <c r="CJ21" s="338">
        <v>10.199999999999999</v>
      </c>
      <c r="CK21" s="338">
        <v>40.5</v>
      </c>
      <c r="CL21" s="338">
        <v>70.599999999999994</v>
      </c>
      <c r="CM21" s="338">
        <v>1.2</v>
      </c>
      <c r="CN21" s="338">
        <v>19.2</v>
      </c>
      <c r="CO21" s="338">
        <v>61.3</v>
      </c>
      <c r="CP21" s="338">
        <v>512368</v>
      </c>
      <c r="CQ21" s="338">
        <v>18.2</v>
      </c>
      <c r="CR21" s="338">
        <v>51</v>
      </c>
      <c r="CS21" s="338">
        <v>30.8</v>
      </c>
      <c r="CT21" s="338">
        <v>28.7</v>
      </c>
      <c r="CU21" s="338">
        <v>49.1</v>
      </c>
      <c r="CV21" s="338">
        <v>64.3</v>
      </c>
      <c r="CW21" s="338"/>
      <c r="CX21" s="338"/>
      <c r="CY21" s="338"/>
      <c r="CZ21" s="338">
        <v>-0.15</v>
      </c>
      <c r="DA21" s="338">
        <v>-0.01</v>
      </c>
      <c r="DB21" s="338">
        <v>0</v>
      </c>
      <c r="DC21" s="338">
        <v>-0.15</v>
      </c>
      <c r="DD21" s="338">
        <v>-0.01</v>
      </c>
      <c r="DE21" s="338">
        <v>0</v>
      </c>
      <c r="DF21" s="338">
        <v>-0.14000000000000001</v>
      </c>
      <c r="DG21" s="338">
        <v>0</v>
      </c>
      <c r="DH21" s="338">
        <v>0.01</v>
      </c>
      <c r="DI21" s="338">
        <v>10.7</v>
      </c>
      <c r="DJ21" s="338">
        <v>62.5</v>
      </c>
      <c r="DK21" s="338">
        <v>95.7</v>
      </c>
      <c r="DL21" s="338">
        <v>7.6</v>
      </c>
      <c r="DM21" s="338">
        <v>35.1</v>
      </c>
      <c r="DN21" s="338">
        <v>66.8</v>
      </c>
      <c r="DO21" s="338">
        <v>0.8</v>
      </c>
      <c r="DP21" s="338">
        <v>14.8</v>
      </c>
      <c r="DQ21" s="338">
        <v>54.9</v>
      </c>
      <c r="DR21" s="338"/>
    </row>
    <row r="22" spans="1:122" s="319" customFormat="1" ht="11.25" customHeight="1" x14ac:dyDescent="0.2">
      <c r="A22" s="431"/>
      <c r="B22" s="603"/>
      <c r="C22" s="603"/>
      <c r="D22" s="603"/>
      <c r="E22" s="597"/>
      <c r="F22" s="597"/>
      <c r="G22" s="597"/>
      <c r="H22" s="597"/>
      <c r="I22" s="597"/>
      <c r="J22" s="603"/>
      <c r="K22" s="603"/>
      <c r="L22" s="603"/>
      <c r="M22" s="597"/>
      <c r="N22" s="597"/>
      <c r="O22" s="597"/>
      <c r="P22" s="597"/>
      <c r="Q22" s="597"/>
      <c r="R22" s="603"/>
      <c r="S22" s="603"/>
      <c r="T22" s="603"/>
      <c r="U22" s="597"/>
      <c r="V22" s="604"/>
      <c r="W22" s="604"/>
      <c r="X22" s="604"/>
      <c r="Y22" s="597"/>
      <c r="Z22" s="605"/>
      <c r="AA22" s="605"/>
      <c r="AB22" s="605"/>
      <c r="AC22" s="606"/>
      <c r="AD22" s="606"/>
      <c r="AE22" s="606"/>
      <c r="AF22" s="606"/>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row>
    <row r="23" spans="1:122" s="319" customFormat="1" ht="11.25" customHeight="1" x14ac:dyDescent="0.2">
      <c r="A23" s="500" t="s">
        <v>555</v>
      </c>
      <c r="B23" s="596">
        <f>IF($AF$3="Boys",'Table 4a'!AM21,IF($AF$3="Girls",'Table 4a'!BO21,'Table 4a'!CQ21))</f>
        <v>18.2</v>
      </c>
      <c r="C23" s="596">
        <f>IF($AF$3="Boys",'Table 4a'!AN21,IF($AF$3="Girls",'Table 4a'!BP21,'Table 4a'!CR21))</f>
        <v>51</v>
      </c>
      <c r="D23" s="596">
        <f>IF($AF$3="Boys",'Table 4a'!AO21,IF($AF$3="Girls",'Table 4a'!BQ21,'Table 4a'!CS21))</f>
        <v>30.8</v>
      </c>
      <c r="E23" s="597"/>
      <c r="F23" s="598">
        <f>IF($AF$3="Boys",'Table 4a'!AP21,IF($AF$3="Girls",'Table 4a'!BR21,'Table 4a'!CT21))</f>
        <v>28.7</v>
      </c>
      <c r="G23" s="598">
        <f>IF($AF$3="Boys",'Table 4a'!AQ21,IF($AF$3="Girls",'Table 4a'!BS21,'Table 4a'!CU21))</f>
        <v>49.1</v>
      </c>
      <c r="H23" s="598">
        <f>IF($AF$3="Boys",'Table 4a'!AR21,IF($AF$3="Girls",'Table 4a'!BT21,'Table 4a'!CV21))</f>
        <v>64.3</v>
      </c>
      <c r="I23" s="597"/>
      <c r="J23" s="596">
        <f>IF($AF$3="Boys",'Table 4a'!BE21,IF($AF$3="Girls",'Table 4a'!CG21,'Table 4a'!DI21))</f>
        <v>10.7</v>
      </c>
      <c r="K23" s="596">
        <f>IF($AF$3="Boys",'Table 4a'!BF21,IF($AF$3="Girls",'Table 4a'!CH21,'Table 4a'!DJ21))</f>
        <v>62.5</v>
      </c>
      <c r="L23" s="596">
        <f>IF($AF$3="Boys",'Table 4a'!BG21,IF($AF$3="Girls",'Table 4a'!CI21,'Table 4a'!DK21))</f>
        <v>95.7</v>
      </c>
      <c r="M23" s="597"/>
      <c r="N23" s="598">
        <f>IF($AF$3="Boys",'Table 4a'!BH21,IF($AF$3="Girls",'Table 4a'!CJ21,'Table 4a'!DL21))</f>
        <v>7.6</v>
      </c>
      <c r="O23" s="598">
        <f>IF($AF$3="Boys",'Table 4a'!BI21,IF($AF$3="Girls",'Table 4a'!CK21,'Table 4a'!DM21))</f>
        <v>35.1</v>
      </c>
      <c r="P23" s="598">
        <f>IF($AF$3="Boys",'Table 4a'!BJ21,IF($AF$3="Girls",'Table 4a'!CL21,'Table 4a'!DN21))</f>
        <v>66.8</v>
      </c>
      <c r="Q23" s="597"/>
      <c r="R23" s="596">
        <f>IF($AF$3="Boys",'Table 4a'!BK21,IF($AF$3="Girls",'Table 4a'!CM21,'Table 4a'!DO21))</f>
        <v>0.8</v>
      </c>
      <c r="S23" s="596">
        <f>IF($AF$3="Boys",'Table 4a'!BL21,IF($AF$3="Girls",'Table 4a'!CN21,'Table 4a'!DP21))</f>
        <v>14.8</v>
      </c>
      <c r="T23" s="596">
        <f>IF($AF$3="Boys",'Table 4a'!BM21,IF($AF$3="Girls",'Table 4a'!CO21,'Table 4a'!DQ21))</f>
        <v>54.9</v>
      </c>
      <c r="U23" s="598"/>
      <c r="V23" s="599">
        <f>IF($AF$3="Boys",'Table 4a'!AV21,IF($AF$3="Girls",'Table 4a'!BX21,'Table 4a'!CZ21))</f>
        <v>-0.15</v>
      </c>
      <c r="W23" s="599">
        <f>IF($AF$3="Boys",'Table 4a'!AW21,IF($AF$3="Girls",'Table 4a'!BY21,'Table 4a'!DA21))</f>
        <v>-0.01</v>
      </c>
      <c r="X23" s="599">
        <f>IF($AF$3="Boys",'Table 4a'!AX21,IF($AF$3="Girls",'Table 4a'!BZ21,'Table 4a'!DB21))</f>
        <v>0</v>
      </c>
      <c r="Y23" s="598"/>
      <c r="Z23" s="600">
        <f>IF($AF$3="Boys",'Table 4a'!AY21,IF($AF$3="Girls",'Table 4a'!CA21,'Table 4a'!DC21))</f>
        <v>-0.15</v>
      </c>
      <c r="AA23" s="600">
        <f>IF($AF$3="Boys",'Table 4a'!AZ21,IF($AF$3="Girls",'Table 4a'!CB21,'Table 4a'!DD21))</f>
        <v>-0.01</v>
      </c>
      <c r="AB23" s="600">
        <f>IF($AF$3="Boys",'Table 4a'!BA21,IF($AF$3="Girls",'Table 4a'!CC21,'Table 4a'!DE21))</f>
        <v>0</v>
      </c>
      <c r="AC23" s="601"/>
      <c r="AD23" s="602">
        <f>IF($AF$3="Boys",'Table 4a'!BB21,IF($AF$3="Girls",'Table 4a'!CD21,'Table 4a'!DF21))</f>
        <v>-0.14000000000000001</v>
      </c>
      <c r="AE23" s="602">
        <f>IF($AF$3="Boys",'Table 4a'!BC21,IF($AF$3="Girls",'Table 4a'!CE21,'Table 4a'!DG21))</f>
        <v>0</v>
      </c>
      <c r="AF23" s="602">
        <f>IF($AF$3="Boys",'Table 4a'!BD21,IF($AF$3="Girls",'Table 4a'!CF21,'Table 4a'!DH21))</f>
        <v>0.01</v>
      </c>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c r="DI23" s="338"/>
      <c r="DJ23" s="338"/>
      <c r="DK23" s="338"/>
      <c r="DL23" s="338"/>
      <c r="DM23" s="338"/>
      <c r="DN23" s="338"/>
      <c r="DO23" s="338"/>
      <c r="DP23" s="338"/>
      <c r="DQ23" s="338"/>
      <c r="DR23" s="338"/>
    </row>
    <row r="24" spans="1:122" s="319" customFormat="1" ht="11.25" customHeight="1" x14ac:dyDescent="0.2">
      <c r="A24" s="501"/>
      <c r="B24" s="502"/>
      <c r="C24" s="503"/>
      <c r="D24" s="503"/>
      <c r="E24" s="504"/>
      <c r="F24" s="504"/>
      <c r="G24" s="504"/>
      <c r="H24" s="504"/>
      <c r="I24" s="504"/>
      <c r="J24" s="505"/>
      <c r="K24" s="505"/>
      <c r="L24" s="505"/>
      <c r="M24" s="506"/>
      <c r="N24" s="504"/>
      <c r="O24" s="504"/>
      <c r="P24" s="504"/>
      <c r="Q24" s="506"/>
      <c r="R24" s="505"/>
      <c r="S24" s="505"/>
      <c r="T24" s="505"/>
      <c r="U24" s="506"/>
      <c r="V24" s="504"/>
      <c r="W24" s="504"/>
      <c r="X24" s="504"/>
      <c r="Y24" s="506"/>
      <c r="Z24" s="507"/>
      <c r="AA24" s="507"/>
      <c r="AB24" s="507"/>
      <c r="AC24" s="506"/>
      <c r="AD24" s="506"/>
      <c r="AE24" s="506"/>
      <c r="AF24" s="506"/>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8"/>
      <c r="CY24" s="338"/>
      <c r="CZ24" s="338"/>
      <c r="DA24" s="338"/>
      <c r="DB24" s="338"/>
      <c r="DC24" s="338"/>
      <c r="DD24" s="338"/>
      <c r="DE24" s="338"/>
      <c r="DF24" s="338"/>
      <c r="DG24" s="338"/>
      <c r="DH24" s="338"/>
      <c r="DI24" s="338"/>
      <c r="DJ24" s="338"/>
      <c r="DK24" s="338"/>
      <c r="DL24" s="338"/>
      <c r="DM24" s="338"/>
      <c r="DN24" s="338"/>
      <c r="DO24" s="338"/>
      <c r="DP24" s="338"/>
      <c r="DQ24" s="338"/>
      <c r="DR24" s="338"/>
    </row>
    <row r="25" spans="1:122" ht="11.25" customHeight="1" x14ac:dyDescent="0.2">
      <c r="A25" s="508"/>
      <c r="B25" s="509"/>
      <c r="C25" s="510"/>
      <c r="D25" s="510"/>
      <c r="E25" s="510"/>
      <c r="F25" s="510"/>
      <c r="G25" s="510"/>
      <c r="H25" s="510"/>
      <c r="I25" s="510"/>
      <c r="J25" s="510"/>
      <c r="K25" s="510"/>
      <c r="L25" s="510"/>
      <c r="M25" s="510"/>
      <c r="N25" s="510"/>
      <c r="O25" s="510"/>
      <c r="P25" s="510"/>
      <c r="Q25" s="510"/>
      <c r="R25" s="510"/>
      <c r="S25" s="510"/>
      <c r="U25" s="317"/>
      <c r="V25" s="317"/>
      <c r="W25" s="317"/>
      <c r="X25" s="317"/>
      <c r="Y25" s="317"/>
      <c r="Z25" s="317"/>
      <c r="AA25" s="317"/>
      <c r="AB25" s="317"/>
      <c r="AC25" s="317"/>
      <c r="AD25" s="317"/>
      <c r="AE25" s="317"/>
      <c r="AF25" s="317" t="s">
        <v>238</v>
      </c>
    </row>
    <row r="26" spans="1:122" ht="6" customHeight="1" x14ac:dyDescent="0.2">
      <c r="A26" s="508"/>
      <c r="B26" s="509"/>
      <c r="C26" s="510"/>
      <c r="D26" s="510"/>
      <c r="E26" s="510"/>
      <c r="F26" s="510"/>
      <c r="G26" s="510"/>
      <c r="H26" s="510"/>
      <c r="I26" s="510"/>
      <c r="J26" s="510"/>
      <c r="K26" s="510"/>
      <c r="L26" s="510"/>
      <c r="M26" s="510"/>
      <c r="N26" s="510"/>
      <c r="O26" s="510"/>
      <c r="P26" s="510"/>
      <c r="Q26" s="510"/>
      <c r="R26" s="510"/>
      <c r="S26" s="510"/>
      <c r="T26" s="322"/>
      <c r="U26" s="322"/>
      <c r="V26" s="322"/>
      <c r="W26" s="322"/>
      <c r="X26" s="322"/>
      <c r="Y26" s="322"/>
      <c r="Z26" s="322"/>
      <c r="AA26" s="322"/>
      <c r="AB26" s="322"/>
      <c r="AC26" s="322"/>
      <c r="AD26" s="322"/>
      <c r="AE26" s="322"/>
      <c r="AF26" s="322"/>
    </row>
    <row r="27" spans="1:122" x14ac:dyDescent="0.2">
      <c r="A27" s="759" t="s">
        <v>241</v>
      </c>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row>
    <row r="28" spans="1:122" ht="12.75" customHeight="1" x14ac:dyDescent="0.2">
      <c r="A28" s="698" t="s">
        <v>111</v>
      </c>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row>
    <row r="29" spans="1:122" ht="12.75" customHeight="1" x14ac:dyDescent="0.2">
      <c r="A29" s="557" t="s">
        <v>500</v>
      </c>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row>
    <row r="30" spans="1:122" x14ac:dyDescent="0.2">
      <c r="A30" s="698" t="s">
        <v>290</v>
      </c>
      <c r="B30" s="698"/>
      <c r="C30" s="698"/>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row>
    <row r="31" spans="1:122" x14ac:dyDescent="0.2">
      <c r="A31" s="234" t="s">
        <v>276</v>
      </c>
      <c r="B31" s="557"/>
      <c r="C31" s="557"/>
      <c r="D31" s="557"/>
      <c r="E31" s="557"/>
      <c r="F31" s="557"/>
      <c r="G31" s="557"/>
      <c r="H31" s="557"/>
      <c r="I31" s="557"/>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row>
    <row r="32" spans="1:122" ht="36.75" customHeight="1" x14ac:dyDescent="0.2">
      <c r="A32" s="760" t="s">
        <v>294</v>
      </c>
      <c r="B32" s="760"/>
      <c r="C32" s="760"/>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row>
    <row r="33" spans="1:32" ht="24" customHeight="1" x14ac:dyDescent="0.2">
      <c r="A33" s="697" t="s">
        <v>556</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row>
    <row r="34" spans="1:32" ht="11.25" customHeight="1" x14ac:dyDescent="0.2">
      <c r="A34" s="699" t="s">
        <v>557</v>
      </c>
      <c r="B34" s="69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row>
    <row r="35" spans="1:32" s="349" customFormat="1" x14ac:dyDescent="0.2">
      <c r="A35" s="698" t="s">
        <v>558</v>
      </c>
      <c r="B35" s="698"/>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row>
    <row r="36" spans="1:32" s="349" customFormat="1" ht="15" customHeight="1" x14ac:dyDescent="0.2">
      <c r="A36" s="698" t="s">
        <v>559</v>
      </c>
      <c r="B36" s="698"/>
      <c r="C36" s="698"/>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row>
    <row r="37" spans="1:32" s="349" customFormat="1" x14ac:dyDescent="0.2">
      <c r="A37" s="697" t="s">
        <v>560</v>
      </c>
      <c r="B37" s="697"/>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row>
    <row r="38" spans="1:32" s="349" customFormat="1" ht="11.25" customHeight="1" x14ac:dyDescent="0.2">
      <c r="A38" s="697" t="s">
        <v>561</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row>
    <row r="39" spans="1:32" s="349" customFormat="1" ht="27.75" customHeight="1" x14ac:dyDescent="0.2">
      <c r="A39" s="697" t="s">
        <v>562</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row>
    <row r="40" spans="1:32" s="349" customFormat="1" ht="7.5" customHeight="1" x14ac:dyDescent="0.2">
      <c r="A40" s="512"/>
      <c r="B40" s="512"/>
      <c r="C40" s="512"/>
      <c r="D40" s="512"/>
      <c r="E40" s="512"/>
      <c r="F40" s="411"/>
      <c r="G40" s="411"/>
      <c r="H40" s="411"/>
      <c r="I40" s="411"/>
      <c r="J40" s="95"/>
      <c r="K40" s="95"/>
      <c r="L40" s="95"/>
      <c r="M40" s="95"/>
      <c r="N40" s="95"/>
      <c r="O40" s="95"/>
      <c r="P40" s="95"/>
      <c r="Q40" s="95"/>
      <c r="R40" s="95"/>
      <c r="S40" s="95"/>
      <c r="T40" s="95"/>
      <c r="U40" s="95"/>
      <c r="V40" s="95"/>
      <c r="W40" s="95"/>
      <c r="X40" s="95"/>
      <c r="Y40" s="95"/>
      <c r="Z40" s="95"/>
      <c r="AA40" s="95"/>
      <c r="AB40" s="95"/>
      <c r="AC40" s="95"/>
      <c r="AD40" s="95"/>
      <c r="AE40" s="95"/>
      <c r="AF40" s="95"/>
    </row>
    <row r="41" spans="1:32" x14ac:dyDescent="0.2">
      <c r="A41" s="96" t="s">
        <v>74</v>
      </c>
      <c r="B41" s="96"/>
      <c r="C41" s="96"/>
      <c r="D41" s="96"/>
      <c r="E41" s="96"/>
      <c r="F41" s="96"/>
      <c r="G41" s="96"/>
      <c r="H41" s="96"/>
      <c r="I41" s="96"/>
      <c r="J41" s="96"/>
      <c r="K41" s="513"/>
      <c r="L41" s="513"/>
      <c r="M41" s="513"/>
      <c r="N41" s="513"/>
      <c r="O41" s="513"/>
      <c r="P41" s="513"/>
      <c r="Q41" s="513"/>
      <c r="R41" s="513"/>
      <c r="S41" s="513"/>
      <c r="T41" s="513"/>
      <c r="U41" s="513"/>
      <c r="V41" s="513"/>
      <c r="W41" s="513"/>
      <c r="X41" s="513"/>
      <c r="Y41" s="513"/>
      <c r="Z41" s="513"/>
      <c r="AA41" s="513"/>
      <c r="AB41" s="513"/>
      <c r="AC41" s="513"/>
      <c r="AD41" s="513"/>
      <c r="AE41" s="513"/>
      <c r="AF41" s="513"/>
    </row>
    <row r="42" spans="1:32" x14ac:dyDescent="0.2">
      <c r="A42" s="342"/>
      <c r="B42" s="342"/>
      <c r="C42" s="93"/>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32" x14ac:dyDescent="0.2">
      <c r="A43" s="350" t="s">
        <v>61</v>
      </c>
    </row>
  </sheetData>
  <sheetProtection password="8329" sheet="1" objects="1" scenarios="1"/>
  <mergeCells count="23">
    <mergeCell ref="A39:AF39"/>
    <mergeCell ref="A38:AF38"/>
    <mergeCell ref="A30:AF30"/>
    <mergeCell ref="A28:AF28"/>
    <mergeCell ref="A27:AF27"/>
    <mergeCell ref="A32:AF32"/>
    <mergeCell ref="A37:AF37"/>
    <mergeCell ref="A36:AF36"/>
    <mergeCell ref="A34:AF34"/>
    <mergeCell ref="A35:AF35"/>
    <mergeCell ref="A33:AF33"/>
    <mergeCell ref="A2:B2"/>
    <mergeCell ref="AD2:AF2"/>
    <mergeCell ref="AD3:AE3"/>
    <mergeCell ref="N5:P5"/>
    <mergeCell ref="R5:T5"/>
    <mergeCell ref="B5:D5"/>
    <mergeCell ref="F5:H5"/>
    <mergeCell ref="V5:X5"/>
    <mergeCell ref="J5:L5"/>
    <mergeCell ref="A5:A6"/>
    <mergeCell ref="Z5:AB5"/>
    <mergeCell ref="AD5:AF5"/>
  </mergeCells>
  <phoneticPr fontId="37" type="noConversion"/>
  <conditionalFormatting sqref="AH8 B8:D8">
    <cfRule type="expression" dxfId="400" priority="504">
      <formula>(#REF!="Percentage")</formula>
    </cfRule>
  </conditionalFormatting>
  <conditionalFormatting sqref="B18:D18">
    <cfRule type="expression" dxfId="399" priority="495">
      <formula>(#REF!="Percentage")</formula>
    </cfRule>
  </conditionalFormatting>
  <conditionalFormatting sqref="F18:H18">
    <cfRule type="expression" dxfId="398" priority="473">
      <formula>(#REF!="Percentage")</formula>
    </cfRule>
  </conditionalFormatting>
  <conditionalFormatting sqref="U18 Y18 AC18:AF18">
    <cfRule type="expression" dxfId="397" priority="425">
      <formula>(#REF!="Percentage")</formula>
    </cfRule>
  </conditionalFormatting>
  <conditionalFormatting sqref="F8">
    <cfRule type="expression" dxfId="396" priority="414">
      <formula>(#REF!="Percentage")</formula>
    </cfRule>
  </conditionalFormatting>
  <conditionalFormatting sqref="G8">
    <cfRule type="expression" dxfId="395" priority="413">
      <formula>(#REF!="Percentage")</formula>
    </cfRule>
  </conditionalFormatting>
  <conditionalFormatting sqref="H8">
    <cfRule type="expression" dxfId="394" priority="412">
      <formula>(#REF!="Percentage")</formula>
    </cfRule>
  </conditionalFormatting>
  <conditionalFormatting sqref="U23 Y23 AC23">
    <cfRule type="expression" dxfId="393" priority="239">
      <formula>(#REF!="Percentage")</formula>
    </cfRule>
  </conditionalFormatting>
  <conditionalFormatting sqref="B21:D21">
    <cfRule type="expression" dxfId="392" priority="270">
      <formula>(#REF!="Percentage")</formula>
    </cfRule>
  </conditionalFormatting>
  <conditionalFormatting sqref="F21">
    <cfRule type="expression" dxfId="391" priority="269">
      <formula>(#REF!="Percentage")</formula>
    </cfRule>
  </conditionalFormatting>
  <conditionalFormatting sqref="U14 Y14 AC14">
    <cfRule type="expression" dxfId="390" priority="335">
      <formula>(#REF!="Percentage")</formula>
    </cfRule>
  </conditionalFormatting>
  <conditionalFormatting sqref="B15:D15">
    <cfRule type="expression" dxfId="389" priority="334">
      <formula>(#REF!="Percentage")</formula>
    </cfRule>
  </conditionalFormatting>
  <conditionalFormatting sqref="H17">
    <cfRule type="expression" dxfId="388" priority="299">
      <formula>(#REF!="Percentage")</formula>
    </cfRule>
  </conditionalFormatting>
  <conditionalFormatting sqref="U8 Y8 AC8">
    <cfRule type="expression" dxfId="387" priority="399">
      <formula>(#REF!="Percentage")</formula>
    </cfRule>
  </conditionalFormatting>
  <conditionalFormatting sqref="B10:D10">
    <cfRule type="expression" dxfId="386" priority="398">
      <formula>(#REF!="Percentage")</formula>
    </cfRule>
  </conditionalFormatting>
  <conditionalFormatting sqref="F10">
    <cfRule type="expression" dxfId="385" priority="397">
      <formula>(#REF!="Percentage")</formula>
    </cfRule>
  </conditionalFormatting>
  <conditionalFormatting sqref="G10">
    <cfRule type="expression" dxfId="384" priority="396">
      <formula>(#REF!="Percentage")</formula>
    </cfRule>
  </conditionalFormatting>
  <conditionalFormatting sqref="H10">
    <cfRule type="expression" dxfId="383" priority="395">
      <formula>(#REF!="Percentage")</formula>
    </cfRule>
  </conditionalFormatting>
  <conditionalFormatting sqref="U21 Y21 AC21">
    <cfRule type="expression" dxfId="382" priority="255">
      <formula>(#REF!="Percentage")</formula>
    </cfRule>
  </conditionalFormatting>
  <conditionalFormatting sqref="B23:D23">
    <cfRule type="expression" dxfId="381" priority="254">
      <formula>(#REF!="Percentage")</formula>
    </cfRule>
  </conditionalFormatting>
  <conditionalFormatting sqref="F23">
    <cfRule type="expression" dxfId="380" priority="253">
      <formula>(#REF!="Percentage")</formula>
    </cfRule>
  </conditionalFormatting>
  <conditionalFormatting sqref="U15 Y15 AC15">
    <cfRule type="expression" dxfId="379" priority="319">
      <formula>(#REF!="Percentage")</formula>
    </cfRule>
  </conditionalFormatting>
  <conditionalFormatting sqref="B16:D16">
    <cfRule type="expression" dxfId="378" priority="318">
      <formula>(#REF!="Percentage")</formula>
    </cfRule>
  </conditionalFormatting>
  <conditionalFormatting sqref="H19">
    <cfRule type="expression" dxfId="377" priority="283">
      <formula>(#REF!="Percentage")</formula>
    </cfRule>
  </conditionalFormatting>
  <conditionalFormatting sqref="U10 Y10 AC10">
    <cfRule type="expression" dxfId="376" priority="383">
      <formula>(#REF!="Percentage")</formula>
    </cfRule>
  </conditionalFormatting>
  <conditionalFormatting sqref="B12:D12">
    <cfRule type="expression" dxfId="375" priority="382">
      <formula>(#REF!="Percentage")</formula>
    </cfRule>
  </conditionalFormatting>
  <conditionalFormatting sqref="F12">
    <cfRule type="expression" dxfId="374" priority="381">
      <formula>(#REF!="Percentage")</formula>
    </cfRule>
  </conditionalFormatting>
  <conditionalFormatting sqref="G12">
    <cfRule type="expression" dxfId="373" priority="380">
      <formula>(#REF!="Percentage")</formula>
    </cfRule>
  </conditionalFormatting>
  <conditionalFormatting sqref="H12">
    <cfRule type="expression" dxfId="372" priority="379">
      <formula>(#REF!="Percentage")</formula>
    </cfRule>
  </conditionalFormatting>
  <conditionalFormatting sqref="J18:L18">
    <cfRule type="expression" dxfId="371" priority="238">
      <formula>(#REF!="Percentage")</formula>
    </cfRule>
  </conditionalFormatting>
  <conditionalFormatting sqref="J8">
    <cfRule type="expression" dxfId="370" priority="237">
      <formula>(#REF!="Percentage")</formula>
    </cfRule>
  </conditionalFormatting>
  <conditionalFormatting sqref="U16 Y16 AC16">
    <cfRule type="expression" dxfId="369" priority="303">
      <formula>(#REF!="Percentage")</formula>
    </cfRule>
  </conditionalFormatting>
  <conditionalFormatting sqref="B17:D17">
    <cfRule type="expression" dxfId="368" priority="302">
      <formula>(#REF!="Percentage")</formula>
    </cfRule>
  </conditionalFormatting>
  <conditionalFormatting sqref="H21">
    <cfRule type="expression" dxfId="367" priority="267">
      <formula>(#REF!="Percentage")</formula>
    </cfRule>
  </conditionalFormatting>
  <conditionalFormatting sqref="U12 Y12 AC12">
    <cfRule type="expression" dxfId="366" priority="367">
      <formula>(#REF!="Percentage")</formula>
    </cfRule>
  </conditionalFormatting>
  <conditionalFormatting sqref="B13:D13">
    <cfRule type="expression" dxfId="365" priority="366">
      <formula>(#REF!="Percentage")</formula>
    </cfRule>
  </conditionalFormatting>
  <conditionalFormatting sqref="F13">
    <cfRule type="expression" dxfId="364" priority="365">
      <formula>(#REF!="Percentage")</formula>
    </cfRule>
  </conditionalFormatting>
  <conditionalFormatting sqref="G13">
    <cfRule type="expression" dxfId="363" priority="364">
      <formula>(#REF!="Percentage")</formula>
    </cfRule>
  </conditionalFormatting>
  <conditionalFormatting sqref="H13">
    <cfRule type="expression" dxfId="362" priority="363">
      <formula>(#REF!="Percentage")</formula>
    </cfRule>
  </conditionalFormatting>
  <conditionalFormatting sqref="L14">
    <cfRule type="expression" dxfId="361" priority="223">
      <formula>(#REF!="Percentage")</formula>
    </cfRule>
  </conditionalFormatting>
  <conditionalFormatting sqref="J15">
    <cfRule type="expression" dxfId="360" priority="222">
      <formula>(#REF!="Percentage")</formula>
    </cfRule>
  </conditionalFormatting>
  <conditionalFormatting sqref="K15">
    <cfRule type="expression" dxfId="359" priority="221">
      <formula>(#REF!="Percentage")</formula>
    </cfRule>
  </conditionalFormatting>
  <conditionalFormatting sqref="U17 Y17 AC17">
    <cfRule type="expression" dxfId="358" priority="287">
      <formula>(#REF!="Percentage")</formula>
    </cfRule>
  </conditionalFormatting>
  <conditionalFormatting sqref="B19:D19">
    <cfRule type="expression" dxfId="357" priority="286">
      <formula>(#REF!="Percentage")</formula>
    </cfRule>
  </conditionalFormatting>
  <conditionalFormatting sqref="H23">
    <cfRule type="expression" dxfId="356" priority="251">
      <formula>(#REF!="Percentage")</formula>
    </cfRule>
  </conditionalFormatting>
  <conditionalFormatting sqref="U13 Y13 AC13">
    <cfRule type="expression" dxfId="355" priority="351">
      <formula>(#REF!="Percentage")</formula>
    </cfRule>
  </conditionalFormatting>
  <conditionalFormatting sqref="B14:D14">
    <cfRule type="expression" dxfId="354" priority="350">
      <formula>(#REF!="Percentage")</formula>
    </cfRule>
  </conditionalFormatting>
  <conditionalFormatting sqref="F14">
    <cfRule type="expression" dxfId="353" priority="349">
      <formula>(#REF!="Percentage")</formula>
    </cfRule>
  </conditionalFormatting>
  <conditionalFormatting sqref="G14">
    <cfRule type="expression" dxfId="352" priority="348">
      <formula>(#REF!="Percentage")</formula>
    </cfRule>
  </conditionalFormatting>
  <conditionalFormatting sqref="H14">
    <cfRule type="expression" dxfId="351" priority="347">
      <formula>(#REF!="Percentage")</formula>
    </cfRule>
  </conditionalFormatting>
  <conditionalFormatting sqref="J23">
    <cfRule type="expression" dxfId="350" priority="207">
      <formula>(#REF!="Percentage")</formula>
    </cfRule>
  </conditionalFormatting>
  <conditionalFormatting sqref="K23">
    <cfRule type="expression" dxfId="349" priority="206">
      <formula>(#REF!="Percentage")</formula>
    </cfRule>
  </conditionalFormatting>
  <conditionalFormatting sqref="L23">
    <cfRule type="expression" dxfId="348" priority="205">
      <formula>(#REF!="Percentage")</formula>
    </cfRule>
  </conditionalFormatting>
  <conditionalFormatting sqref="U19 Y19 AC19">
    <cfRule type="expression" dxfId="347" priority="271">
      <formula>(#REF!="Percentage")</formula>
    </cfRule>
  </conditionalFormatting>
  <conditionalFormatting sqref="L8">
    <cfRule type="expression" dxfId="346" priority="235">
      <formula>(#REF!="Percentage")</formula>
    </cfRule>
  </conditionalFormatting>
  <conditionalFormatting sqref="J10">
    <cfRule type="expression" dxfId="345" priority="234">
      <formula>(#REF!="Percentage")</formula>
    </cfRule>
  </conditionalFormatting>
  <conditionalFormatting sqref="F15">
    <cfRule type="expression" dxfId="344" priority="333">
      <formula>(#REF!="Percentage")</formula>
    </cfRule>
  </conditionalFormatting>
  <conditionalFormatting sqref="G15">
    <cfRule type="expression" dxfId="343" priority="332">
      <formula>(#REF!="Percentage")</formula>
    </cfRule>
  </conditionalFormatting>
  <conditionalFormatting sqref="H15">
    <cfRule type="expression" dxfId="342" priority="331">
      <formula>(#REF!="Percentage")</formula>
    </cfRule>
  </conditionalFormatting>
  <conditionalFormatting sqref="R14">
    <cfRule type="expression" dxfId="341" priority="191">
      <formula>(#REF!="Percentage")</formula>
    </cfRule>
  </conditionalFormatting>
  <conditionalFormatting sqref="S14">
    <cfRule type="expression" dxfId="340" priority="190">
      <formula>(#REF!="Percentage")</formula>
    </cfRule>
  </conditionalFormatting>
  <conditionalFormatting sqref="T14">
    <cfRule type="expression" dxfId="339" priority="189">
      <formula>(#REF!="Percentage")</formula>
    </cfRule>
  </conditionalFormatting>
  <conditionalFormatting sqref="J16">
    <cfRule type="expression" dxfId="338" priority="219">
      <formula>(#REF!="Percentage")</formula>
    </cfRule>
  </conditionalFormatting>
  <conditionalFormatting sqref="K16">
    <cfRule type="expression" dxfId="337" priority="218">
      <formula>(#REF!="Percentage")</formula>
    </cfRule>
  </conditionalFormatting>
  <conditionalFormatting sqref="F16">
    <cfRule type="expression" dxfId="336" priority="317">
      <formula>(#REF!="Percentage")</formula>
    </cfRule>
  </conditionalFormatting>
  <conditionalFormatting sqref="G16">
    <cfRule type="expression" dxfId="335" priority="316">
      <formula>(#REF!="Percentage")</formula>
    </cfRule>
  </conditionalFormatting>
  <conditionalFormatting sqref="H16">
    <cfRule type="expression" dxfId="334" priority="315">
      <formula>(#REF!="Percentage")</formula>
    </cfRule>
  </conditionalFormatting>
  <conditionalFormatting sqref="S21">
    <cfRule type="expression" dxfId="333" priority="175">
      <formula>(#REF!="Percentage")</formula>
    </cfRule>
  </conditionalFormatting>
  <conditionalFormatting sqref="T21">
    <cfRule type="expression" dxfId="332" priority="174">
      <formula>(#REF!="Percentage")</formula>
    </cfRule>
  </conditionalFormatting>
  <conditionalFormatting sqref="R23">
    <cfRule type="expression" dxfId="331" priority="173">
      <formula>(#REF!="Percentage")</formula>
    </cfRule>
  </conditionalFormatting>
  <conditionalFormatting sqref="R8">
    <cfRule type="expression" dxfId="330" priority="203">
      <formula>(#REF!="Percentage")</formula>
    </cfRule>
  </conditionalFormatting>
  <conditionalFormatting sqref="S8">
    <cfRule type="expression" dxfId="329" priority="202">
      <formula>(#REF!="Percentage")</formula>
    </cfRule>
  </conditionalFormatting>
  <conditionalFormatting sqref="F17">
    <cfRule type="expression" dxfId="328" priority="301">
      <formula>(#REF!="Percentage")</formula>
    </cfRule>
  </conditionalFormatting>
  <conditionalFormatting sqref="G17">
    <cfRule type="expression" dxfId="327" priority="300">
      <formula>(#REF!="Percentage")</formula>
    </cfRule>
  </conditionalFormatting>
  <conditionalFormatting sqref="O13">
    <cfRule type="expression" dxfId="326" priority="159">
      <formula>(#REF!="Percentage")</formula>
    </cfRule>
  </conditionalFormatting>
  <conditionalFormatting sqref="P13">
    <cfRule type="expression" dxfId="325" priority="158">
      <formula>(#REF!="Percentage")</formula>
    </cfRule>
  </conditionalFormatting>
  <conditionalFormatting sqref="N14">
    <cfRule type="expression" dxfId="324" priority="157">
      <formula>(#REF!="Percentage")</formula>
    </cfRule>
  </conditionalFormatting>
  <conditionalFormatting sqref="K14">
    <cfRule type="expression" dxfId="323" priority="224">
      <formula>(#REF!="Percentage")</formula>
    </cfRule>
  </conditionalFormatting>
  <conditionalFormatting sqref="S15">
    <cfRule type="expression" dxfId="322" priority="187">
      <formula>(#REF!="Percentage")</formula>
    </cfRule>
  </conditionalFormatting>
  <conditionalFormatting sqref="T15">
    <cfRule type="expression" dxfId="321" priority="186">
      <formula>(#REF!="Percentage")</formula>
    </cfRule>
  </conditionalFormatting>
  <conditionalFormatting sqref="F19">
    <cfRule type="expression" dxfId="320" priority="285">
      <formula>(#REF!="Percentage")</formula>
    </cfRule>
  </conditionalFormatting>
  <conditionalFormatting sqref="G19">
    <cfRule type="expression" dxfId="319" priority="284">
      <formula>(#REF!="Percentage")</formula>
    </cfRule>
  </conditionalFormatting>
  <conditionalFormatting sqref="P19">
    <cfRule type="expression" dxfId="318" priority="143">
      <formula>(#REF!="Percentage")</formula>
    </cfRule>
  </conditionalFormatting>
  <conditionalFormatting sqref="N21">
    <cfRule type="expression" dxfId="317" priority="142">
      <formula>(#REF!="Percentage")</formula>
    </cfRule>
  </conditionalFormatting>
  <conditionalFormatting sqref="O21">
    <cfRule type="expression" dxfId="316" priority="141">
      <formula>(#REF!="Percentage")</formula>
    </cfRule>
  </conditionalFormatting>
  <conditionalFormatting sqref="L21">
    <cfRule type="expression" dxfId="315" priority="208">
      <formula>(#REF!="Percentage")</formula>
    </cfRule>
  </conditionalFormatting>
  <conditionalFormatting sqref="T23">
    <cfRule type="expression" dxfId="314" priority="171">
      <formula>(#REF!="Percentage")</formula>
    </cfRule>
  </conditionalFormatting>
  <conditionalFormatting sqref="G21">
    <cfRule type="expression" dxfId="313" priority="268">
      <formula>(#REF!="Percentage")</formula>
    </cfRule>
  </conditionalFormatting>
  <conditionalFormatting sqref="L10">
    <cfRule type="expression" dxfId="312" priority="232">
      <formula>(#REF!="Percentage")</formula>
    </cfRule>
  </conditionalFormatting>
  <conditionalFormatting sqref="J12">
    <cfRule type="expression" dxfId="311" priority="231">
      <formula>(#REF!="Percentage")</formula>
    </cfRule>
  </conditionalFormatting>
  <conditionalFormatting sqref="K12">
    <cfRule type="expression" dxfId="310" priority="230">
      <formula>(#REF!="Percentage")</formula>
    </cfRule>
  </conditionalFormatting>
  <conditionalFormatting sqref="X12">
    <cfRule type="expression" dxfId="309" priority="127">
      <formula>(#REF!="Percentage")</formula>
    </cfRule>
  </conditionalFormatting>
  <conditionalFormatting sqref="V13">
    <cfRule type="expression" dxfId="308" priority="126">
      <formula>(#REF!="Percentage")</formula>
    </cfRule>
  </conditionalFormatting>
  <conditionalFormatting sqref="W13">
    <cfRule type="expression" dxfId="307" priority="125">
      <formula>(#REF!="Percentage")</formula>
    </cfRule>
  </conditionalFormatting>
  <conditionalFormatting sqref="T13">
    <cfRule type="expression" dxfId="306" priority="192">
      <formula>(#REF!="Percentage")</formula>
    </cfRule>
  </conditionalFormatting>
  <conditionalFormatting sqref="P14">
    <cfRule type="expression" dxfId="305" priority="155">
      <formula>(#REF!="Percentage")</formula>
    </cfRule>
  </conditionalFormatting>
  <conditionalFormatting sqref="N15">
    <cfRule type="expression" dxfId="304" priority="154">
      <formula>(#REF!="Percentage")</formula>
    </cfRule>
  </conditionalFormatting>
  <conditionalFormatting sqref="G23">
    <cfRule type="expression" dxfId="303" priority="252">
      <formula>(#REF!="Percentage")</formula>
    </cfRule>
  </conditionalFormatting>
  <conditionalFormatting sqref="J17">
    <cfRule type="expression" dxfId="302" priority="216">
      <formula>(#REF!="Percentage")</formula>
    </cfRule>
  </conditionalFormatting>
  <conditionalFormatting sqref="K17">
    <cfRule type="expression" dxfId="301" priority="215">
      <formula>(#REF!="Percentage")</formula>
    </cfRule>
  </conditionalFormatting>
  <conditionalFormatting sqref="L17">
    <cfRule type="expression" dxfId="300" priority="214">
      <formula>(#REF!="Percentage")</formula>
    </cfRule>
  </conditionalFormatting>
  <conditionalFormatting sqref="V19">
    <cfRule type="expression" dxfId="299" priority="111">
      <formula>(#REF!="Percentage")</formula>
    </cfRule>
  </conditionalFormatting>
  <conditionalFormatting sqref="W19">
    <cfRule type="expression" dxfId="298" priority="110">
      <formula>(#REF!="Percentage")</formula>
    </cfRule>
  </conditionalFormatting>
  <conditionalFormatting sqref="X19">
    <cfRule type="expression" dxfId="297" priority="109">
      <formula>(#REF!="Percentage")</formula>
    </cfRule>
  </conditionalFormatting>
  <conditionalFormatting sqref="R21">
    <cfRule type="expression" dxfId="296" priority="176">
      <formula>(#REF!="Percentage")</formula>
    </cfRule>
  </conditionalFormatting>
  <conditionalFormatting sqref="N23">
    <cfRule type="expression" dxfId="295" priority="139">
      <formula>(#REF!="Percentage")</formula>
    </cfRule>
  </conditionalFormatting>
  <conditionalFormatting sqref="O23">
    <cfRule type="expression" dxfId="294" priority="138">
      <formula>(#REF!="Percentage")</formula>
    </cfRule>
  </conditionalFormatting>
  <conditionalFormatting sqref="K8">
    <cfRule type="expression" dxfId="293" priority="236">
      <formula>(#REF!="Percentage")</formula>
    </cfRule>
  </conditionalFormatting>
  <conditionalFormatting sqref="K10">
    <cfRule type="expression" dxfId="292" priority="233">
      <formula>(#REF!="Percentage")</formula>
    </cfRule>
  </conditionalFormatting>
  <conditionalFormatting sqref="L12">
    <cfRule type="expression" dxfId="291" priority="229">
      <formula>(#REF!="Percentage")</formula>
    </cfRule>
  </conditionalFormatting>
  <conditionalFormatting sqref="J13">
    <cfRule type="expression" dxfId="290" priority="228">
      <formula>(#REF!="Percentage")</formula>
    </cfRule>
  </conditionalFormatting>
  <conditionalFormatting sqref="K13">
    <cfRule type="expression" dxfId="289" priority="227">
      <formula>(#REF!="Percentage")</formula>
    </cfRule>
  </conditionalFormatting>
  <conditionalFormatting sqref="L13">
    <cfRule type="expression" dxfId="288" priority="226">
      <formula>(#REF!="Percentage")</formula>
    </cfRule>
  </conditionalFormatting>
  <conditionalFormatting sqref="J14">
    <cfRule type="expression" dxfId="287" priority="225">
      <formula>(#REF!="Percentage")</formula>
    </cfRule>
  </conditionalFormatting>
  <conditionalFormatting sqref="L15">
    <cfRule type="expression" dxfId="286" priority="220">
      <formula>(#REF!="Percentage")</formula>
    </cfRule>
  </conditionalFormatting>
  <conditionalFormatting sqref="L16">
    <cfRule type="expression" dxfId="285" priority="217">
      <formula>(#REF!="Percentage")</formula>
    </cfRule>
  </conditionalFormatting>
  <conditionalFormatting sqref="J19">
    <cfRule type="expression" dxfId="284" priority="213">
      <formula>(#REF!="Percentage")</formula>
    </cfRule>
  </conditionalFormatting>
  <conditionalFormatting sqref="K19">
    <cfRule type="expression" dxfId="283" priority="212">
      <formula>(#REF!="Percentage")</formula>
    </cfRule>
  </conditionalFormatting>
  <conditionalFormatting sqref="L19">
    <cfRule type="expression" dxfId="282" priority="211">
      <formula>(#REF!="Percentage")</formula>
    </cfRule>
  </conditionalFormatting>
  <conditionalFormatting sqref="J21">
    <cfRule type="expression" dxfId="281" priority="210">
      <formula>(#REF!="Percentage")</formula>
    </cfRule>
  </conditionalFormatting>
  <conditionalFormatting sqref="K21">
    <cfRule type="expression" dxfId="280" priority="209">
      <formula>(#REF!="Percentage")</formula>
    </cfRule>
  </conditionalFormatting>
  <conditionalFormatting sqref="R18:T18">
    <cfRule type="expression" dxfId="279" priority="204">
      <formula>(#REF!="Percentage")</formula>
    </cfRule>
  </conditionalFormatting>
  <conditionalFormatting sqref="T8">
    <cfRule type="expression" dxfId="278" priority="201">
      <formula>(#REF!="Percentage")</formula>
    </cfRule>
  </conditionalFormatting>
  <conditionalFormatting sqref="R10">
    <cfRule type="expression" dxfId="277" priority="200">
      <formula>(#REF!="Percentage")</formula>
    </cfRule>
  </conditionalFormatting>
  <conditionalFormatting sqref="S10">
    <cfRule type="expression" dxfId="276" priority="199">
      <formula>(#REF!="Percentage")</formula>
    </cfRule>
  </conditionalFormatting>
  <conditionalFormatting sqref="T10">
    <cfRule type="expression" dxfId="275" priority="198">
      <formula>(#REF!="Percentage")</formula>
    </cfRule>
  </conditionalFormatting>
  <conditionalFormatting sqref="R12">
    <cfRule type="expression" dxfId="274" priority="197">
      <formula>(#REF!="Percentage")</formula>
    </cfRule>
  </conditionalFormatting>
  <conditionalFormatting sqref="S12">
    <cfRule type="expression" dxfId="273" priority="196">
      <formula>(#REF!="Percentage")</formula>
    </cfRule>
  </conditionalFormatting>
  <conditionalFormatting sqref="T12">
    <cfRule type="expression" dxfId="272" priority="195">
      <formula>(#REF!="Percentage")</formula>
    </cfRule>
  </conditionalFormatting>
  <conditionalFormatting sqref="R13">
    <cfRule type="expression" dxfId="271" priority="194">
      <formula>(#REF!="Percentage")</formula>
    </cfRule>
  </conditionalFormatting>
  <conditionalFormatting sqref="S13">
    <cfRule type="expression" dxfId="270" priority="193">
      <formula>(#REF!="Percentage")</formula>
    </cfRule>
  </conditionalFormatting>
  <conditionalFormatting sqref="R15">
    <cfRule type="expression" dxfId="269" priority="188">
      <formula>(#REF!="Percentage")</formula>
    </cfRule>
  </conditionalFormatting>
  <conditionalFormatting sqref="R16">
    <cfRule type="expression" dxfId="268" priority="185">
      <formula>(#REF!="Percentage")</formula>
    </cfRule>
  </conditionalFormatting>
  <conditionalFormatting sqref="S16">
    <cfRule type="expression" dxfId="267" priority="184">
      <formula>(#REF!="Percentage")</formula>
    </cfRule>
  </conditionalFormatting>
  <conditionalFormatting sqref="T16">
    <cfRule type="expression" dxfId="266" priority="183">
      <formula>(#REF!="Percentage")</formula>
    </cfRule>
  </conditionalFormatting>
  <conditionalFormatting sqref="R17">
    <cfRule type="expression" dxfId="265" priority="182">
      <formula>(#REF!="Percentage")</formula>
    </cfRule>
  </conditionalFormatting>
  <conditionalFormatting sqref="S17">
    <cfRule type="expression" dxfId="264" priority="181">
      <formula>(#REF!="Percentage")</formula>
    </cfRule>
  </conditionalFormatting>
  <conditionalFormatting sqref="T17">
    <cfRule type="expression" dxfId="263" priority="180">
      <formula>(#REF!="Percentage")</formula>
    </cfRule>
  </conditionalFormatting>
  <conditionalFormatting sqref="R19">
    <cfRule type="expression" dxfId="262" priority="179">
      <formula>(#REF!="Percentage")</formula>
    </cfRule>
  </conditionalFormatting>
  <conditionalFormatting sqref="S19">
    <cfRule type="expression" dxfId="261" priority="178">
      <formula>(#REF!="Percentage")</formula>
    </cfRule>
  </conditionalFormatting>
  <conditionalFormatting sqref="T19">
    <cfRule type="expression" dxfId="260" priority="177">
      <formula>(#REF!="Percentage")</formula>
    </cfRule>
  </conditionalFormatting>
  <conditionalFormatting sqref="S23">
    <cfRule type="expression" dxfId="259" priority="172">
      <formula>(#REF!="Percentage")</formula>
    </cfRule>
  </conditionalFormatting>
  <conditionalFormatting sqref="N18:P18">
    <cfRule type="expression" dxfId="258" priority="170">
      <formula>(#REF!="Percentage")</formula>
    </cfRule>
  </conditionalFormatting>
  <conditionalFormatting sqref="N8">
    <cfRule type="expression" dxfId="257" priority="169">
      <formula>(#REF!="Percentage")</formula>
    </cfRule>
  </conditionalFormatting>
  <conditionalFormatting sqref="O8">
    <cfRule type="expression" dxfId="256" priority="168">
      <formula>(#REF!="Percentage")</formula>
    </cfRule>
  </conditionalFormatting>
  <conditionalFormatting sqref="P8">
    <cfRule type="expression" dxfId="255" priority="167">
      <formula>(#REF!="Percentage")</formula>
    </cfRule>
  </conditionalFormatting>
  <conditionalFormatting sqref="N10">
    <cfRule type="expression" dxfId="254" priority="166">
      <formula>(#REF!="Percentage")</formula>
    </cfRule>
  </conditionalFormatting>
  <conditionalFormatting sqref="O10">
    <cfRule type="expression" dxfId="253" priority="165">
      <formula>(#REF!="Percentage")</formula>
    </cfRule>
  </conditionalFormatting>
  <conditionalFormatting sqref="P10">
    <cfRule type="expression" dxfId="252" priority="164">
      <formula>(#REF!="Percentage")</formula>
    </cfRule>
  </conditionalFormatting>
  <conditionalFormatting sqref="N12">
    <cfRule type="expression" dxfId="251" priority="163">
      <formula>(#REF!="Percentage")</formula>
    </cfRule>
  </conditionalFormatting>
  <conditionalFormatting sqref="O12">
    <cfRule type="expression" dxfId="250" priority="162">
      <formula>(#REF!="Percentage")</formula>
    </cfRule>
  </conditionalFormatting>
  <conditionalFormatting sqref="P12">
    <cfRule type="expression" dxfId="249" priority="161">
      <formula>(#REF!="Percentage")</formula>
    </cfRule>
  </conditionalFormatting>
  <conditionalFormatting sqref="N13">
    <cfRule type="expression" dxfId="248" priority="160">
      <formula>(#REF!="Percentage")</formula>
    </cfRule>
  </conditionalFormatting>
  <conditionalFormatting sqref="O14">
    <cfRule type="expression" dxfId="247" priority="156">
      <formula>(#REF!="Percentage")</formula>
    </cfRule>
  </conditionalFormatting>
  <conditionalFormatting sqref="O15">
    <cfRule type="expression" dxfId="246" priority="153">
      <formula>(#REF!="Percentage")</formula>
    </cfRule>
  </conditionalFormatting>
  <conditionalFormatting sqref="P15">
    <cfRule type="expression" dxfId="245" priority="152">
      <formula>(#REF!="Percentage")</formula>
    </cfRule>
  </conditionalFormatting>
  <conditionalFormatting sqref="N16">
    <cfRule type="expression" dxfId="244" priority="151">
      <formula>(#REF!="Percentage")</formula>
    </cfRule>
  </conditionalFormatting>
  <conditionalFormatting sqref="O16">
    <cfRule type="expression" dxfId="243" priority="150">
      <formula>(#REF!="Percentage")</formula>
    </cfRule>
  </conditionalFormatting>
  <conditionalFormatting sqref="P16">
    <cfRule type="expression" dxfId="242" priority="149">
      <formula>(#REF!="Percentage")</formula>
    </cfRule>
  </conditionalFormatting>
  <conditionalFormatting sqref="N17">
    <cfRule type="expression" dxfId="241" priority="148">
      <formula>(#REF!="Percentage")</formula>
    </cfRule>
  </conditionalFormatting>
  <conditionalFormatting sqref="O17">
    <cfRule type="expression" dxfId="240" priority="147">
      <formula>(#REF!="Percentage")</formula>
    </cfRule>
  </conditionalFormatting>
  <conditionalFormatting sqref="P17">
    <cfRule type="expression" dxfId="239" priority="146">
      <formula>(#REF!="Percentage")</formula>
    </cfRule>
  </conditionalFormatting>
  <conditionalFormatting sqref="N19">
    <cfRule type="expression" dxfId="238" priority="145">
      <formula>(#REF!="Percentage")</formula>
    </cfRule>
  </conditionalFormatting>
  <conditionalFormatting sqref="O19">
    <cfRule type="expression" dxfId="237" priority="144">
      <formula>(#REF!="Percentage")</formula>
    </cfRule>
  </conditionalFormatting>
  <conditionalFormatting sqref="P21">
    <cfRule type="expression" dxfId="236" priority="140">
      <formula>(#REF!="Percentage")</formula>
    </cfRule>
  </conditionalFormatting>
  <conditionalFormatting sqref="P23">
    <cfRule type="expression" dxfId="235" priority="137">
      <formula>(#REF!="Percentage")</formula>
    </cfRule>
  </conditionalFormatting>
  <conditionalFormatting sqref="X23">
    <cfRule type="expression" dxfId="234" priority="103">
      <formula>(#REF!="Percentage")</formula>
    </cfRule>
  </conditionalFormatting>
  <conditionalFormatting sqref="V18:X18">
    <cfRule type="expression" dxfId="233" priority="136">
      <formula>(#REF!="Percentage")</formula>
    </cfRule>
  </conditionalFormatting>
  <conditionalFormatting sqref="V8">
    <cfRule type="expression" dxfId="232" priority="135">
      <formula>(#REF!="Percentage")</formula>
    </cfRule>
  </conditionalFormatting>
  <conditionalFormatting sqref="W8">
    <cfRule type="expression" dxfId="231" priority="134">
      <formula>(#REF!="Percentage")</formula>
    </cfRule>
  </conditionalFormatting>
  <conditionalFormatting sqref="X8">
    <cfRule type="expression" dxfId="230" priority="133">
      <formula>(#REF!="Percentage")</formula>
    </cfRule>
  </conditionalFormatting>
  <conditionalFormatting sqref="V10">
    <cfRule type="expression" dxfId="229" priority="132">
      <formula>(#REF!="Percentage")</formula>
    </cfRule>
  </conditionalFormatting>
  <conditionalFormatting sqref="W10">
    <cfRule type="expression" dxfId="228" priority="131">
      <formula>(#REF!="Percentage")</formula>
    </cfRule>
  </conditionalFormatting>
  <conditionalFormatting sqref="X10">
    <cfRule type="expression" dxfId="227" priority="130">
      <formula>(#REF!="Percentage")</formula>
    </cfRule>
  </conditionalFormatting>
  <conditionalFormatting sqref="V12">
    <cfRule type="expression" dxfId="226" priority="129">
      <formula>(#REF!="Percentage")</formula>
    </cfRule>
  </conditionalFormatting>
  <conditionalFormatting sqref="W12">
    <cfRule type="expression" dxfId="225" priority="128">
      <formula>(#REF!="Percentage")</formula>
    </cfRule>
  </conditionalFormatting>
  <conditionalFormatting sqref="X13">
    <cfRule type="expression" dxfId="224" priority="124">
      <formula>(#REF!="Percentage")</formula>
    </cfRule>
  </conditionalFormatting>
  <conditionalFormatting sqref="V14">
    <cfRule type="expression" dxfId="223" priority="123">
      <formula>(#REF!="Percentage")</formula>
    </cfRule>
  </conditionalFormatting>
  <conditionalFormatting sqref="W14">
    <cfRule type="expression" dxfId="222" priority="122">
      <formula>(#REF!="Percentage")</formula>
    </cfRule>
  </conditionalFormatting>
  <conditionalFormatting sqref="X14">
    <cfRule type="expression" dxfId="221" priority="121">
      <formula>(#REF!="Percentage")</formula>
    </cfRule>
  </conditionalFormatting>
  <conditionalFormatting sqref="V15">
    <cfRule type="expression" dxfId="220" priority="120">
      <formula>(#REF!="Percentage")</formula>
    </cfRule>
  </conditionalFormatting>
  <conditionalFormatting sqref="W15">
    <cfRule type="expression" dxfId="219" priority="119">
      <formula>(#REF!="Percentage")</formula>
    </cfRule>
  </conditionalFormatting>
  <conditionalFormatting sqref="X15">
    <cfRule type="expression" dxfId="218" priority="118">
      <formula>(#REF!="Percentage")</formula>
    </cfRule>
  </conditionalFormatting>
  <conditionalFormatting sqref="V16">
    <cfRule type="expression" dxfId="217" priority="117">
      <formula>(#REF!="Percentage")</formula>
    </cfRule>
  </conditionalFormatting>
  <conditionalFormatting sqref="W16">
    <cfRule type="expression" dxfId="216" priority="116">
      <formula>(#REF!="Percentage")</formula>
    </cfRule>
  </conditionalFormatting>
  <conditionalFormatting sqref="X16">
    <cfRule type="expression" dxfId="215" priority="115">
      <formula>(#REF!="Percentage")</formula>
    </cfRule>
  </conditionalFormatting>
  <conditionalFormatting sqref="V17">
    <cfRule type="expression" dxfId="214" priority="114">
      <formula>(#REF!="Percentage")</formula>
    </cfRule>
  </conditionalFormatting>
  <conditionalFormatting sqref="W17">
    <cfRule type="expression" dxfId="213" priority="113">
      <formula>(#REF!="Percentage")</formula>
    </cfRule>
  </conditionalFormatting>
  <conditionalFormatting sqref="X17">
    <cfRule type="expression" dxfId="212" priority="112">
      <formula>(#REF!="Percentage")</formula>
    </cfRule>
  </conditionalFormatting>
  <conditionalFormatting sqref="V21">
    <cfRule type="expression" dxfId="211" priority="108">
      <formula>(#REF!="Percentage")</formula>
    </cfRule>
  </conditionalFormatting>
  <conditionalFormatting sqref="W21">
    <cfRule type="expression" dxfId="210" priority="107">
      <formula>(#REF!="Percentage")</formula>
    </cfRule>
  </conditionalFormatting>
  <conditionalFormatting sqref="X21">
    <cfRule type="expression" dxfId="209" priority="106">
      <formula>(#REF!="Percentage")</formula>
    </cfRule>
  </conditionalFormatting>
  <conditionalFormatting sqref="V23">
    <cfRule type="expression" dxfId="208" priority="105">
      <formula>(#REF!="Percentage")</formula>
    </cfRule>
  </conditionalFormatting>
  <conditionalFormatting sqref="W23">
    <cfRule type="expression" dxfId="207" priority="104">
      <formula>(#REF!="Percentage")</formula>
    </cfRule>
  </conditionalFormatting>
  <conditionalFormatting sqref="AB23">
    <cfRule type="expression" dxfId="206" priority="2">
      <formula>(#REF!="Percentage")</formula>
    </cfRule>
  </conditionalFormatting>
  <conditionalFormatting sqref="AE8">
    <cfRule type="expression" dxfId="205" priority="67">
      <formula>(#REF!="Percentage")</formula>
    </cfRule>
  </conditionalFormatting>
  <conditionalFormatting sqref="AF8">
    <cfRule type="expression" dxfId="204" priority="66">
      <formula>(#REF!="Percentage")</formula>
    </cfRule>
  </conditionalFormatting>
  <conditionalFormatting sqref="AD10">
    <cfRule type="expression" dxfId="203" priority="65">
      <formula>(#REF!="Percentage")</formula>
    </cfRule>
  </conditionalFormatting>
  <conditionalFormatting sqref="AE10">
    <cfRule type="expression" dxfId="202" priority="64">
      <formula>(#REF!="Percentage")</formula>
    </cfRule>
  </conditionalFormatting>
  <conditionalFormatting sqref="AF10">
    <cfRule type="expression" dxfId="201" priority="63">
      <formula>(#REF!="Percentage")</formula>
    </cfRule>
  </conditionalFormatting>
  <conditionalFormatting sqref="AD12">
    <cfRule type="expression" dxfId="200" priority="62">
      <formula>(#REF!="Percentage")</formula>
    </cfRule>
  </conditionalFormatting>
  <conditionalFormatting sqref="AE12">
    <cfRule type="expression" dxfId="199" priority="61">
      <formula>(#REF!="Percentage")</formula>
    </cfRule>
  </conditionalFormatting>
  <conditionalFormatting sqref="AF12">
    <cfRule type="expression" dxfId="198" priority="60">
      <formula>(#REF!="Percentage")</formula>
    </cfRule>
  </conditionalFormatting>
  <conditionalFormatting sqref="AD13">
    <cfRule type="expression" dxfId="197" priority="59">
      <formula>(#REF!="Percentage")</formula>
    </cfRule>
  </conditionalFormatting>
  <conditionalFormatting sqref="AE13">
    <cfRule type="expression" dxfId="196" priority="58">
      <formula>(#REF!="Percentage")</formula>
    </cfRule>
  </conditionalFormatting>
  <conditionalFormatting sqref="AF13">
    <cfRule type="expression" dxfId="195" priority="57">
      <formula>(#REF!="Percentage")</formula>
    </cfRule>
  </conditionalFormatting>
  <conditionalFormatting sqref="AD14">
    <cfRule type="expression" dxfId="194" priority="56">
      <formula>(#REF!="Percentage")</formula>
    </cfRule>
  </conditionalFormatting>
  <conditionalFormatting sqref="AE14">
    <cfRule type="expression" dxfId="193" priority="55">
      <formula>(#REF!="Percentage")</formula>
    </cfRule>
  </conditionalFormatting>
  <conditionalFormatting sqref="AF14">
    <cfRule type="expression" dxfId="192" priority="54">
      <formula>(#REF!="Percentage")</formula>
    </cfRule>
  </conditionalFormatting>
  <conditionalFormatting sqref="AD15">
    <cfRule type="expression" dxfId="191" priority="53">
      <formula>(#REF!="Percentage")</formula>
    </cfRule>
  </conditionalFormatting>
  <conditionalFormatting sqref="AE15">
    <cfRule type="expression" dxfId="190" priority="52">
      <formula>(#REF!="Percentage")</formula>
    </cfRule>
  </conditionalFormatting>
  <conditionalFormatting sqref="AF15">
    <cfRule type="expression" dxfId="189" priority="51">
      <formula>(#REF!="Percentage")</formula>
    </cfRule>
  </conditionalFormatting>
  <conditionalFormatting sqref="AD16">
    <cfRule type="expression" dxfId="188" priority="50">
      <formula>(#REF!="Percentage")</formula>
    </cfRule>
  </conditionalFormatting>
  <conditionalFormatting sqref="AE16">
    <cfRule type="expression" dxfId="187" priority="49">
      <formula>(#REF!="Percentage")</formula>
    </cfRule>
  </conditionalFormatting>
  <conditionalFormatting sqref="AF16">
    <cfRule type="expression" dxfId="186" priority="48">
      <formula>(#REF!="Percentage")</formula>
    </cfRule>
  </conditionalFormatting>
  <conditionalFormatting sqref="AD17">
    <cfRule type="expression" dxfId="185" priority="47">
      <formula>(#REF!="Percentage")</formula>
    </cfRule>
  </conditionalFormatting>
  <conditionalFormatting sqref="AE17">
    <cfRule type="expression" dxfId="184" priority="46">
      <formula>(#REF!="Percentage")</formula>
    </cfRule>
  </conditionalFormatting>
  <conditionalFormatting sqref="AF17">
    <cfRule type="expression" dxfId="183" priority="45">
      <formula>(#REF!="Percentage")</formula>
    </cfRule>
  </conditionalFormatting>
  <conditionalFormatting sqref="AD19">
    <cfRule type="expression" dxfId="182" priority="44">
      <formula>(#REF!="Percentage")</formula>
    </cfRule>
  </conditionalFormatting>
  <conditionalFormatting sqref="AE19">
    <cfRule type="expression" dxfId="181" priority="43">
      <formula>(#REF!="Percentage")</formula>
    </cfRule>
  </conditionalFormatting>
  <conditionalFormatting sqref="AF19">
    <cfRule type="expression" dxfId="180" priority="42">
      <formula>(#REF!="Percentage")</formula>
    </cfRule>
  </conditionalFormatting>
  <conditionalFormatting sqref="AD21">
    <cfRule type="expression" dxfId="179" priority="41">
      <formula>(#REF!="Percentage")</formula>
    </cfRule>
  </conditionalFormatting>
  <conditionalFormatting sqref="AE21">
    <cfRule type="expression" dxfId="178" priority="40">
      <formula>(#REF!="Percentage")</formula>
    </cfRule>
  </conditionalFormatting>
  <conditionalFormatting sqref="AF21">
    <cfRule type="expression" dxfId="177" priority="39">
      <formula>(#REF!="Percentage")</formula>
    </cfRule>
  </conditionalFormatting>
  <conditionalFormatting sqref="AD23">
    <cfRule type="expression" dxfId="176" priority="38">
      <formula>(#REF!="Percentage")</formula>
    </cfRule>
  </conditionalFormatting>
  <conditionalFormatting sqref="AE23">
    <cfRule type="expression" dxfId="175" priority="37">
      <formula>(#REF!="Percentage")</formula>
    </cfRule>
  </conditionalFormatting>
  <conditionalFormatting sqref="AF23">
    <cfRule type="expression" dxfId="174" priority="36">
      <formula>(#REF!="Percentage")</formula>
    </cfRule>
  </conditionalFormatting>
  <conditionalFormatting sqref="Z18:AB18">
    <cfRule type="expression" dxfId="173" priority="35">
      <formula>(#REF!="Percentage")</formula>
    </cfRule>
  </conditionalFormatting>
  <conditionalFormatting sqref="AD8">
    <cfRule type="expression" dxfId="172" priority="68">
      <formula>(#REF!="Percentage")</formula>
    </cfRule>
  </conditionalFormatting>
  <conditionalFormatting sqref="Z14">
    <cfRule type="expression" dxfId="171" priority="22">
      <formula>(#REF!="Percentage")</formula>
    </cfRule>
  </conditionalFormatting>
  <conditionalFormatting sqref="AA14">
    <cfRule type="expression" dxfId="170" priority="21">
      <formula>(#REF!="Percentage")</formula>
    </cfRule>
  </conditionalFormatting>
  <conditionalFormatting sqref="AB14">
    <cfRule type="expression" dxfId="169" priority="20">
      <formula>(#REF!="Percentage")</formula>
    </cfRule>
  </conditionalFormatting>
  <conditionalFormatting sqref="AA21">
    <cfRule type="expression" dxfId="168" priority="6">
      <formula>(#REF!="Percentage")</formula>
    </cfRule>
  </conditionalFormatting>
  <conditionalFormatting sqref="AB21">
    <cfRule type="expression" dxfId="167" priority="5">
      <formula>(#REF!="Percentage")</formula>
    </cfRule>
  </conditionalFormatting>
  <conditionalFormatting sqref="Z23">
    <cfRule type="expression" dxfId="166" priority="4">
      <formula>(#REF!="Percentage")</formula>
    </cfRule>
  </conditionalFormatting>
  <conditionalFormatting sqref="Z8">
    <cfRule type="expression" dxfId="165" priority="34">
      <formula>(#REF!="Percentage")</formula>
    </cfRule>
  </conditionalFormatting>
  <conditionalFormatting sqref="AA8">
    <cfRule type="expression" dxfId="164" priority="33">
      <formula>(#REF!="Percentage")</formula>
    </cfRule>
  </conditionalFormatting>
  <conditionalFormatting sqref="AA15">
    <cfRule type="expression" dxfId="163" priority="18">
      <formula>(#REF!="Percentage")</formula>
    </cfRule>
  </conditionalFormatting>
  <conditionalFormatting sqref="AB15">
    <cfRule type="expression" dxfId="162" priority="17">
      <formula>(#REF!="Percentage")</formula>
    </cfRule>
  </conditionalFormatting>
  <conditionalFormatting sqref="AB13">
    <cfRule type="expression" dxfId="161" priority="23">
      <formula>(#REF!="Percentage")</formula>
    </cfRule>
  </conditionalFormatting>
  <conditionalFormatting sqref="Z21">
    <cfRule type="expression" dxfId="160" priority="7">
      <formula>(#REF!="Percentage")</formula>
    </cfRule>
  </conditionalFormatting>
  <conditionalFormatting sqref="AB8">
    <cfRule type="expression" dxfId="159" priority="32">
      <formula>(#REF!="Percentage")</formula>
    </cfRule>
  </conditionalFormatting>
  <conditionalFormatting sqref="Z10">
    <cfRule type="expression" dxfId="158" priority="31">
      <formula>(#REF!="Percentage")</formula>
    </cfRule>
  </conditionalFormatting>
  <conditionalFormatting sqref="AA10">
    <cfRule type="expression" dxfId="157" priority="30">
      <formula>(#REF!="Percentage")</formula>
    </cfRule>
  </conditionalFormatting>
  <conditionalFormatting sqref="AB10">
    <cfRule type="expression" dxfId="156" priority="29">
      <formula>(#REF!="Percentage")</formula>
    </cfRule>
  </conditionalFormatting>
  <conditionalFormatting sqref="Z12">
    <cfRule type="expression" dxfId="155" priority="28">
      <formula>(#REF!="Percentage")</formula>
    </cfRule>
  </conditionalFormatting>
  <conditionalFormatting sqref="AA12">
    <cfRule type="expression" dxfId="154" priority="27">
      <formula>(#REF!="Percentage")</formula>
    </cfRule>
  </conditionalFormatting>
  <conditionalFormatting sqref="AB12">
    <cfRule type="expression" dxfId="153" priority="26">
      <formula>(#REF!="Percentage")</formula>
    </cfRule>
  </conditionalFormatting>
  <conditionalFormatting sqref="Z13">
    <cfRule type="expression" dxfId="152" priority="25">
      <formula>(#REF!="Percentage")</formula>
    </cfRule>
  </conditionalFormatting>
  <conditionalFormatting sqref="AA13">
    <cfRule type="expression" dxfId="151" priority="24">
      <formula>(#REF!="Percentage")</formula>
    </cfRule>
  </conditionalFormatting>
  <conditionalFormatting sqref="Z15">
    <cfRule type="expression" dxfId="150" priority="19">
      <formula>(#REF!="Percentage")</formula>
    </cfRule>
  </conditionalFormatting>
  <conditionalFormatting sqref="Z16">
    <cfRule type="expression" dxfId="149" priority="16">
      <formula>(#REF!="Percentage")</formula>
    </cfRule>
  </conditionalFormatting>
  <conditionalFormatting sqref="AA16">
    <cfRule type="expression" dxfId="148" priority="15">
      <formula>(#REF!="Percentage")</formula>
    </cfRule>
  </conditionalFormatting>
  <conditionalFormatting sqref="AB16">
    <cfRule type="expression" dxfId="147" priority="14">
      <formula>(#REF!="Percentage")</formula>
    </cfRule>
  </conditionalFormatting>
  <conditionalFormatting sqref="Z17">
    <cfRule type="expression" dxfId="146" priority="13">
      <formula>(#REF!="Percentage")</formula>
    </cfRule>
  </conditionalFormatting>
  <conditionalFormatting sqref="AA17">
    <cfRule type="expression" dxfId="145" priority="12">
      <formula>(#REF!="Percentage")</formula>
    </cfRule>
  </conditionalFormatting>
  <conditionalFormatting sqref="AB17">
    <cfRule type="expression" dxfId="144" priority="11">
      <formula>(#REF!="Percentage")</formula>
    </cfRule>
  </conditionalFormatting>
  <conditionalFormatting sqref="Z19">
    <cfRule type="expression" dxfId="143" priority="10">
      <formula>(#REF!="Percentage")</formula>
    </cfRule>
  </conditionalFormatting>
  <conditionalFormatting sqref="AA19">
    <cfRule type="expression" dxfId="142" priority="9">
      <formula>(#REF!="Percentage")</formula>
    </cfRule>
  </conditionalFormatting>
  <conditionalFormatting sqref="AB19">
    <cfRule type="expression" dxfId="141" priority="8">
      <formula>(#REF!="Percentage")</formula>
    </cfRule>
  </conditionalFormatting>
  <conditionalFormatting sqref="AA23">
    <cfRule type="expression" dxfId="140" priority="3">
      <formula>(#REF!="Percentage")</formula>
    </cfRule>
  </conditionalFormatting>
  <dataValidations count="1">
    <dataValidation type="list" allowBlank="1" showInputMessage="1" showErrorMessage="1" sqref="U3:Y3 AF3 AC3">
      <formula1>$AJ$2:$AJ$4</formula1>
    </dataValidation>
  </dataValidations>
  <hyperlinks>
    <hyperlink ref="A31" r:id="rId1"/>
  </hyperlinks>
  <pageMargins left="0.31496062992125984" right="0.27559055118110237" top="0.51181102362204722" bottom="0.51181102362204722" header="0.51181102362204722" footer="0.51181102362204722"/>
  <pageSetup paperSize="9" scale="70" orientation="landscape" r:id="rId2"/>
  <headerFooter alignWithMargins="0"/>
  <ignoredErrors>
    <ignoredError sqref="B8:AF2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36"/>
  <sheetViews>
    <sheetView showGridLines="0" zoomScaleNormal="100" workbookViewId="0">
      <pane ySplit="15" topLeftCell="A16" activePane="bottomLeft" state="frozen"/>
      <selection pane="bottomLeft"/>
    </sheetView>
  </sheetViews>
  <sheetFormatPr defaultRowHeight="11.25" x14ac:dyDescent="0.2"/>
  <cols>
    <col min="1" max="1" width="32.7109375" style="346" customWidth="1"/>
    <col min="2" max="2" width="6.7109375" style="338" customWidth="1"/>
    <col min="3" max="4" width="6.7109375" style="351" customWidth="1"/>
    <col min="5" max="5" width="0.85546875" style="339" customWidth="1"/>
    <col min="6" max="6" width="8.28515625" style="339" customWidth="1"/>
    <col min="7" max="8" width="6.7109375" style="339" customWidth="1"/>
    <col min="9" max="9" width="0.85546875" style="339" customWidth="1"/>
    <col min="10" max="12" width="6.7109375" style="339" customWidth="1"/>
    <col min="13" max="13" width="0.85546875" style="339" customWidth="1"/>
    <col min="14" max="16" width="6.7109375" style="339" customWidth="1"/>
    <col min="17" max="17" width="0.85546875" style="339" customWidth="1"/>
    <col min="18" max="20" width="6.7109375" style="339" customWidth="1"/>
    <col min="21" max="21" width="0.85546875" style="339" customWidth="1"/>
    <col min="22" max="24" width="6.7109375" style="339" customWidth="1"/>
    <col min="25" max="25" width="0.85546875" style="339" customWidth="1"/>
    <col min="26" max="28" width="6.7109375" style="339" customWidth="1"/>
    <col min="29" max="29" width="0.85546875" style="339" customWidth="1"/>
    <col min="30" max="33" width="6.7109375" style="339" customWidth="1"/>
    <col min="34" max="34" width="1.85546875" style="338" customWidth="1"/>
    <col min="35" max="35" width="9.140625" style="338"/>
    <col min="36" max="37" width="9.140625" style="338" hidden="1" customWidth="1"/>
    <col min="38" max="122" width="0" style="338" hidden="1" customWidth="1"/>
    <col min="123" max="16384" width="9.140625" style="338"/>
  </cols>
  <sheetData>
    <row r="1" spans="1:122" ht="13.5" customHeight="1" x14ac:dyDescent="0.2">
      <c r="A1" s="226" t="s">
        <v>427</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row>
    <row r="2" spans="1:122" ht="13.5" customHeight="1" x14ac:dyDescent="0.2">
      <c r="A2" s="749" t="s">
        <v>422</v>
      </c>
      <c r="B2" s="749"/>
      <c r="C2" s="93"/>
      <c r="D2" s="93"/>
      <c r="E2" s="479"/>
      <c r="F2" s="94"/>
      <c r="G2" s="94"/>
      <c r="H2" s="94"/>
      <c r="I2" s="94"/>
      <c r="L2" s="94"/>
      <c r="M2" s="94"/>
      <c r="N2" s="94"/>
      <c r="O2" s="94"/>
      <c r="P2" s="94"/>
      <c r="Q2" s="94"/>
      <c r="T2" s="338"/>
      <c r="U2" s="338"/>
      <c r="V2" s="338"/>
      <c r="W2" s="338"/>
      <c r="X2" s="338"/>
      <c r="Y2" s="338"/>
      <c r="Z2" s="338"/>
      <c r="AA2" s="338"/>
      <c r="AB2" s="338"/>
      <c r="AC2" s="338"/>
      <c r="AD2" s="750" t="s">
        <v>86</v>
      </c>
      <c r="AE2" s="750"/>
      <c r="AF2" s="750"/>
      <c r="AG2" s="338"/>
      <c r="AJ2" s="342" t="s">
        <v>23</v>
      </c>
    </row>
    <row r="3" spans="1:122" ht="12.75" customHeight="1" x14ac:dyDescent="0.2">
      <c r="A3" s="416" t="s">
        <v>0</v>
      </c>
      <c r="B3" s="417"/>
      <c r="C3" s="93"/>
      <c r="D3" s="93"/>
      <c r="E3" s="479"/>
      <c r="F3" s="94"/>
      <c r="G3" s="94"/>
      <c r="H3" s="94"/>
      <c r="I3" s="94"/>
      <c r="L3" s="94"/>
      <c r="M3" s="94"/>
      <c r="N3" s="94"/>
      <c r="O3" s="94"/>
      <c r="P3" s="94"/>
      <c r="Q3" s="94"/>
      <c r="T3" s="338"/>
      <c r="U3" s="338"/>
      <c r="V3" s="338"/>
      <c r="W3" s="338"/>
      <c r="X3" s="338"/>
      <c r="Y3" s="338"/>
      <c r="Z3" s="338"/>
      <c r="AA3" s="338"/>
      <c r="AB3" s="338"/>
      <c r="AC3" s="338"/>
      <c r="AD3" s="751" t="s">
        <v>84</v>
      </c>
      <c r="AE3" s="751"/>
      <c r="AF3" s="72" t="s">
        <v>62</v>
      </c>
      <c r="AG3" s="343"/>
      <c r="AJ3" s="342" t="s">
        <v>24</v>
      </c>
    </row>
    <row r="4" spans="1:122" s="340" customFormat="1" ht="11.25" customHeight="1" x14ac:dyDescent="0.2">
      <c r="A4" s="53"/>
      <c r="D4" s="480"/>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J4" s="344" t="s">
        <v>62</v>
      </c>
      <c r="AL4" s="338" t="s">
        <v>322</v>
      </c>
      <c r="AM4" s="338" t="s">
        <v>87</v>
      </c>
      <c r="AN4" s="338" t="s">
        <v>88</v>
      </c>
      <c r="AO4" s="338" t="s">
        <v>89</v>
      </c>
      <c r="AP4" s="338" t="s">
        <v>90</v>
      </c>
      <c r="AQ4" s="338" t="s">
        <v>360</v>
      </c>
      <c r="AR4" s="338" t="s">
        <v>361</v>
      </c>
      <c r="AS4" s="338" t="s">
        <v>362</v>
      </c>
      <c r="AT4" s="338" t="s">
        <v>392</v>
      </c>
      <c r="AU4" s="338" t="s">
        <v>393</v>
      </c>
      <c r="AV4" s="338" t="s">
        <v>394</v>
      </c>
      <c r="AW4" s="338" t="s">
        <v>363</v>
      </c>
      <c r="AX4" s="338" t="s">
        <v>364</v>
      </c>
      <c r="AY4" s="338" t="s">
        <v>365</v>
      </c>
      <c r="AZ4" s="338" t="s">
        <v>431</v>
      </c>
      <c r="BA4" s="338" t="s">
        <v>432</v>
      </c>
      <c r="BB4" s="338" t="s">
        <v>433</v>
      </c>
      <c r="BC4" s="338" t="s">
        <v>434</v>
      </c>
      <c r="BD4" s="338" t="s">
        <v>435</v>
      </c>
      <c r="BE4" s="338" t="s">
        <v>436</v>
      </c>
      <c r="BF4" s="338" t="s">
        <v>91</v>
      </c>
      <c r="BG4" s="338" t="s">
        <v>92</v>
      </c>
      <c r="BH4" s="338" t="s">
        <v>93</v>
      </c>
      <c r="BI4" s="338" t="s">
        <v>366</v>
      </c>
      <c r="BJ4" s="338" t="s">
        <v>367</v>
      </c>
      <c r="BK4" s="338" t="s">
        <v>368</v>
      </c>
      <c r="BL4" s="338" t="s">
        <v>94</v>
      </c>
      <c r="BM4" s="338" t="s">
        <v>95</v>
      </c>
      <c r="BN4" s="338" t="s">
        <v>96</v>
      </c>
      <c r="BO4" s="338" t="s">
        <v>97</v>
      </c>
      <c r="BP4" s="338" t="s">
        <v>98</v>
      </c>
      <c r="BQ4" s="338" t="s">
        <v>99</v>
      </c>
      <c r="BR4" s="338" t="s">
        <v>100</v>
      </c>
      <c r="BS4" s="338" t="s">
        <v>369</v>
      </c>
      <c r="BT4" s="338" t="s">
        <v>370</v>
      </c>
      <c r="BU4" s="338" t="s">
        <v>371</v>
      </c>
      <c r="BV4" s="338" t="s">
        <v>395</v>
      </c>
      <c r="BW4" s="338" t="s">
        <v>396</v>
      </c>
      <c r="BX4" s="338" t="s">
        <v>397</v>
      </c>
      <c r="BY4" s="338" t="s">
        <v>372</v>
      </c>
      <c r="BZ4" s="338" t="s">
        <v>373</v>
      </c>
      <c r="CA4" s="338" t="s">
        <v>374</v>
      </c>
      <c r="CB4" s="338" t="s">
        <v>437</v>
      </c>
      <c r="CC4" s="338" t="s">
        <v>438</v>
      </c>
      <c r="CD4" s="338" t="s">
        <v>439</v>
      </c>
      <c r="CE4" s="338" t="s">
        <v>440</v>
      </c>
      <c r="CF4" s="338" t="s">
        <v>441</v>
      </c>
      <c r="CG4" s="338" t="s">
        <v>442</v>
      </c>
      <c r="CH4" s="338" t="s">
        <v>101</v>
      </c>
      <c r="CI4" s="338" t="s">
        <v>102</v>
      </c>
      <c r="CJ4" s="338" t="s">
        <v>103</v>
      </c>
      <c r="CK4" s="338" t="s">
        <v>375</v>
      </c>
      <c r="CL4" s="338" t="s">
        <v>376</v>
      </c>
      <c r="CM4" s="338" t="s">
        <v>377</v>
      </c>
      <c r="CN4" s="338" t="s">
        <v>104</v>
      </c>
      <c r="CO4" s="338" t="s">
        <v>105</v>
      </c>
      <c r="CP4" s="338" t="s">
        <v>106</v>
      </c>
      <c r="CQ4" s="338" t="s">
        <v>76</v>
      </c>
      <c r="CR4" s="338" t="s">
        <v>63</v>
      </c>
      <c r="CS4" s="338" t="s">
        <v>64</v>
      </c>
      <c r="CT4" s="338" t="s">
        <v>65</v>
      </c>
      <c r="CU4" s="338" t="s">
        <v>378</v>
      </c>
      <c r="CV4" s="338" t="s">
        <v>379</v>
      </c>
      <c r="CW4" s="338" t="s">
        <v>380</v>
      </c>
      <c r="CX4" s="338" t="s">
        <v>398</v>
      </c>
      <c r="CY4" s="338" t="s">
        <v>399</v>
      </c>
      <c r="CZ4" s="338" t="s">
        <v>400</v>
      </c>
      <c r="DA4" s="338" t="s">
        <v>381</v>
      </c>
      <c r="DB4" s="338" t="s">
        <v>382</v>
      </c>
      <c r="DC4" s="338" t="s">
        <v>383</v>
      </c>
      <c r="DD4" s="338" t="s">
        <v>443</v>
      </c>
      <c r="DE4" s="338" t="s">
        <v>444</v>
      </c>
      <c r="DF4" s="338" t="s">
        <v>445</v>
      </c>
      <c r="DG4" s="338" t="s">
        <v>446</v>
      </c>
      <c r="DH4" s="338" t="s">
        <v>447</v>
      </c>
      <c r="DI4" s="338" t="s">
        <v>448</v>
      </c>
      <c r="DJ4" s="338" t="s">
        <v>66</v>
      </c>
      <c r="DK4" s="338" t="s">
        <v>67</v>
      </c>
      <c r="DL4" s="338" t="s">
        <v>68</v>
      </c>
      <c r="DM4" s="338" t="s">
        <v>384</v>
      </c>
      <c r="DN4" s="338" t="s">
        <v>385</v>
      </c>
      <c r="DO4" s="338" t="s">
        <v>386</v>
      </c>
      <c r="DP4" s="338" t="s">
        <v>69</v>
      </c>
      <c r="DQ4" s="338" t="s">
        <v>70</v>
      </c>
      <c r="DR4" s="338" t="s">
        <v>71</v>
      </c>
    </row>
    <row r="5" spans="1:122" s="340" customFormat="1" ht="60" customHeight="1" x14ac:dyDescent="0.2">
      <c r="A5" s="755" t="str">
        <f>IF(AF3="All", "All pupils",AF3)</f>
        <v>All pupils</v>
      </c>
      <c r="B5" s="754" t="s">
        <v>473</v>
      </c>
      <c r="C5" s="754"/>
      <c r="D5" s="754"/>
      <c r="E5" s="481"/>
      <c r="F5" s="752" t="s">
        <v>474</v>
      </c>
      <c r="G5" s="752"/>
      <c r="H5" s="752"/>
      <c r="I5" s="514"/>
      <c r="J5" s="753" t="s">
        <v>563</v>
      </c>
      <c r="K5" s="753"/>
      <c r="L5" s="753"/>
      <c r="M5" s="481"/>
      <c r="N5" s="763" t="s">
        <v>564</v>
      </c>
      <c r="O5" s="763"/>
      <c r="P5" s="763"/>
      <c r="Q5" s="481"/>
      <c r="R5" s="753" t="s">
        <v>565</v>
      </c>
      <c r="S5" s="753"/>
      <c r="T5" s="753"/>
      <c r="U5" s="482"/>
      <c r="V5" s="763" t="s">
        <v>475</v>
      </c>
      <c r="W5" s="763"/>
      <c r="X5" s="763"/>
      <c r="Y5" s="482"/>
      <c r="Z5" s="757" t="s">
        <v>476</v>
      </c>
      <c r="AA5" s="757"/>
      <c r="AB5" s="757"/>
      <c r="AC5" s="483"/>
      <c r="AD5" s="758" t="s">
        <v>477</v>
      </c>
      <c r="AE5" s="758"/>
      <c r="AF5" s="758"/>
      <c r="AG5" s="352"/>
      <c r="AL5" s="338" t="s">
        <v>181</v>
      </c>
      <c r="AM5" s="338">
        <v>234848</v>
      </c>
      <c r="AN5" s="338">
        <v>19.2</v>
      </c>
      <c r="AO5" s="338">
        <v>52.9</v>
      </c>
      <c r="AP5" s="338">
        <v>27.9</v>
      </c>
      <c r="AQ5" s="338">
        <v>30.3</v>
      </c>
      <c r="AR5" s="338">
        <v>47.6</v>
      </c>
      <c r="AS5" s="338">
        <v>62.2</v>
      </c>
      <c r="AT5" s="338"/>
      <c r="AU5" s="338"/>
      <c r="AV5" s="338"/>
      <c r="AW5" s="338">
        <v>-7.0000000000000007E-2</v>
      </c>
      <c r="AX5" s="338">
        <v>-0.14000000000000001</v>
      </c>
      <c r="AY5" s="338">
        <v>-0.16</v>
      </c>
      <c r="AZ5" s="338">
        <v>-0.08</v>
      </c>
      <c r="BA5" s="338">
        <v>-0.15</v>
      </c>
      <c r="BB5" s="338">
        <v>-0.17</v>
      </c>
      <c r="BC5" s="338">
        <v>-0.06</v>
      </c>
      <c r="BD5" s="338">
        <v>-0.14000000000000001</v>
      </c>
      <c r="BE5" s="338">
        <v>-0.15</v>
      </c>
      <c r="BF5" s="338">
        <v>11.1</v>
      </c>
      <c r="BG5" s="338">
        <v>59.1</v>
      </c>
      <c r="BH5" s="338">
        <v>94.2</v>
      </c>
      <c r="BI5" s="338">
        <v>6.4</v>
      </c>
      <c r="BJ5" s="338">
        <v>29.8</v>
      </c>
      <c r="BK5" s="338">
        <v>60.5</v>
      </c>
      <c r="BL5" s="338">
        <v>0.6</v>
      </c>
      <c r="BM5" s="338">
        <v>10.4</v>
      </c>
      <c r="BN5" s="338">
        <v>45</v>
      </c>
      <c r="BO5" s="338">
        <v>229525</v>
      </c>
      <c r="BP5" s="338">
        <v>15.7</v>
      </c>
      <c r="BQ5" s="338">
        <v>53.7</v>
      </c>
      <c r="BR5" s="338">
        <v>30.6</v>
      </c>
      <c r="BS5" s="338">
        <v>32.6</v>
      </c>
      <c r="BT5" s="338">
        <v>50.7</v>
      </c>
      <c r="BU5" s="338">
        <v>65</v>
      </c>
      <c r="BV5" s="338"/>
      <c r="BW5" s="338"/>
      <c r="BX5" s="338"/>
      <c r="BY5" s="338">
        <v>0.11</v>
      </c>
      <c r="BZ5" s="338">
        <v>0.14000000000000001</v>
      </c>
      <c r="CA5" s="338">
        <v>0.09</v>
      </c>
      <c r="CB5" s="338">
        <v>0.1</v>
      </c>
      <c r="CC5" s="338">
        <v>0.14000000000000001</v>
      </c>
      <c r="CD5" s="338">
        <v>0.08</v>
      </c>
      <c r="CE5" s="338">
        <v>0.12</v>
      </c>
      <c r="CF5" s="338">
        <v>0.15</v>
      </c>
      <c r="CG5" s="338">
        <v>0.1</v>
      </c>
      <c r="CH5" s="338">
        <v>12.7</v>
      </c>
      <c r="CI5" s="338">
        <v>65.900000000000006</v>
      </c>
      <c r="CJ5" s="338">
        <v>96.4</v>
      </c>
      <c r="CK5" s="338">
        <v>11</v>
      </c>
      <c r="CL5" s="338">
        <v>40.5</v>
      </c>
      <c r="CM5" s="338">
        <v>68.900000000000006</v>
      </c>
      <c r="CN5" s="338">
        <v>1.3</v>
      </c>
      <c r="CO5" s="338">
        <v>19.100000000000001</v>
      </c>
      <c r="CP5" s="338">
        <v>59</v>
      </c>
      <c r="CQ5" s="338">
        <v>464373</v>
      </c>
      <c r="CR5" s="338">
        <v>17.5</v>
      </c>
      <c r="CS5" s="338">
        <v>53.3</v>
      </c>
      <c r="CT5" s="338">
        <v>29.2</v>
      </c>
      <c r="CU5" s="338">
        <v>31.3</v>
      </c>
      <c r="CV5" s="338">
        <v>49.1</v>
      </c>
      <c r="CW5" s="338">
        <v>63.7</v>
      </c>
      <c r="CX5" s="338"/>
      <c r="CY5" s="338"/>
      <c r="CZ5" s="338"/>
      <c r="DA5" s="338">
        <v>0.01</v>
      </c>
      <c r="DB5" s="338">
        <v>0</v>
      </c>
      <c r="DC5" s="338">
        <v>-0.03</v>
      </c>
      <c r="DD5" s="338">
        <v>0</v>
      </c>
      <c r="DE5" s="338">
        <v>0</v>
      </c>
      <c r="DF5" s="338">
        <v>-0.04</v>
      </c>
      <c r="DG5" s="338">
        <v>0.02</v>
      </c>
      <c r="DH5" s="338">
        <v>0</v>
      </c>
      <c r="DI5" s="338">
        <v>-0.02</v>
      </c>
      <c r="DJ5" s="338">
        <v>11.8</v>
      </c>
      <c r="DK5" s="338">
        <v>62.5</v>
      </c>
      <c r="DL5" s="338">
        <v>95.3</v>
      </c>
      <c r="DM5" s="338">
        <v>8.4</v>
      </c>
      <c r="DN5" s="338">
        <v>35.200000000000003</v>
      </c>
      <c r="DO5" s="338">
        <v>64.900000000000006</v>
      </c>
      <c r="DP5" s="338">
        <v>0.9</v>
      </c>
      <c r="DQ5" s="338">
        <v>14.8</v>
      </c>
      <c r="DR5" s="338">
        <v>52.3</v>
      </c>
    </row>
    <row r="6" spans="1:122" s="346" customFormat="1" ht="22.5" x14ac:dyDescent="0.2">
      <c r="A6" s="756"/>
      <c r="B6" s="484" t="s">
        <v>48</v>
      </c>
      <c r="C6" s="484" t="s">
        <v>108</v>
      </c>
      <c r="D6" s="484" t="s">
        <v>49</v>
      </c>
      <c r="E6" s="485"/>
      <c r="F6" s="486" t="s">
        <v>48</v>
      </c>
      <c r="G6" s="486" t="s">
        <v>108</v>
      </c>
      <c r="H6" s="486" t="s">
        <v>49</v>
      </c>
      <c r="I6" s="485"/>
      <c r="J6" s="484" t="s">
        <v>48</v>
      </c>
      <c r="K6" s="484" t="s">
        <v>108</v>
      </c>
      <c r="L6" s="484" t="s">
        <v>49</v>
      </c>
      <c r="M6" s="485"/>
      <c r="N6" s="515" t="s">
        <v>48</v>
      </c>
      <c r="O6" s="515" t="s">
        <v>108</v>
      </c>
      <c r="P6" s="515" t="s">
        <v>49</v>
      </c>
      <c r="Q6" s="485"/>
      <c r="R6" s="484" t="s">
        <v>48</v>
      </c>
      <c r="S6" s="484" t="s">
        <v>108</v>
      </c>
      <c r="T6" s="484" t="s">
        <v>49</v>
      </c>
      <c r="U6" s="288"/>
      <c r="V6" s="515" t="s">
        <v>48</v>
      </c>
      <c r="W6" s="515" t="s">
        <v>108</v>
      </c>
      <c r="X6" s="515" t="s">
        <v>49</v>
      </c>
      <c r="Y6" s="288"/>
      <c r="Z6" s="487" t="s">
        <v>48</v>
      </c>
      <c r="AA6" s="487" t="s">
        <v>108</v>
      </c>
      <c r="AB6" s="487" t="s">
        <v>49</v>
      </c>
      <c r="AC6" s="488"/>
      <c r="AD6" s="488" t="s">
        <v>48</v>
      </c>
      <c r="AE6" s="488" t="s">
        <v>108</v>
      </c>
      <c r="AF6" s="488" t="s">
        <v>49</v>
      </c>
      <c r="AG6" s="28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row>
    <row r="7" spans="1:122" ht="11.25" customHeight="1" x14ac:dyDescent="0.2">
      <c r="B7" s="489"/>
      <c r="C7" s="490"/>
      <c r="D7" s="490"/>
      <c r="E7" s="491"/>
      <c r="F7" s="491"/>
      <c r="G7" s="491"/>
      <c r="H7" s="347"/>
      <c r="I7" s="347"/>
      <c r="J7" s="490"/>
      <c r="K7" s="490"/>
      <c r="L7" s="490"/>
      <c r="M7" s="347"/>
      <c r="N7" s="516"/>
      <c r="O7" s="516"/>
      <c r="P7" s="516"/>
      <c r="Q7" s="347"/>
      <c r="R7" s="517"/>
      <c r="S7" s="517"/>
      <c r="T7" s="517"/>
      <c r="U7" s="518"/>
      <c r="V7" s="516"/>
      <c r="W7" s="516"/>
      <c r="X7" s="516"/>
      <c r="Y7" s="518"/>
      <c r="Z7" s="519"/>
      <c r="AA7" s="519"/>
      <c r="AB7" s="519"/>
      <c r="AC7" s="520"/>
      <c r="AD7" s="520"/>
      <c r="AE7" s="520"/>
      <c r="AF7" s="520"/>
      <c r="AG7" s="347"/>
      <c r="AL7" s="338" t="s">
        <v>182</v>
      </c>
      <c r="AM7" s="338">
        <v>10189</v>
      </c>
      <c r="AN7" s="338" t="s">
        <v>574</v>
      </c>
      <c r="AO7" s="338">
        <v>11.1</v>
      </c>
      <c r="AP7" s="338">
        <v>88.9</v>
      </c>
      <c r="AQ7" s="338" t="s">
        <v>574</v>
      </c>
      <c r="AR7" s="338">
        <v>58.5</v>
      </c>
      <c r="AS7" s="338">
        <v>69.2</v>
      </c>
      <c r="AW7" s="338" t="s">
        <v>574</v>
      </c>
      <c r="AX7" s="338">
        <v>0.46</v>
      </c>
      <c r="AY7" s="338">
        <v>0.23</v>
      </c>
      <c r="AZ7" s="338" t="s">
        <v>574</v>
      </c>
      <c r="BA7" s="338">
        <v>0.4</v>
      </c>
      <c r="BB7" s="338">
        <v>0.21</v>
      </c>
      <c r="BC7" s="338" t="s">
        <v>574</v>
      </c>
      <c r="BD7" s="338">
        <v>0.53</v>
      </c>
      <c r="BE7" s="338">
        <v>0.26</v>
      </c>
      <c r="BF7" s="338" t="s">
        <v>574</v>
      </c>
      <c r="BG7" s="338">
        <v>91.9</v>
      </c>
      <c r="BH7" s="338">
        <v>99.2</v>
      </c>
      <c r="BI7" s="338" t="s">
        <v>574</v>
      </c>
      <c r="BJ7" s="338">
        <v>66.900000000000006</v>
      </c>
      <c r="BK7" s="338">
        <v>82.1</v>
      </c>
      <c r="BL7" s="338" t="s">
        <v>574</v>
      </c>
      <c r="BM7" s="338">
        <v>40</v>
      </c>
      <c r="BN7" s="338">
        <v>73.8</v>
      </c>
      <c r="BO7" s="338">
        <v>10331</v>
      </c>
      <c r="BP7" s="338" t="s">
        <v>574</v>
      </c>
      <c r="BQ7" s="338">
        <v>11.2</v>
      </c>
      <c r="BR7" s="338">
        <v>88.7</v>
      </c>
      <c r="BS7" s="338" t="s">
        <v>574</v>
      </c>
      <c r="BT7" s="338">
        <v>60.8</v>
      </c>
      <c r="BU7" s="338">
        <v>70.900000000000006</v>
      </c>
      <c r="BY7" s="338" t="s">
        <v>574</v>
      </c>
      <c r="BZ7" s="338">
        <v>0.7</v>
      </c>
      <c r="CA7" s="338">
        <v>0.37</v>
      </c>
      <c r="CB7" s="338" t="s">
        <v>574</v>
      </c>
      <c r="CC7" s="338">
        <v>0.64</v>
      </c>
      <c r="CD7" s="338">
        <v>0.35</v>
      </c>
      <c r="CE7" s="338" t="s">
        <v>574</v>
      </c>
      <c r="CF7" s="338">
        <v>0.76</v>
      </c>
      <c r="CG7" s="338">
        <v>0.39</v>
      </c>
      <c r="CH7" s="338" t="s">
        <v>574</v>
      </c>
      <c r="CI7" s="338">
        <v>95.4</v>
      </c>
      <c r="CJ7" s="338">
        <v>99.5</v>
      </c>
      <c r="CK7" s="338" t="s">
        <v>574</v>
      </c>
      <c r="CL7" s="338">
        <v>74.2</v>
      </c>
      <c r="CM7" s="338">
        <v>85.8</v>
      </c>
      <c r="CN7" s="338" t="s">
        <v>574</v>
      </c>
      <c r="CO7" s="338">
        <v>54.6</v>
      </c>
      <c r="CP7" s="338">
        <v>81.599999999999994</v>
      </c>
      <c r="CQ7" s="338">
        <v>20520</v>
      </c>
      <c r="CR7" s="338">
        <v>0</v>
      </c>
      <c r="CS7" s="338">
        <v>11.2</v>
      </c>
      <c r="CT7" s="338">
        <v>88.8</v>
      </c>
      <c r="CU7" s="338">
        <v>51.7</v>
      </c>
      <c r="CV7" s="338">
        <v>59.6</v>
      </c>
      <c r="CW7" s="338">
        <v>70</v>
      </c>
      <c r="DA7" s="338">
        <v>1.57</v>
      </c>
      <c r="DB7" s="338">
        <v>0.57999999999999996</v>
      </c>
      <c r="DC7" s="338">
        <v>0.3</v>
      </c>
      <c r="DD7" s="338">
        <v>0.36</v>
      </c>
      <c r="DE7" s="338">
        <v>0.54</v>
      </c>
      <c r="DF7" s="338">
        <v>0.28999999999999998</v>
      </c>
      <c r="DG7" s="338">
        <v>2.77</v>
      </c>
      <c r="DH7" s="338">
        <v>0.63</v>
      </c>
      <c r="DI7" s="338">
        <v>0.32</v>
      </c>
      <c r="DJ7" s="338" t="s">
        <v>574</v>
      </c>
      <c r="DK7" s="338">
        <v>93.7</v>
      </c>
      <c r="DL7" s="338">
        <v>99.4</v>
      </c>
      <c r="DM7" s="338" t="s">
        <v>574</v>
      </c>
      <c r="DN7" s="338">
        <v>70.599999999999994</v>
      </c>
      <c r="DO7" s="338">
        <v>84</v>
      </c>
      <c r="DP7" s="338">
        <v>0</v>
      </c>
      <c r="DQ7" s="338">
        <v>47.4</v>
      </c>
      <c r="DR7" s="338">
        <v>77.7</v>
      </c>
    </row>
    <row r="8" spans="1:122" s="319" customFormat="1" ht="12" customHeight="1" x14ac:dyDescent="0.2">
      <c r="A8" s="92" t="s">
        <v>478</v>
      </c>
      <c r="B8" s="596">
        <f>IF($AF$3="Boys",'Table 4b'!AN5,IF($AF$3="Girls",'Table 4b'!BP5,'Table 4b'!CR5))</f>
        <v>17.5</v>
      </c>
      <c r="C8" s="596">
        <f>IF($AF$3="Boys",'Table 4b'!AO5,IF($AF$3="Girls",'Table 4b'!BQ5,'Table 4b'!CS5))</f>
        <v>53.3</v>
      </c>
      <c r="D8" s="596">
        <f>IF($AF$3="Boys",'Table 4b'!AP5,IF($AF$3="Girls",'Table 4b'!BR5,'Table 4b'!CT5))</f>
        <v>29.2</v>
      </c>
      <c r="E8" s="597"/>
      <c r="F8" s="598">
        <f>IF($AF$3="Boys",'Table 4b'!AQ5,IF($AF$3="Girls",'Table 4b'!BS5,'Table 4b'!CU5))</f>
        <v>31.3</v>
      </c>
      <c r="G8" s="598">
        <f>IF($AF$3="Boys",'Table 4b'!AR5,IF($AF$3="Girls",'Table 4b'!BT5,'Table 4b'!CV5))</f>
        <v>49.1</v>
      </c>
      <c r="H8" s="598">
        <f>IF($AF$3="Boys",'Table 4b'!AS5,IF($AF$3="Girls",'Table 4b'!BU5,'Table 4b'!CW5))</f>
        <v>63.7</v>
      </c>
      <c r="I8" s="597"/>
      <c r="J8" s="596">
        <f>IF($AF$3="Boys",'Table 4b'!BF5,IF($AF$3="Girls",'Table 4b'!CH5,'Table 4b'!DJ5))</f>
        <v>11.8</v>
      </c>
      <c r="K8" s="596">
        <f>IF($AF$3="Boys",'Table 4b'!BG5,IF($AF$3="Girls",'Table 4b'!CI5,'Table 4b'!DK5))</f>
        <v>62.5</v>
      </c>
      <c r="L8" s="596">
        <f>IF($AF$3="Boys",'Table 4b'!BH5,IF($AF$3="Girls",'Table 4b'!CJ5,'Table 4b'!DL5))</f>
        <v>95.3</v>
      </c>
      <c r="M8" s="597"/>
      <c r="N8" s="598">
        <f>IF($AF$3="Boys",'Table 4b'!BI5,IF($AF$3="Girls",'Table 4b'!CK5,'Table 4b'!DM5))</f>
        <v>8.4</v>
      </c>
      <c r="O8" s="598">
        <f>IF($AF$3="Boys",'Table 4b'!BJ5,IF($AF$3="Girls",'Table 4b'!CL5,'Table 4b'!DN5))</f>
        <v>35.200000000000003</v>
      </c>
      <c r="P8" s="598">
        <f>IF($AF$3="Boys",'Table 4b'!BK5,IF($AF$3="Girls",'Table 4b'!CM5,'Table 4b'!DO5))</f>
        <v>64.900000000000006</v>
      </c>
      <c r="Q8" s="597"/>
      <c r="R8" s="611">
        <f>IF($AF$3="Boys",'Table 4b'!BL5,IF($AF$3="Girls",'Table 4b'!CN5,'Table 4b'!DP5))</f>
        <v>0.9</v>
      </c>
      <c r="S8" s="611">
        <f>IF($AF$3="Boys",'Table 4b'!BM5,IF($AF$3="Girls",'Table 4b'!CO5,'Table 4b'!DQ5))</f>
        <v>14.8</v>
      </c>
      <c r="T8" s="611">
        <f>IF($AF$3="Boys",'Table 4b'!BN5,IF($AF$3="Girls",'Table 4b'!CP5,'Table 4b'!DR5))</f>
        <v>52.3</v>
      </c>
      <c r="U8" s="612"/>
      <c r="V8" s="599">
        <f>IF($AF$3="Boys",'Table 4b'!AW5,IF($AF$3="Girls",'Table 4b'!BY5,'Table 4b'!DA5))</f>
        <v>0.01</v>
      </c>
      <c r="W8" s="599">
        <f>IF($AF$3="Boys",'Table 4b'!AX5,IF($AF$3="Girls",'Table 4b'!BZ5,'Table 4b'!DB5))</f>
        <v>0</v>
      </c>
      <c r="X8" s="599">
        <f>IF($AF$3="Boys",'Table 4b'!AY5,IF($AF$3="Girls",'Table 4b'!CA5,'Table 4b'!DC5))</f>
        <v>-0.03</v>
      </c>
      <c r="Y8" s="612"/>
      <c r="Z8" s="609">
        <f>IF($AF$3="Boys",'Table 4b'!AZ5,IF($AF$3="Girls",'Table 4b'!CB5,'Table 4b'!DD5))</f>
        <v>0</v>
      </c>
      <c r="AA8" s="609">
        <f>IF($AF$3="Boys",'Table 4b'!BA5,IF($AF$3="Girls",'Table 4b'!CC5,'Table 4b'!DE5))</f>
        <v>0</v>
      </c>
      <c r="AB8" s="609">
        <f>IF($AF$3="Boys",'Table 4b'!BB5,IF($AF$3="Girls",'Table 4b'!CD5,'Table 4b'!DF5))</f>
        <v>-0.04</v>
      </c>
      <c r="AC8" s="613"/>
      <c r="AD8" s="602">
        <f>IF($AF$3="Boys",'Table 4b'!BC5,IF($AF$3="Girls",'Table 4b'!CE5,'Table 4b'!DG5))</f>
        <v>0.02</v>
      </c>
      <c r="AE8" s="602">
        <f>IF($AF$3="Boys",'Table 4b'!BD5,IF($AF$3="Girls",'Table 4b'!CF5,'Table 4b'!DH5))</f>
        <v>0</v>
      </c>
      <c r="AF8" s="602">
        <f>IF($AF$3="Boys",'Table 4b'!BE5,IF($AF$3="Girls",'Table 4b'!CG5,'Table 4b'!DI5))</f>
        <v>-0.02</v>
      </c>
      <c r="AG8" s="348"/>
      <c r="AH8" s="34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row>
    <row r="9" spans="1:122" s="319" customFormat="1" ht="11.25" customHeight="1" x14ac:dyDescent="0.2">
      <c r="A9" s="431"/>
      <c r="B9" s="603"/>
      <c r="C9" s="603"/>
      <c r="D9" s="603"/>
      <c r="E9" s="597"/>
      <c r="F9" s="597"/>
      <c r="G9" s="597"/>
      <c r="H9" s="597"/>
      <c r="I9" s="597"/>
      <c r="J9" s="603"/>
      <c r="K9" s="603"/>
      <c r="L9" s="603"/>
      <c r="M9" s="597"/>
      <c r="N9" s="614"/>
      <c r="O9" s="614"/>
      <c r="P9" s="614"/>
      <c r="Q9" s="597"/>
      <c r="R9" s="615"/>
      <c r="S9" s="615"/>
      <c r="T9" s="615"/>
      <c r="U9" s="616"/>
      <c r="V9" s="614"/>
      <c r="W9" s="614"/>
      <c r="X9" s="614"/>
      <c r="Y9" s="616"/>
      <c r="Z9" s="617"/>
      <c r="AA9" s="617"/>
      <c r="AB9" s="617"/>
      <c r="AC9" s="618"/>
      <c r="AD9" s="618"/>
      <c r="AE9" s="618"/>
      <c r="AF9" s="618"/>
      <c r="AL9" s="338" t="s">
        <v>183</v>
      </c>
      <c r="AM9" s="338">
        <v>8505</v>
      </c>
      <c r="AN9" s="338">
        <v>21.5</v>
      </c>
      <c r="AO9" s="338">
        <v>59.6</v>
      </c>
      <c r="AP9" s="338">
        <v>18.899999999999999</v>
      </c>
      <c r="AQ9" s="338">
        <v>29.9</v>
      </c>
      <c r="AR9" s="338">
        <v>46.9</v>
      </c>
      <c r="AS9" s="338">
        <v>59.6</v>
      </c>
      <c r="AT9" s="338"/>
      <c r="AU9" s="338"/>
      <c r="AV9" s="338"/>
      <c r="AW9" s="338">
        <v>-0.12</v>
      </c>
      <c r="AX9" s="338">
        <v>-0.18</v>
      </c>
      <c r="AY9" s="338">
        <v>-0.28999999999999998</v>
      </c>
      <c r="AZ9" s="338">
        <v>-0.17</v>
      </c>
      <c r="BA9" s="338">
        <v>-0.21</v>
      </c>
      <c r="BB9" s="338">
        <v>-0.35</v>
      </c>
      <c r="BC9" s="338">
        <v>-7.0000000000000007E-2</v>
      </c>
      <c r="BD9" s="338">
        <v>-0.15</v>
      </c>
      <c r="BE9" s="338">
        <v>-0.24</v>
      </c>
      <c r="BF9" s="338">
        <v>10.199999999999999</v>
      </c>
      <c r="BG9" s="338">
        <v>57.2</v>
      </c>
      <c r="BH9" s="338">
        <v>92.3</v>
      </c>
      <c r="BI9" s="338">
        <v>5</v>
      </c>
      <c r="BJ9" s="338">
        <v>23.5</v>
      </c>
      <c r="BK9" s="338">
        <v>46</v>
      </c>
      <c r="BL9" s="338">
        <v>0.3</v>
      </c>
      <c r="BM9" s="338">
        <v>7.5</v>
      </c>
      <c r="BN9" s="338">
        <v>30.3</v>
      </c>
      <c r="BO9" s="338">
        <v>8957</v>
      </c>
      <c r="BP9" s="338">
        <v>17.5</v>
      </c>
      <c r="BQ9" s="338">
        <v>60.2</v>
      </c>
      <c r="BR9" s="338">
        <v>22.3</v>
      </c>
      <c r="BS9" s="338">
        <v>33</v>
      </c>
      <c r="BT9" s="338">
        <v>50.1</v>
      </c>
      <c r="BU9" s="338">
        <v>62.7</v>
      </c>
      <c r="BV9" s="338"/>
      <c r="BW9" s="338"/>
      <c r="BX9" s="338"/>
      <c r="BY9" s="338">
        <v>0.11</v>
      </c>
      <c r="BZ9" s="338">
        <v>0.11</v>
      </c>
      <c r="CA9" s="338">
        <v>-0.01</v>
      </c>
      <c r="CB9" s="338">
        <v>0.06</v>
      </c>
      <c r="CC9" s="338">
        <v>0.09</v>
      </c>
      <c r="CD9" s="338">
        <v>-0.06</v>
      </c>
      <c r="CE9" s="338">
        <v>0.17</v>
      </c>
      <c r="CF9" s="338">
        <v>0.14000000000000001</v>
      </c>
      <c r="CG9" s="338">
        <v>0.04</v>
      </c>
      <c r="CH9" s="338">
        <v>12.2</v>
      </c>
      <c r="CI9" s="338">
        <v>65</v>
      </c>
      <c r="CJ9" s="338">
        <v>95.1</v>
      </c>
      <c r="CK9" s="338">
        <v>8</v>
      </c>
      <c r="CL9" s="338">
        <v>33.799999999999997</v>
      </c>
      <c r="CM9" s="338">
        <v>60.6</v>
      </c>
      <c r="CN9" s="338">
        <v>0.7</v>
      </c>
      <c r="CO9" s="338">
        <v>15</v>
      </c>
      <c r="CP9" s="338">
        <v>48.9</v>
      </c>
      <c r="CQ9" s="338">
        <v>17462</v>
      </c>
      <c r="CR9" s="338">
        <v>19.5</v>
      </c>
      <c r="CS9" s="338">
        <v>59.9</v>
      </c>
      <c r="CT9" s="338">
        <v>20.6</v>
      </c>
      <c r="CU9" s="338">
        <v>31.4</v>
      </c>
      <c r="CV9" s="338">
        <v>48.6</v>
      </c>
      <c r="CW9" s="338">
        <v>61.3</v>
      </c>
      <c r="CX9" s="338"/>
      <c r="CY9" s="338"/>
      <c r="CZ9" s="338"/>
      <c r="DA9" s="338">
        <v>-0.01</v>
      </c>
      <c r="DB9" s="338">
        <v>-0.03</v>
      </c>
      <c r="DC9" s="338">
        <v>-0.14000000000000001</v>
      </c>
      <c r="DD9" s="338">
        <v>-0.05</v>
      </c>
      <c r="DE9" s="338">
        <v>-0.05</v>
      </c>
      <c r="DF9" s="338">
        <v>-0.17</v>
      </c>
      <c r="DG9" s="338">
        <v>0.02</v>
      </c>
      <c r="DH9" s="338">
        <v>-0.01</v>
      </c>
      <c r="DI9" s="338">
        <v>-0.1</v>
      </c>
      <c r="DJ9" s="338">
        <v>11.1</v>
      </c>
      <c r="DK9" s="338">
        <v>61.2</v>
      </c>
      <c r="DL9" s="338">
        <v>93.9</v>
      </c>
      <c r="DM9" s="338">
        <v>6.4</v>
      </c>
      <c r="DN9" s="338">
        <v>28.8</v>
      </c>
      <c r="DO9" s="338">
        <v>54.1</v>
      </c>
      <c r="DP9" s="338">
        <v>0.5</v>
      </c>
      <c r="DQ9" s="338">
        <v>11.4</v>
      </c>
      <c r="DR9" s="338">
        <v>40.6</v>
      </c>
    </row>
    <row r="10" spans="1:122" s="319" customFormat="1" ht="11.25" customHeight="1" x14ac:dyDescent="0.2">
      <c r="A10" s="431" t="s">
        <v>479</v>
      </c>
      <c r="B10" s="596">
        <f>IF($AF$3="Boys",'Table 4b'!AN7,IF($AF$3="Girls",'Table 4b'!BP7,'Table 4b'!CR7))</f>
        <v>0</v>
      </c>
      <c r="C10" s="596">
        <f>IF($AF$3="Boys",'Table 4b'!AO7,IF($AF$3="Girls",'Table 4b'!BQ7,'Table 4b'!CS7))</f>
        <v>11.2</v>
      </c>
      <c r="D10" s="596">
        <f>IF($AF$3="Boys",'Table 4b'!AP7,IF($AF$3="Girls",'Table 4b'!BR7,'Table 4b'!CT7))</f>
        <v>88.8</v>
      </c>
      <c r="E10" s="597"/>
      <c r="F10" s="598">
        <f>IF($AF$3="Boys",'Table 4b'!AQ7,IF($AF$3="Girls",'Table 4b'!BS7,'Table 4b'!CU7))</f>
        <v>51.7</v>
      </c>
      <c r="G10" s="598">
        <f>IF($AF$3="Boys",'Table 4b'!AR7,IF($AF$3="Girls",'Table 4b'!BT7,'Table 4b'!CV7))</f>
        <v>59.6</v>
      </c>
      <c r="H10" s="598">
        <f>IF($AF$3="Boys",'Table 4b'!AS7,IF($AF$3="Girls",'Table 4b'!BU7,'Table 4b'!CW7))</f>
        <v>70</v>
      </c>
      <c r="I10" s="597"/>
      <c r="J10" s="596" t="str">
        <f>IF($AF$3="Boys",'Table 4b'!BF7,IF($AF$3="Girls",'Table 4b'!CH7,'Table 4b'!DJ7))</f>
        <v>x</v>
      </c>
      <c r="K10" s="596">
        <f>IF($AF$3="Boys",'Table 4b'!BG7,IF($AF$3="Girls",'Table 4b'!CI7,'Table 4b'!DK7))</f>
        <v>93.7</v>
      </c>
      <c r="L10" s="596">
        <f>IF($AF$3="Boys",'Table 4b'!BH7,IF($AF$3="Girls",'Table 4b'!CJ7,'Table 4b'!DL7))</f>
        <v>99.4</v>
      </c>
      <c r="M10" s="597"/>
      <c r="N10" s="598" t="str">
        <f>IF($AF$3="Boys",'Table 4b'!BI7,IF($AF$3="Girls",'Table 4b'!CK7,'Table 4b'!DM7))</f>
        <v>x</v>
      </c>
      <c r="O10" s="598">
        <f>IF($AF$3="Boys",'Table 4b'!BJ7,IF($AF$3="Girls",'Table 4b'!CL7,'Table 4b'!DN7))</f>
        <v>70.599999999999994</v>
      </c>
      <c r="P10" s="598">
        <f>IF($AF$3="Boys",'Table 4b'!BK7,IF($AF$3="Girls",'Table 4b'!CM7,'Table 4b'!DO7))</f>
        <v>84</v>
      </c>
      <c r="Q10" s="597"/>
      <c r="R10" s="611">
        <f>IF($AF$3="Boys",'Table 4b'!BL7,IF($AF$3="Girls",'Table 4b'!CN7,'Table 4b'!DP7))</f>
        <v>0</v>
      </c>
      <c r="S10" s="611">
        <f>IF($AF$3="Boys",'Table 4b'!BM7,IF($AF$3="Girls",'Table 4b'!CO7,'Table 4b'!DQ7))</f>
        <v>47.4</v>
      </c>
      <c r="T10" s="611">
        <f>IF($AF$3="Boys",'Table 4b'!BN7,IF($AF$3="Girls",'Table 4b'!CP7,'Table 4b'!DR7))</f>
        <v>77.7</v>
      </c>
      <c r="U10" s="612"/>
      <c r="V10" s="599">
        <f>IF($AF$3="Boys",'Table 4b'!AW7,IF($AF$3="Girls",'Table 4b'!BY7,'Table 4b'!DA7))</f>
        <v>1.57</v>
      </c>
      <c r="W10" s="599">
        <f>IF($AF$3="Boys",'Table 4b'!AX7,IF($AF$3="Girls",'Table 4b'!BZ7,'Table 4b'!DB7))</f>
        <v>0.57999999999999996</v>
      </c>
      <c r="X10" s="599">
        <f>IF($AF$3="Boys",'Table 4b'!AY7,IF($AF$3="Girls",'Table 4b'!CA7,'Table 4b'!DC7))</f>
        <v>0.3</v>
      </c>
      <c r="Y10" s="612"/>
      <c r="Z10" s="609">
        <f>IF($AF$3="Boys",'Table 4b'!AZ7,IF($AF$3="Girls",'Table 4b'!CB7,'Table 4b'!DD7))</f>
        <v>0.36</v>
      </c>
      <c r="AA10" s="609">
        <f>IF($AF$3="Boys",'Table 4b'!BA7,IF($AF$3="Girls",'Table 4b'!CC7,'Table 4b'!DE7))</f>
        <v>0.54</v>
      </c>
      <c r="AB10" s="609">
        <f>IF($AF$3="Boys",'Table 4b'!BB7,IF($AF$3="Girls",'Table 4b'!CD7,'Table 4b'!DF7))</f>
        <v>0.28999999999999998</v>
      </c>
      <c r="AC10" s="613"/>
      <c r="AD10" s="602">
        <f>IF($AF$3="Boys",'Table 4b'!BC7,IF($AF$3="Girls",'Table 4b'!CE7,'Table 4b'!DG7))</f>
        <v>2.77</v>
      </c>
      <c r="AE10" s="602">
        <f>IF($AF$3="Boys",'Table 4b'!BD7,IF($AF$3="Girls",'Table 4b'!CF7,'Table 4b'!DH7))</f>
        <v>0.63</v>
      </c>
      <c r="AF10" s="602">
        <f>IF($AF$3="Boys",'Table 4b'!BE7,IF($AF$3="Girls",'Table 4b'!CG7,'Table 4b'!DI7))</f>
        <v>0.32</v>
      </c>
      <c r="AG10" s="34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row>
    <row r="11" spans="1:122" s="319" customFormat="1" ht="11.25" customHeight="1" x14ac:dyDescent="0.2">
      <c r="A11" s="431"/>
      <c r="B11" s="603"/>
      <c r="C11" s="603"/>
      <c r="D11" s="603"/>
      <c r="E11" s="597"/>
      <c r="F11" s="597"/>
      <c r="G11" s="597"/>
      <c r="H11" s="597"/>
      <c r="I11" s="597"/>
      <c r="J11" s="603"/>
      <c r="K11" s="603"/>
      <c r="L11" s="603"/>
      <c r="M11" s="597"/>
      <c r="N11" s="614"/>
      <c r="O11" s="614"/>
      <c r="P11" s="614"/>
      <c r="Q11" s="597"/>
      <c r="R11" s="615"/>
      <c r="S11" s="615"/>
      <c r="T11" s="615"/>
      <c r="U11" s="616"/>
      <c r="V11" s="614"/>
      <c r="W11" s="614"/>
      <c r="X11" s="614"/>
      <c r="Y11" s="616"/>
      <c r="Z11" s="617"/>
      <c r="AA11" s="617"/>
      <c r="AB11" s="617"/>
      <c r="AC11" s="618"/>
      <c r="AD11" s="618"/>
      <c r="AE11" s="618"/>
      <c r="AF11" s="618"/>
      <c r="AL11" s="338" t="s">
        <v>184</v>
      </c>
      <c r="AM11" s="338">
        <v>253896</v>
      </c>
      <c r="AN11" s="338">
        <v>18.600000000000001</v>
      </c>
      <c r="AO11" s="338">
        <v>51.4</v>
      </c>
      <c r="AP11" s="338">
        <v>30</v>
      </c>
      <c r="AQ11" s="338">
        <v>30.2</v>
      </c>
      <c r="AR11" s="338">
        <v>47.6</v>
      </c>
      <c r="AS11" s="338">
        <v>63</v>
      </c>
      <c r="AT11" s="338"/>
      <c r="AU11" s="338"/>
      <c r="AV11" s="338"/>
      <c r="AW11" s="338">
        <v>-0.08</v>
      </c>
      <c r="AX11" s="338">
        <v>-0.14000000000000001</v>
      </c>
      <c r="AY11" s="338">
        <v>-0.12</v>
      </c>
      <c r="AZ11" s="338">
        <v>-0.09</v>
      </c>
      <c r="BA11" s="338">
        <v>-0.15</v>
      </c>
      <c r="BB11" s="338">
        <v>-0.13</v>
      </c>
      <c r="BC11" s="338">
        <v>-7.0000000000000007E-2</v>
      </c>
      <c r="BD11" s="338">
        <v>-0.14000000000000001</v>
      </c>
      <c r="BE11" s="338">
        <v>-0.11</v>
      </c>
      <c r="BF11" s="338">
        <v>11</v>
      </c>
      <c r="BG11" s="338">
        <v>59.2</v>
      </c>
      <c r="BH11" s="338">
        <v>94.7</v>
      </c>
      <c r="BI11" s="338">
        <v>6.3</v>
      </c>
      <c r="BJ11" s="338">
        <v>29.9</v>
      </c>
      <c r="BK11" s="338">
        <v>62.7</v>
      </c>
      <c r="BL11" s="338">
        <v>0.6</v>
      </c>
      <c r="BM11" s="338">
        <v>10.6</v>
      </c>
      <c r="BN11" s="338">
        <v>48.1</v>
      </c>
      <c r="BO11" s="338">
        <v>249164</v>
      </c>
      <c r="BP11" s="338">
        <v>15.1</v>
      </c>
      <c r="BQ11" s="338">
        <v>52.2</v>
      </c>
      <c r="BR11" s="338">
        <v>32.700000000000003</v>
      </c>
      <c r="BS11" s="338">
        <v>32.6</v>
      </c>
      <c r="BT11" s="338">
        <v>50.7</v>
      </c>
      <c r="BU11" s="338">
        <v>65.599999999999994</v>
      </c>
      <c r="BV11" s="338"/>
      <c r="BW11" s="338"/>
      <c r="BX11" s="338"/>
      <c r="BY11" s="338">
        <v>0.1</v>
      </c>
      <c r="BZ11" s="338">
        <v>0.14000000000000001</v>
      </c>
      <c r="CA11" s="338">
        <v>0.12</v>
      </c>
      <c r="CB11" s="338">
        <v>0.09</v>
      </c>
      <c r="CC11" s="338">
        <v>0.14000000000000001</v>
      </c>
      <c r="CD11" s="338">
        <v>0.11</v>
      </c>
      <c r="CE11" s="338">
        <v>0.12</v>
      </c>
      <c r="CF11" s="338">
        <v>0.15</v>
      </c>
      <c r="CG11" s="338">
        <v>0.13</v>
      </c>
      <c r="CH11" s="338">
        <v>12.7</v>
      </c>
      <c r="CI11" s="338">
        <v>66.099999999999994</v>
      </c>
      <c r="CJ11" s="338">
        <v>96.7</v>
      </c>
      <c r="CK11" s="338">
        <v>10.8</v>
      </c>
      <c r="CL11" s="338">
        <v>40.5</v>
      </c>
      <c r="CM11" s="338">
        <v>70.599999999999994</v>
      </c>
      <c r="CN11" s="338">
        <v>1.3</v>
      </c>
      <c r="CO11" s="338">
        <v>19.2</v>
      </c>
      <c r="CP11" s="338">
        <v>61.3</v>
      </c>
      <c r="CQ11" s="338">
        <v>503060</v>
      </c>
      <c r="CR11" s="338">
        <v>16.899999999999999</v>
      </c>
      <c r="CS11" s="338">
        <v>51.8</v>
      </c>
      <c r="CT11" s="338">
        <v>31.3</v>
      </c>
      <c r="CU11" s="338">
        <v>31.3</v>
      </c>
      <c r="CV11" s="338">
        <v>49.2</v>
      </c>
      <c r="CW11" s="338">
        <v>64.3</v>
      </c>
      <c r="CX11" s="338"/>
      <c r="CY11" s="338"/>
      <c r="CZ11" s="338"/>
      <c r="DA11" s="338">
        <v>0</v>
      </c>
      <c r="DB11" s="338">
        <v>0</v>
      </c>
      <c r="DC11" s="338">
        <v>0</v>
      </c>
      <c r="DD11" s="338">
        <v>-0.01</v>
      </c>
      <c r="DE11" s="338">
        <v>0</v>
      </c>
      <c r="DF11" s="338">
        <v>0</v>
      </c>
      <c r="DG11" s="338">
        <v>0.01</v>
      </c>
      <c r="DH11" s="338">
        <v>0</v>
      </c>
      <c r="DI11" s="338">
        <v>0.01</v>
      </c>
      <c r="DJ11" s="338">
        <v>11.8</v>
      </c>
      <c r="DK11" s="338">
        <v>62.6</v>
      </c>
      <c r="DL11" s="338">
        <v>95.7</v>
      </c>
      <c r="DM11" s="338">
        <v>8.3000000000000007</v>
      </c>
      <c r="DN11" s="338">
        <v>35.200000000000003</v>
      </c>
      <c r="DO11" s="338">
        <v>66.8</v>
      </c>
      <c r="DP11" s="338">
        <v>0.9</v>
      </c>
      <c r="DQ11" s="338">
        <v>14.9</v>
      </c>
      <c r="DR11" s="338">
        <v>54.9</v>
      </c>
    </row>
    <row r="12" spans="1:122" s="319" customFormat="1" ht="11.25" customHeight="1" x14ac:dyDescent="0.2">
      <c r="A12" s="431" t="s">
        <v>480</v>
      </c>
      <c r="B12" s="596">
        <f>IF($AF$3="Boys",'Table 4b'!AN9,IF($AF$3="Girls",'Table 4b'!BP9,'Table 4b'!CR9))</f>
        <v>19.5</v>
      </c>
      <c r="C12" s="596">
        <f>IF($AF$3="Boys",'Table 4b'!AO9,IF($AF$3="Girls",'Table 4b'!BQ9,'Table 4b'!CS9))</f>
        <v>59.9</v>
      </c>
      <c r="D12" s="596">
        <f>IF($AF$3="Boys",'Table 4b'!AP9,IF($AF$3="Girls",'Table 4b'!BR9,'Table 4b'!CT9))</f>
        <v>20.6</v>
      </c>
      <c r="E12" s="597"/>
      <c r="F12" s="598">
        <f>IF($AF$3="Boys",'Table 4b'!AQ9,IF($AF$3="Girls",'Table 4b'!BS9,'Table 4b'!CU9))</f>
        <v>31.4</v>
      </c>
      <c r="G12" s="598">
        <f>IF($AF$3="Boys",'Table 4b'!AR9,IF($AF$3="Girls",'Table 4b'!BT9,'Table 4b'!CV9))</f>
        <v>48.6</v>
      </c>
      <c r="H12" s="598">
        <f>IF($AF$3="Boys",'Table 4b'!AS9,IF($AF$3="Girls",'Table 4b'!BU9,'Table 4b'!CW9))</f>
        <v>61.3</v>
      </c>
      <c r="I12" s="597"/>
      <c r="J12" s="596">
        <f>IF($AF$3="Boys",'Table 4b'!BF9,IF($AF$3="Girls",'Table 4b'!CH9,'Table 4b'!DJ9))</f>
        <v>11.1</v>
      </c>
      <c r="K12" s="596">
        <f>IF($AF$3="Boys",'Table 4b'!BG9,IF($AF$3="Girls",'Table 4b'!CI9,'Table 4b'!DK9))</f>
        <v>61.2</v>
      </c>
      <c r="L12" s="596">
        <f>IF($AF$3="Boys",'Table 4b'!BH9,IF($AF$3="Girls",'Table 4b'!CJ9,'Table 4b'!DL9))</f>
        <v>93.9</v>
      </c>
      <c r="M12" s="597"/>
      <c r="N12" s="598">
        <f>IF($AF$3="Boys",'Table 4b'!BI9,IF($AF$3="Girls",'Table 4b'!CK9,'Table 4b'!DM9))</f>
        <v>6.4</v>
      </c>
      <c r="O12" s="598">
        <f>IF($AF$3="Boys",'Table 4b'!BJ9,IF($AF$3="Girls",'Table 4b'!CL9,'Table 4b'!DN9))</f>
        <v>28.8</v>
      </c>
      <c r="P12" s="598">
        <f>IF($AF$3="Boys",'Table 4b'!BK9,IF($AF$3="Girls",'Table 4b'!CM9,'Table 4b'!DO9))</f>
        <v>54.1</v>
      </c>
      <c r="Q12" s="597"/>
      <c r="R12" s="611">
        <f>IF($AF$3="Boys",'Table 4b'!BL9,IF($AF$3="Girls",'Table 4b'!CN9,'Table 4b'!DP9))</f>
        <v>0.5</v>
      </c>
      <c r="S12" s="611">
        <f>IF($AF$3="Boys",'Table 4b'!BM9,IF($AF$3="Girls",'Table 4b'!CO9,'Table 4b'!DQ9))</f>
        <v>11.4</v>
      </c>
      <c r="T12" s="611">
        <f>IF($AF$3="Boys",'Table 4b'!BN9,IF($AF$3="Girls",'Table 4b'!CP9,'Table 4b'!DR9))</f>
        <v>40.6</v>
      </c>
      <c r="U12" s="612"/>
      <c r="V12" s="599">
        <f>IF($AF$3="Boys",'Table 4b'!AW9,IF($AF$3="Girls",'Table 4b'!BY9,'Table 4b'!DA9))</f>
        <v>-0.01</v>
      </c>
      <c r="W12" s="599">
        <f>IF($AF$3="Boys",'Table 4b'!AX9,IF($AF$3="Girls",'Table 4b'!BZ9,'Table 4b'!DB9))</f>
        <v>-0.03</v>
      </c>
      <c r="X12" s="599">
        <f>IF($AF$3="Boys",'Table 4b'!AY9,IF($AF$3="Girls",'Table 4b'!CA9,'Table 4b'!DC9))</f>
        <v>-0.14000000000000001</v>
      </c>
      <c r="Y12" s="612"/>
      <c r="Z12" s="609">
        <f>IF($AF$3="Boys",'Table 4b'!AZ9,IF($AF$3="Girls",'Table 4b'!CB9,'Table 4b'!DD9))</f>
        <v>-0.05</v>
      </c>
      <c r="AA12" s="609">
        <f>IF($AF$3="Boys",'Table 4b'!BA9,IF($AF$3="Girls",'Table 4b'!CC9,'Table 4b'!DE9))</f>
        <v>-0.05</v>
      </c>
      <c r="AB12" s="609">
        <f>IF($AF$3="Boys",'Table 4b'!BB9,IF($AF$3="Girls",'Table 4b'!CD9,'Table 4b'!DF9))</f>
        <v>-0.17</v>
      </c>
      <c r="AC12" s="613"/>
      <c r="AD12" s="602">
        <f>IF($AF$3="Boys",'Table 4b'!BC9,IF($AF$3="Girls",'Table 4b'!CE9,'Table 4b'!DG9))</f>
        <v>0.02</v>
      </c>
      <c r="AE12" s="602">
        <f>IF($AF$3="Boys",'Table 4b'!BD9,IF($AF$3="Girls",'Table 4b'!CF9,'Table 4b'!DH9))</f>
        <v>-0.01</v>
      </c>
      <c r="AF12" s="602">
        <f>IF($AF$3="Boys",'Table 4b'!BE9,IF($AF$3="Girls",'Table 4b'!CG9,'Table 4b'!DI9))</f>
        <v>-0.1</v>
      </c>
      <c r="AG12" s="34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row>
    <row r="13" spans="1:122" s="319" customFormat="1" ht="11.25" customHeight="1" x14ac:dyDescent="0.2">
      <c r="A13" s="431"/>
      <c r="B13" s="603"/>
      <c r="C13" s="603"/>
      <c r="D13" s="603"/>
      <c r="E13" s="597"/>
      <c r="F13" s="597"/>
      <c r="G13" s="597"/>
      <c r="H13" s="597"/>
      <c r="I13" s="597"/>
      <c r="J13" s="603"/>
      <c r="K13" s="603"/>
      <c r="L13" s="603"/>
      <c r="M13" s="597"/>
      <c r="N13" s="614"/>
      <c r="O13" s="614"/>
      <c r="P13" s="614"/>
      <c r="Q13" s="597"/>
      <c r="R13" s="615"/>
      <c r="S13" s="615"/>
      <c r="T13" s="615"/>
      <c r="U13" s="616"/>
      <c r="V13" s="614"/>
      <c r="W13" s="614"/>
      <c r="X13" s="614"/>
      <c r="Y13" s="616"/>
      <c r="Z13" s="617"/>
      <c r="AA13" s="617"/>
      <c r="AB13" s="617"/>
      <c r="AC13" s="618"/>
      <c r="AD13" s="618"/>
      <c r="AE13" s="618"/>
      <c r="AF13" s="61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row>
    <row r="14" spans="1:122" s="319" customFormat="1" ht="11.25" customHeight="1" x14ac:dyDescent="0.2">
      <c r="A14" s="431" t="s">
        <v>481</v>
      </c>
      <c r="B14" s="596">
        <f>IF($AF$3="Boys",'Table 4b'!AN11,IF($AF$3="Girls",'Table 4b'!BP11,'Table 4b'!CR11))</f>
        <v>16.899999999999999</v>
      </c>
      <c r="C14" s="596">
        <f>IF($AF$3="Boys",'Table 4b'!AO11,IF($AF$3="Girls",'Table 4b'!BQ11,'Table 4b'!CS11))</f>
        <v>51.8</v>
      </c>
      <c r="D14" s="596">
        <f>IF($AF$3="Boys",'Table 4b'!AP11,IF($AF$3="Girls",'Table 4b'!BR11,'Table 4b'!CT11))</f>
        <v>31.3</v>
      </c>
      <c r="E14" s="597"/>
      <c r="F14" s="598">
        <f>IF($AF$3="Boys",'Table 4b'!AQ11,IF($AF$3="Girls",'Table 4b'!BS11,'Table 4b'!CU11))</f>
        <v>31.3</v>
      </c>
      <c r="G14" s="598">
        <f>IF($AF$3="Boys",'Table 4b'!AR11,IF($AF$3="Girls",'Table 4b'!BT11,'Table 4b'!CV11))</f>
        <v>49.2</v>
      </c>
      <c r="H14" s="598">
        <f>IF($AF$3="Boys",'Table 4b'!AS11,IF($AF$3="Girls",'Table 4b'!BU11,'Table 4b'!CW11))</f>
        <v>64.3</v>
      </c>
      <c r="I14" s="597"/>
      <c r="J14" s="596">
        <f>IF($AF$3="Boys",'Table 4b'!BF11,IF($AF$3="Girls",'Table 4b'!CH11,'Table 4b'!DJ11))</f>
        <v>11.8</v>
      </c>
      <c r="K14" s="596">
        <f>IF($AF$3="Boys",'Table 4b'!BG11,IF($AF$3="Girls",'Table 4b'!CI11,'Table 4b'!DK11))</f>
        <v>62.6</v>
      </c>
      <c r="L14" s="596">
        <f>IF($AF$3="Boys",'Table 4b'!BH11,IF($AF$3="Girls",'Table 4b'!CJ11,'Table 4b'!DL11))</f>
        <v>95.7</v>
      </c>
      <c r="M14" s="597"/>
      <c r="N14" s="598">
        <f>IF($AF$3="Boys",'Table 4b'!BI11,IF($AF$3="Girls",'Table 4b'!CK11,'Table 4b'!DM11))</f>
        <v>8.3000000000000007</v>
      </c>
      <c r="O14" s="598">
        <f>IF($AF$3="Boys",'Table 4b'!BJ11,IF($AF$3="Girls",'Table 4b'!CL11,'Table 4b'!DN11))</f>
        <v>35.200000000000003</v>
      </c>
      <c r="P14" s="598">
        <f>IF($AF$3="Boys",'Table 4b'!BK11,IF($AF$3="Girls",'Table 4b'!CM11,'Table 4b'!DO11))</f>
        <v>66.8</v>
      </c>
      <c r="Q14" s="597"/>
      <c r="R14" s="611">
        <f>IF($AF$3="Boys",'Table 4b'!BL11,IF($AF$3="Girls",'Table 4b'!CN11,'Table 4b'!DP11))</f>
        <v>0.9</v>
      </c>
      <c r="S14" s="611">
        <f>IF($AF$3="Boys",'Table 4b'!BM11,IF($AF$3="Girls",'Table 4b'!CO11,'Table 4b'!DQ11))</f>
        <v>14.9</v>
      </c>
      <c r="T14" s="611">
        <f>IF($AF$3="Boys",'Table 4b'!BN11,IF($AF$3="Girls",'Table 4b'!CP11,'Table 4b'!DR11))</f>
        <v>54.9</v>
      </c>
      <c r="U14" s="612"/>
      <c r="V14" s="599">
        <f>IF($AF$3="Boys",'Table 4b'!AW11,IF($AF$3="Girls",'Table 4b'!BY11,'Table 4b'!DA11))</f>
        <v>0</v>
      </c>
      <c r="W14" s="599">
        <f>IF($AF$3="Boys",'Table 4b'!AX11,IF($AF$3="Girls",'Table 4b'!BZ11,'Table 4b'!DB11))</f>
        <v>0</v>
      </c>
      <c r="X14" s="599">
        <f>IF($AF$3="Boys",'Table 4b'!AY11,IF($AF$3="Girls",'Table 4b'!CA11,'Table 4b'!DC11))</f>
        <v>0</v>
      </c>
      <c r="Y14" s="612"/>
      <c r="Z14" s="609">
        <f>IF($AF$3="Boys",'Table 4b'!AZ11,IF($AF$3="Girls",'Table 4b'!CB11,'Table 4b'!DD11))</f>
        <v>-0.01</v>
      </c>
      <c r="AA14" s="609">
        <f>IF($AF$3="Boys",'Table 4b'!BA11,IF($AF$3="Girls",'Table 4b'!CC11,'Table 4b'!DE11))</f>
        <v>0</v>
      </c>
      <c r="AB14" s="609">
        <f>IF($AF$3="Boys",'Table 4b'!BB11,IF($AF$3="Girls",'Table 4b'!CD11,'Table 4b'!DF11))</f>
        <v>0</v>
      </c>
      <c r="AC14" s="613"/>
      <c r="AD14" s="602">
        <f>IF($AF$3="Boys",'Table 4b'!BC11,IF($AF$3="Girls",'Table 4b'!CE11,'Table 4b'!DG11))</f>
        <v>0.01</v>
      </c>
      <c r="AE14" s="602">
        <f>IF($AF$3="Boys",'Table 4b'!BD11,IF($AF$3="Girls",'Table 4b'!CF11,'Table 4b'!DH11))</f>
        <v>0</v>
      </c>
      <c r="AF14" s="602">
        <f>IF($AF$3="Boys",'Table 4b'!BE11,IF($AF$3="Girls",'Table 4b'!CG11,'Table 4b'!DI11))</f>
        <v>0.01</v>
      </c>
      <c r="AG14" s="34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row>
    <row r="15" spans="1:122" s="319" customFormat="1" ht="11.25" customHeight="1" x14ac:dyDescent="0.2">
      <c r="A15" s="501"/>
      <c r="B15" s="502"/>
      <c r="C15" s="503"/>
      <c r="D15" s="503"/>
      <c r="E15" s="504"/>
      <c r="F15" s="504"/>
      <c r="G15" s="504"/>
      <c r="H15" s="504"/>
      <c r="I15" s="504"/>
      <c r="J15" s="505"/>
      <c r="K15" s="505"/>
      <c r="L15" s="505"/>
      <c r="M15" s="506"/>
      <c r="N15" s="521"/>
      <c r="O15" s="521"/>
      <c r="P15" s="521"/>
      <c r="Q15" s="506"/>
      <c r="R15" s="505"/>
      <c r="S15" s="505"/>
      <c r="T15" s="505"/>
      <c r="U15" s="506"/>
      <c r="V15" s="522"/>
      <c r="W15" s="521"/>
      <c r="X15" s="521"/>
      <c r="Y15" s="506"/>
      <c r="Z15" s="523"/>
      <c r="AA15" s="523"/>
      <c r="AB15" s="523"/>
      <c r="AC15" s="524"/>
      <c r="AD15" s="524"/>
      <c r="AE15" s="524"/>
      <c r="AF15" s="524"/>
      <c r="AG15" s="353"/>
    </row>
    <row r="16" spans="1:122" ht="11.25" customHeight="1" x14ac:dyDescent="0.2">
      <c r="A16" s="508"/>
      <c r="B16" s="509"/>
      <c r="C16" s="510"/>
      <c r="D16" s="510"/>
      <c r="E16" s="510"/>
      <c r="F16" s="510"/>
      <c r="G16" s="510"/>
      <c r="H16" s="510"/>
      <c r="I16" s="510"/>
      <c r="J16" s="510"/>
      <c r="K16" s="510"/>
      <c r="L16" s="510"/>
      <c r="M16" s="510"/>
      <c r="N16" s="510"/>
      <c r="O16" s="510"/>
      <c r="P16" s="510"/>
      <c r="Q16" s="510"/>
      <c r="R16" s="510"/>
      <c r="S16" s="510"/>
      <c r="U16" s="317"/>
      <c r="V16" s="317"/>
      <c r="W16" s="317"/>
      <c r="X16" s="317"/>
      <c r="Y16" s="317"/>
      <c r="Z16" s="317"/>
      <c r="AA16" s="317"/>
      <c r="AB16" s="317"/>
      <c r="AC16" s="317"/>
      <c r="AD16" s="317"/>
      <c r="AE16" s="317"/>
      <c r="AF16" s="317" t="s">
        <v>238</v>
      </c>
      <c r="AG16" s="317"/>
      <c r="AH16" s="342"/>
    </row>
    <row r="17" spans="1:34" ht="11.25" customHeight="1" x14ac:dyDescent="0.2">
      <c r="A17" s="508"/>
      <c r="B17" s="509"/>
      <c r="C17" s="510"/>
      <c r="D17" s="510"/>
      <c r="E17" s="510"/>
      <c r="F17" s="510"/>
      <c r="G17" s="510"/>
      <c r="H17" s="510"/>
      <c r="I17" s="510"/>
      <c r="J17" s="510"/>
      <c r="K17" s="510"/>
      <c r="L17" s="510"/>
      <c r="M17" s="510"/>
      <c r="N17" s="510"/>
      <c r="O17" s="510"/>
      <c r="P17" s="510"/>
      <c r="Q17" s="510"/>
      <c r="R17" s="510"/>
      <c r="S17" s="510"/>
      <c r="T17" s="322"/>
      <c r="U17" s="322"/>
      <c r="V17" s="322"/>
      <c r="W17" s="322"/>
      <c r="X17" s="322"/>
      <c r="Y17" s="322"/>
      <c r="Z17" s="322"/>
      <c r="AA17" s="322"/>
      <c r="AB17" s="322"/>
      <c r="AC17" s="322"/>
      <c r="AD17" s="322"/>
      <c r="AE17" s="322"/>
      <c r="AF17" s="322"/>
      <c r="AG17" s="322"/>
      <c r="AH17" s="342"/>
    </row>
    <row r="18" spans="1:34" x14ac:dyDescent="0.2">
      <c r="A18" s="759" t="s">
        <v>241</v>
      </c>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165"/>
      <c r="AH18" s="342"/>
    </row>
    <row r="19" spans="1:34" ht="22.5" customHeight="1" x14ac:dyDescent="0.2">
      <c r="A19" s="761" t="s">
        <v>468</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570"/>
      <c r="AH19" s="342"/>
    </row>
    <row r="20" spans="1:34" x14ac:dyDescent="0.2">
      <c r="A20" s="698" t="s">
        <v>469</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164"/>
      <c r="AH20" s="342"/>
    </row>
    <row r="21" spans="1:34" x14ac:dyDescent="0.2">
      <c r="A21" s="698" t="s">
        <v>507</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164"/>
      <c r="AH21" s="342"/>
    </row>
    <row r="22" spans="1:34" x14ac:dyDescent="0.2">
      <c r="A22" s="698" t="s">
        <v>482</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557"/>
      <c r="AH22" s="342"/>
    </row>
    <row r="23" spans="1:34" ht="15" customHeight="1" x14ac:dyDescent="0.2">
      <c r="A23" s="234" t="s">
        <v>276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342"/>
    </row>
    <row r="24" spans="1:34" ht="34.5" customHeight="1" x14ac:dyDescent="0.2">
      <c r="A24" s="760" t="s">
        <v>483</v>
      </c>
      <c r="B24" s="760"/>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234"/>
      <c r="AH24" s="342"/>
    </row>
    <row r="25" spans="1:34" ht="12.75" customHeight="1" x14ac:dyDescent="0.2">
      <c r="A25" s="697" t="s">
        <v>484</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354"/>
      <c r="AH25" s="342"/>
    </row>
    <row r="26" spans="1:34" ht="12.75" customHeight="1" x14ac:dyDescent="0.2">
      <c r="A26" s="697" t="s">
        <v>578</v>
      </c>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354"/>
      <c r="AH26" s="342"/>
    </row>
    <row r="27" spans="1:34" ht="23.25" customHeight="1" x14ac:dyDescent="0.2">
      <c r="A27" s="697" t="s">
        <v>577</v>
      </c>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354"/>
      <c r="AH27" s="95"/>
    </row>
    <row r="28" spans="1:34" s="349" customFormat="1" ht="24.75" customHeight="1" x14ac:dyDescent="0.2">
      <c r="A28" s="697" t="s">
        <v>485</v>
      </c>
      <c r="B28" s="697"/>
      <c r="C28" s="697"/>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558"/>
      <c r="AH28" s="342"/>
    </row>
    <row r="29" spans="1:34" ht="20.25" customHeight="1" x14ac:dyDescent="0.2">
      <c r="A29" s="697" t="s">
        <v>486</v>
      </c>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558"/>
    </row>
    <row r="30" spans="1:34" x14ac:dyDescent="0.2">
      <c r="A30" s="557"/>
      <c r="B30" s="557"/>
      <c r="C30" s="557"/>
      <c r="D30" s="557"/>
      <c r="E30" s="557"/>
      <c r="F30" s="557"/>
      <c r="G30" s="557"/>
      <c r="H30" s="557"/>
      <c r="I30" s="557"/>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row>
    <row r="31" spans="1:34" x14ac:dyDescent="0.2">
      <c r="A31" s="762" t="s">
        <v>74</v>
      </c>
      <c r="B31" s="762"/>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164"/>
    </row>
    <row r="33" spans="1:33" x14ac:dyDescent="0.2">
      <c r="A33" s="338"/>
    </row>
    <row r="34" spans="1:33" x14ac:dyDescent="0.2">
      <c r="F34" s="94" t="s">
        <v>61</v>
      </c>
    </row>
    <row r="36" spans="1:33" x14ac:dyDescent="0.2">
      <c r="A36" s="338"/>
      <c r="B36" s="342" t="s">
        <v>61</v>
      </c>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sheetProtection password="8329" sheet="1" objects="1" scenarios="1"/>
  <mergeCells count="24">
    <mergeCell ref="A31:AF31"/>
    <mergeCell ref="J5:L5"/>
    <mergeCell ref="V5:X5"/>
    <mergeCell ref="Z5:AB5"/>
    <mergeCell ref="AD5:AF5"/>
    <mergeCell ref="N5:P5"/>
    <mergeCell ref="R5:T5"/>
    <mergeCell ref="A21:AF21"/>
    <mergeCell ref="A2:B2"/>
    <mergeCell ref="B5:D5"/>
    <mergeCell ref="F5:H5"/>
    <mergeCell ref="A5:A6"/>
    <mergeCell ref="A29:AF29"/>
    <mergeCell ref="A28:AF28"/>
    <mergeCell ref="A27:AF27"/>
    <mergeCell ref="A26:AF26"/>
    <mergeCell ref="A25:AF25"/>
    <mergeCell ref="A22:AF22"/>
    <mergeCell ref="A20:AF20"/>
    <mergeCell ref="A19:AF19"/>
    <mergeCell ref="A18:AF18"/>
    <mergeCell ref="A24:AF24"/>
    <mergeCell ref="AD2:AF2"/>
    <mergeCell ref="AD3:AE3"/>
  </mergeCells>
  <conditionalFormatting sqref="AH8">
    <cfRule type="expression" dxfId="139" priority="126">
      <formula>(#REF!="Percentage")</formula>
    </cfRule>
  </conditionalFormatting>
  <conditionalFormatting sqref="B8:D8">
    <cfRule type="expression" dxfId="138" priority="89">
      <formula>(#REF!="Percentage")</formula>
    </cfRule>
  </conditionalFormatting>
  <conditionalFormatting sqref="F8">
    <cfRule type="expression" dxfId="137" priority="88">
      <formula>(#REF!="Percentage")</formula>
    </cfRule>
  </conditionalFormatting>
  <conditionalFormatting sqref="G8">
    <cfRule type="expression" dxfId="136" priority="87">
      <formula>(#REF!="Percentage")</formula>
    </cfRule>
  </conditionalFormatting>
  <conditionalFormatting sqref="H8">
    <cfRule type="expression" dxfId="135" priority="86">
      <formula>(#REF!="Percentage")</formula>
    </cfRule>
  </conditionalFormatting>
  <conditionalFormatting sqref="V8">
    <cfRule type="expression" dxfId="134" priority="85">
      <formula>(#REF!="Percentage")</formula>
    </cfRule>
  </conditionalFormatting>
  <conditionalFormatting sqref="W8">
    <cfRule type="expression" dxfId="133" priority="84">
      <formula>(#REF!="Percentage")</formula>
    </cfRule>
  </conditionalFormatting>
  <conditionalFormatting sqref="X8">
    <cfRule type="expression" dxfId="132" priority="83">
      <formula>(#REF!="Percentage")</formula>
    </cfRule>
  </conditionalFormatting>
  <conditionalFormatting sqref="J8">
    <cfRule type="expression" dxfId="131" priority="82">
      <formula>(#REF!="Percentage")</formula>
    </cfRule>
  </conditionalFormatting>
  <conditionalFormatting sqref="K8">
    <cfRule type="expression" dxfId="130" priority="81">
      <formula>(#REF!="Percentage")</formula>
    </cfRule>
  </conditionalFormatting>
  <conditionalFormatting sqref="L8">
    <cfRule type="expression" dxfId="129" priority="80">
      <formula>(#REF!="Percentage")</formula>
    </cfRule>
  </conditionalFormatting>
  <conditionalFormatting sqref="N8">
    <cfRule type="expression" dxfId="128" priority="79">
      <formula>(#REF!="Percentage")</formula>
    </cfRule>
  </conditionalFormatting>
  <conditionalFormatting sqref="O8">
    <cfRule type="expression" dxfId="127" priority="78">
      <formula>(#REF!="Percentage")</formula>
    </cfRule>
  </conditionalFormatting>
  <conditionalFormatting sqref="P8">
    <cfRule type="expression" dxfId="126" priority="77">
      <formula>(#REF!="Percentage")</formula>
    </cfRule>
  </conditionalFormatting>
  <conditionalFormatting sqref="R8">
    <cfRule type="expression" dxfId="125" priority="76">
      <formula>(#REF!="Percentage")</formula>
    </cfRule>
  </conditionalFormatting>
  <conditionalFormatting sqref="S8">
    <cfRule type="expression" dxfId="124" priority="75">
      <formula>(#REF!="Percentage")</formula>
    </cfRule>
  </conditionalFormatting>
  <conditionalFormatting sqref="T8:U8 Y8 AC8 AG8">
    <cfRule type="expression" dxfId="123" priority="74">
      <formula>(#REF!="Percentage")</formula>
    </cfRule>
  </conditionalFormatting>
  <conditionalFormatting sqref="B10:D10">
    <cfRule type="expression" dxfId="122" priority="73">
      <formula>(#REF!="Percentage")</formula>
    </cfRule>
  </conditionalFormatting>
  <conditionalFormatting sqref="F10">
    <cfRule type="expression" dxfId="121" priority="72">
      <formula>(#REF!="Percentage")</formula>
    </cfRule>
  </conditionalFormatting>
  <conditionalFormatting sqref="G10">
    <cfRule type="expression" dxfId="120" priority="71">
      <formula>(#REF!="Percentage")</formula>
    </cfRule>
  </conditionalFormatting>
  <conditionalFormatting sqref="H10">
    <cfRule type="expression" dxfId="119" priority="70">
      <formula>(#REF!="Percentage")</formula>
    </cfRule>
  </conditionalFormatting>
  <conditionalFormatting sqref="V10">
    <cfRule type="expression" dxfId="118" priority="69">
      <formula>(#REF!="Percentage")</formula>
    </cfRule>
  </conditionalFormatting>
  <conditionalFormatting sqref="W10">
    <cfRule type="expression" dxfId="117" priority="68">
      <formula>(#REF!="Percentage")</formula>
    </cfRule>
  </conditionalFormatting>
  <conditionalFormatting sqref="X10">
    <cfRule type="expression" dxfId="116" priority="67">
      <formula>(#REF!="Percentage")</formula>
    </cfRule>
  </conditionalFormatting>
  <conditionalFormatting sqref="J10">
    <cfRule type="expression" dxfId="115" priority="66">
      <formula>(#REF!="Percentage")</formula>
    </cfRule>
  </conditionalFormatting>
  <conditionalFormatting sqref="K10">
    <cfRule type="expression" dxfId="114" priority="65">
      <formula>(#REF!="Percentage")</formula>
    </cfRule>
  </conditionalFormatting>
  <conditionalFormatting sqref="L10">
    <cfRule type="expression" dxfId="113" priority="64">
      <formula>(#REF!="Percentage")</formula>
    </cfRule>
  </conditionalFormatting>
  <conditionalFormatting sqref="N10">
    <cfRule type="expression" dxfId="112" priority="63">
      <formula>(#REF!="Percentage")</formula>
    </cfRule>
  </conditionalFormatting>
  <conditionalFormatting sqref="O10">
    <cfRule type="expression" dxfId="111" priority="62">
      <formula>(#REF!="Percentage")</formula>
    </cfRule>
  </conditionalFormatting>
  <conditionalFormatting sqref="P10">
    <cfRule type="expression" dxfId="110" priority="61">
      <formula>(#REF!="Percentage")</formula>
    </cfRule>
  </conditionalFormatting>
  <conditionalFormatting sqref="R10">
    <cfRule type="expression" dxfId="109" priority="60">
      <formula>(#REF!="Percentage")</formula>
    </cfRule>
  </conditionalFormatting>
  <conditionalFormatting sqref="S10">
    <cfRule type="expression" dxfId="108" priority="59">
      <formula>(#REF!="Percentage")</formula>
    </cfRule>
  </conditionalFormatting>
  <conditionalFormatting sqref="T10:U10 Y10 AC10 AG10">
    <cfRule type="expression" dxfId="107" priority="58">
      <formula>(#REF!="Percentage")</formula>
    </cfRule>
  </conditionalFormatting>
  <conditionalFormatting sqref="B12:D12">
    <cfRule type="expression" dxfId="106" priority="57">
      <formula>(#REF!="Percentage")</formula>
    </cfRule>
  </conditionalFormatting>
  <conditionalFormatting sqref="F12">
    <cfRule type="expression" dxfId="105" priority="56">
      <formula>(#REF!="Percentage")</formula>
    </cfRule>
  </conditionalFormatting>
  <conditionalFormatting sqref="G12">
    <cfRule type="expression" dxfId="104" priority="55">
      <formula>(#REF!="Percentage")</formula>
    </cfRule>
  </conditionalFormatting>
  <conditionalFormatting sqref="H12">
    <cfRule type="expression" dxfId="103" priority="54">
      <formula>(#REF!="Percentage")</formula>
    </cfRule>
  </conditionalFormatting>
  <conditionalFormatting sqref="V12">
    <cfRule type="expression" dxfId="102" priority="53">
      <formula>(#REF!="Percentage")</formula>
    </cfRule>
  </conditionalFormatting>
  <conditionalFormatting sqref="W12">
    <cfRule type="expression" dxfId="101" priority="52">
      <formula>(#REF!="Percentage")</formula>
    </cfRule>
  </conditionalFormatting>
  <conditionalFormatting sqref="X12">
    <cfRule type="expression" dxfId="100" priority="51">
      <formula>(#REF!="Percentage")</formula>
    </cfRule>
  </conditionalFormatting>
  <conditionalFormatting sqref="J12">
    <cfRule type="expression" dxfId="99" priority="50">
      <formula>(#REF!="Percentage")</formula>
    </cfRule>
  </conditionalFormatting>
  <conditionalFormatting sqref="K12">
    <cfRule type="expression" dxfId="98" priority="49">
      <formula>(#REF!="Percentage")</formula>
    </cfRule>
  </conditionalFormatting>
  <conditionalFormatting sqref="L12">
    <cfRule type="expression" dxfId="97" priority="48">
      <formula>(#REF!="Percentage")</formula>
    </cfRule>
  </conditionalFormatting>
  <conditionalFormatting sqref="N12">
    <cfRule type="expression" dxfId="96" priority="47">
      <formula>(#REF!="Percentage")</formula>
    </cfRule>
  </conditionalFormatting>
  <conditionalFormatting sqref="O12">
    <cfRule type="expression" dxfId="95" priority="46">
      <formula>(#REF!="Percentage")</formula>
    </cfRule>
  </conditionalFormatting>
  <conditionalFormatting sqref="P12">
    <cfRule type="expression" dxfId="94" priority="45">
      <formula>(#REF!="Percentage")</formula>
    </cfRule>
  </conditionalFormatting>
  <conditionalFormatting sqref="R12">
    <cfRule type="expression" dxfId="93" priority="44">
      <formula>(#REF!="Percentage")</formula>
    </cfRule>
  </conditionalFormatting>
  <conditionalFormatting sqref="S12">
    <cfRule type="expression" dxfId="92" priority="43">
      <formula>(#REF!="Percentage")</formula>
    </cfRule>
  </conditionalFormatting>
  <conditionalFormatting sqref="T12:U12 Y12 AC12 AG12">
    <cfRule type="expression" dxfId="91" priority="42">
      <formula>(#REF!="Percentage")</formula>
    </cfRule>
  </conditionalFormatting>
  <conditionalFormatting sqref="B14:D14">
    <cfRule type="expression" dxfId="90" priority="41">
      <formula>(#REF!="Percentage")</formula>
    </cfRule>
  </conditionalFormatting>
  <conditionalFormatting sqref="F14">
    <cfRule type="expression" dxfId="89" priority="40">
      <formula>(#REF!="Percentage")</formula>
    </cfRule>
  </conditionalFormatting>
  <conditionalFormatting sqref="G14">
    <cfRule type="expression" dxfId="88" priority="39">
      <formula>(#REF!="Percentage")</formula>
    </cfRule>
  </conditionalFormatting>
  <conditionalFormatting sqref="H14">
    <cfRule type="expression" dxfId="87" priority="38">
      <formula>(#REF!="Percentage")</formula>
    </cfRule>
  </conditionalFormatting>
  <conditionalFormatting sqref="V14">
    <cfRule type="expression" dxfId="86" priority="37">
      <formula>(#REF!="Percentage")</formula>
    </cfRule>
  </conditionalFormatting>
  <conditionalFormatting sqref="W14">
    <cfRule type="expression" dxfId="85" priority="36">
      <formula>(#REF!="Percentage")</formula>
    </cfRule>
  </conditionalFormatting>
  <conditionalFormatting sqref="X14">
    <cfRule type="expression" dxfId="84" priority="35">
      <formula>(#REF!="Percentage")</formula>
    </cfRule>
  </conditionalFormatting>
  <conditionalFormatting sqref="J14">
    <cfRule type="expression" dxfId="83" priority="34">
      <formula>(#REF!="Percentage")</formula>
    </cfRule>
  </conditionalFormatting>
  <conditionalFormatting sqref="K14">
    <cfRule type="expression" dxfId="82" priority="33">
      <formula>(#REF!="Percentage")</formula>
    </cfRule>
  </conditionalFormatting>
  <conditionalFormatting sqref="L14">
    <cfRule type="expression" dxfId="81" priority="32">
      <formula>(#REF!="Percentage")</formula>
    </cfRule>
  </conditionalFormatting>
  <conditionalFormatting sqref="N14">
    <cfRule type="expression" dxfId="80" priority="31">
      <formula>(#REF!="Percentage")</formula>
    </cfRule>
  </conditionalFormatting>
  <conditionalFormatting sqref="O14">
    <cfRule type="expression" dxfId="79" priority="30">
      <formula>(#REF!="Percentage")</formula>
    </cfRule>
  </conditionalFormatting>
  <conditionalFormatting sqref="P14">
    <cfRule type="expression" dxfId="78" priority="29">
      <formula>(#REF!="Percentage")</formula>
    </cfRule>
  </conditionalFormatting>
  <conditionalFormatting sqref="R14">
    <cfRule type="expression" dxfId="77" priority="28">
      <formula>(#REF!="Percentage")</formula>
    </cfRule>
  </conditionalFormatting>
  <conditionalFormatting sqref="S14">
    <cfRule type="expression" dxfId="76" priority="27">
      <formula>(#REF!="Percentage")</formula>
    </cfRule>
  </conditionalFormatting>
  <conditionalFormatting sqref="T14:U14 Y14 AC14 AG14">
    <cfRule type="expression" dxfId="75" priority="26">
      <formula>(#REF!="Percentage")</formula>
    </cfRule>
  </conditionalFormatting>
  <conditionalFormatting sqref="Z8">
    <cfRule type="expression" dxfId="74" priority="25">
      <formula>(#REF!="Percentage")</formula>
    </cfRule>
  </conditionalFormatting>
  <conditionalFormatting sqref="AA8">
    <cfRule type="expression" dxfId="73" priority="24">
      <formula>(#REF!="Percentage")</formula>
    </cfRule>
  </conditionalFormatting>
  <conditionalFormatting sqref="AB8">
    <cfRule type="expression" dxfId="72" priority="23">
      <formula>(#REF!="Percentage")</formula>
    </cfRule>
  </conditionalFormatting>
  <conditionalFormatting sqref="Z10">
    <cfRule type="expression" dxfId="71" priority="22">
      <formula>(#REF!="Percentage")</formula>
    </cfRule>
  </conditionalFormatting>
  <conditionalFormatting sqref="AA10">
    <cfRule type="expression" dxfId="70" priority="21">
      <formula>(#REF!="Percentage")</formula>
    </cfRule>
  </conditionalFormatting>
  <conditionalFormatting sqref="AB10">
    <cfRule type="expression" dxfId="69" priority="20">
      <formula>(#REF!="Percentage")</formula>
    </cfRule>
  </conditionalFormatting>
  <conditionalFormatting sqref="Z12">
    <cfRule type="expression" dxfId="68" priority="19">
      <formula>(#REF!="Percentage")</formula>
    </cfRule>
  </conditionalFormatting>
  <conditionalFormatting sqref="AA12">
    <cfRule type="expression" dxfId="67" priority="18">
      <formula>(#REF!="Percentage")</formula>
    </cfRule>
  </conditionalFormatting>
  <conditionalFormatting sqref="AB12">
    <cfRule type="expression" dxfId="66" priority="17">
      <formula>(#REF!="Percentage")</formula>
    </cfRule>
  </conditionalFormatting>
  <conditionalFormatting sqref="Z14">
    <cfRule type="expression" dxfId="65" priority="16">
      <formula>(#REF!="Percentage")</formula>
    </cfRule>
  </conditionalFormatting>
  <conditionalFormatting sqref="AA14">
    <cfRule type="expression" dxfId="64" priority="15">
      <formula>(#REF!="Percentage")</formula>
    </cfRule>
  </conditionalFormatting>
  <conditionalFormatting sqref="AB14">
    <cfRule type="expression" dxfId="63" priority="14">
      <formula>(#REF!="Percentage")</formula>
    </cfRule>
  </conditionalFormatting>
  <conditionalFormatting sqref="AD8">
    <cfRule type="expression" dxfId="62" priority="13">
      <formula>(#REF!="Percentage")</formula>
    </cfRule>
  </conditionalFormatting>
  <conditionalFormatting sqref="AE8">
    <cfRule type="expression" dxfId="61" priority="12">
      <formula>(#REF!="Percentage")</formula>
    </cfRule>
  </conditionalFormatting>
  <conditionalFormatting sqref="AF8">
    <cfRule type="expression" dxfId="60" priority="11">
      <formula>(#REF!="Percentage")</formula>
    </cfRule>
  </conditionalFormatting>
  <conditionalFormatting sqref="AD10">
    <cfRule type="expression" dxfId="59" priority="10">
      <formula>(#REF!="Percentage")</formula>
    </cfRule>
  </conditionalFormatting>
  <conditionalFormatting sqref="AE10">
    <cfRule type="expression" dxfId="58" priority="9">
      <formula>(#REF!="Percentage")</formula>
    </cfRule>
  </conditionalFormatting>
  <conditionalFormatting sqref="AF10">
    <cfRule type="expression" dxfId="57" priority="8">
      <formula>(#REF!="Percentage")</formula>
    </cfRule>
  </conditionalFormatting>
  <conditionalFormatting sqref="AD12">
    <cfRule type="expression" dxfId="56" priority="7">
      <formula>(#REF!="Percentage")</formula>
    </cfRule>
  </conditionalFormatting>
  <conditionalFormatting sqref="AE12">
    <cfRule type="expression" dxfId="55" priority="6">
      <formula>(#REF!="Percentage")</formula>
    </cfRule>
  </conditionalFormatting>
  <conditionalFormatting sqref="AF12">
    <cfRule type="expression" dxfId="54" priority="5">
      <formula>(#REF!="Percentage")</formula>
    </cfRule>
  </conditionalFormatting>
  <conditionalFormatting sqref="AD14">
    <cfRule type="expression" dxfId="53" priority="4">
      <formula>(#REF!="Percentage")</formula>
    </cfRule>
  </conditionalFormatting>
  <conditionalFormatting sqref="AE14">
    <cfRule type="expression" dxfId="52" priority="3">
      <formula>(#REF!="Percentage")</formula>
    </cfRule>
  </conditionalFormatting>
  <conditionalFormatting sqref="AF14">
    <cfRule type="expression" dxfId="51" priority="2">
      <formula>(#REF!="Percentage")</formula>
    </cfRule>
  </conditionalFormatting>
  <dataValidations count="1">
    <dataValidation type="list" allowBlank="1" showInputMessage="1" showErrorMessage="1" sqref="AF3:AG3 U3:AC3">
      <formula1>$AJ$2:$AJ$4</formula1>
    </dataValidation>
  </dataValidations>
  <hyperlinks>
    <hyperlink ref="A23" r:id="rId1"/>
  </hyperlinks>
  <pageMargins left="0.31496062992125984" right="0.27559055118110237" top="0.51181102362204722" bottom="0.51181102362204722" header="0.51181102362204722" footer="0.51181102362204722"/>
  <pageSetup paperSize="9" scale="72" orientation="landscape" r:id="rId2"/>
  <headerFooter alignWithMargins="0"/>
  <ignoredErrors>
    <ignoredError sqref="B8:AF14"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36"/>
  <sheetViews>
    <sheetView showGridLines="0" zoomScaleNormal="100" workbookViewId="0"/>
  </sheetViews>
  <sheetFormatPr defaultRowHeight="11.25" x14ac:dyDescent="0.2"/>
  <cols>
    <col min="1" max="1" width="32.7109375" style="357" customWidth="1"/>
    <col min="2" max="2" width="6.7109375" style="355" customWidth="1"/>
    <col min="3" max="4" width="6.7109375" style="375" customWidth="1"/>
    <col min="5" max="5" width="0.85546875" style="356" customWidth="1"/>
    <col min="6" max="6" width="8.28515625" style="356" customWidth="1"/>
    <col min="7" max="8" width="6.7109375" style="356" customWidth="1"/>
    <col min="9" max="9" width="0.85546875" style="356" customWidth="1"/>
    <col min="10" max="12" width="6.7109375" style="356" customWidth="1"/>
    <col min="13" max="13" width="0.85546875" style="356" customWidth="1"/>
    <col min="14" max="16" width="6.7109375" style="356" customWidth="1"/>
    <col min="17" max="17" width="0.85546875" style="356" customWidth="1"/>
    <col min="18" max="20" width="6.7109375" style="356" customWidth="1"/>
    <col min="21" max="21" width="0.85546875" style="356" customWidth="1"/>
    <col min="22" max="24" width="6.7109375" style="356" customWidth="1"/>
    <col min="25" max="25" width="0.85546875" style="356" customWidth="1"/>
    <col min="26" max="28" width="6.7109375" style="356" customWidth="1"/>
    <col min="29" max="29" width="0.85546875" style="356" customWidth="1"/>
    <col min="30" max="33" width="6.7109375" style="356" customWidth="1"/>
    <col min="34" max="34" width="3" style="355" customWidth="1"/>
    <col min="35" max="35" width="9.140625" style="355"/>
    <col min="36" max="37" width="9.140625" style="355" hidden="1" customWidth="1"/>
    <col min="38" max="122" width="0" style="355" hidden="1" customWidth="1"/>
    <col min="123" max="16384" width="9.140625" style="355"/>
  </cols>
  <sheetData>
    <row r="1" spans="1:141" ht="13.5" customHeight="1" x14ac:dyDescent="0.2">
      <c r="A1" s="525" t="s">
        <v>464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row>
    <row r="2" spans="1:141" ht="13.5" customHeight="1" x14ac:dyDescent="0.2">
      <c r="A2" s="767" t="s">
        <v>422</v>
      </c>
      <c r="B2" s="767"/>
      <c r="C2" s="526"/>
      <c r="D2" s="526"/>
      <c r="E2" s="527"/>
      <c r="F2" s="276"/>
      <c r="G2" s="276"/>
      <c r="H2" s="276"/>
      <c r="I2" s="276"/>
      <c r="L2" s="276"/>
      <c r="M2" s="276"/>
      <c r="N2" s="276"/>
      <c r="O2" s="276"/>
      <c r="P2" s="276"/>
      <c r="Q2" s="276"/>
      <c r="T2" s="357"/>
      <c r="U2" s="357"/>
      <c r="V2" s="357"/>
      <c r="W2" s="357"/>
      <c r="X2" s="357"/>
      <c r="Y2" s="357"/>
      <c r="Z2" s="357"/>
      <c r="AA2" s="357"/>
      <c r="AB2" s="357"/>
      <c r="AC2" s="357"/>
      <c r="AD2" s="768" t="s">
        <v>86</v>
      </c>
      <c r="AE2" s="768"/>
      <c r="AF2" s="768"/>
      <c r="AG2" s="357"/>
      <c r="AJ2" s="358" t="s">
        <v>23</v>
      </c>
    </row>
    <row r="3" spans="1:141" ht="12.75" customHeight="1" x14ac:dyDescent="0.2">
      <c r="A3" s="447" t="s">
        <v>0</v>
      </c>
      <c r="B3" s="449"/>
      <c r="C3" s="526"/>
      <c r="D3" s="526"/>
      <c r="E3" s="527"/>
      <c r="F3" s="276"/>
      <c r="G3" s="276"/>
      <c r="H3" s="276"/>
      <c r="I3" s="276"/>
      <c r="L3" s="276"/>
      <c r="M3" s="276"/>
      <c r="N3" s="276"/>
      <c r="O3" s="276"/>
      <c r="P3" s="276"/>
      <c r="Q3" s="276"/>
      <c r="U3" s="359"/>
      <c r="V3" s="359"/>
      <c r="W3" s="359"/>
      <c r="X3" s="359"/>
      <c r="Y3" s="359"/>
      <c r="Z3" s="359"/>
      <c r="AA3" s="359"/>
      <c r="AB3" s="359"/>
      <c r="AC3" s="359"/>
      <c r="AD3" s="769" t="s">
        <v>84</v>
      </c>
      <c r="AE3" s="769"/>
      <c r="AF3" s="274" t="s">
        <v>62</v>
      </c>
      <c r="AG3" s="359"/>
      <c r="AJ3" s="358" t="s">
        <v>24</v>
      </c>
    </row>
    <row r="4" spans="1:141" s="360" customFormat="1" ht="11.25" customHeight="1" x14ac:dyDescent="0.2">
      <c r="A4" s="450"/>
      <c r="D4" s="528"/>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J4" s="362" t="s">
        <v>62</v>
      </c>
    </row>
    <row r="5" spans="1:141" s="360" customFormat="1" ht="60" customHeight="1" x14ac:dyDescent="0.2">
      <c r="A5" s="529" t="str">
        <f>IF(AF3="All", "All pupils",AF3)</f>
        <v>All pupils</v>
      </c>
      <c r="B5" s="754" t="s">
        <v>473</v>
      </c>
      <c r="C5" s="754"/>
      <c r="D5" s="754"/>
      <c r="E5" s="530"/>
      <c r="F5" s="770" t="s">
        <v>474</v>
      </c>
      <c r="G5" s="770"/>
      <c r="H5" s="770"/>
      <c r="I5" s="531"/>
      <c r="J5" s="753" t="s">
        <v>563</v>
      </c>
      <c r="K5" s="753"/>
      <c r="L5" s="753"/>
      <c r="M5" s="530"/>
      <c r="N5" s="763" t="s">
        <v>564</v>
      </c>
      <c r="O5" s="763"/>
      <c r="P5" s="763"/>
      <c r="Q5" s="530"/>
      <c r="R5" s="753" t="s">
        <v>565</v>
      </c>
      <c r="S5" s="753"/>
      <c r="T5" s="753"/>
      <c r="U5" s="532"/>
      <c r="V5" s="763" t="s">
        <v>475</v>
      </c>
      <c r="W5" s="763"/>
      <c r="X5" s="763"/>
      <c r="Y5" s="482"/>
      <c r="Z5" s="757" t="s">
        <v>476</v>
      </c>
      <c r="AA5" s="757"/>
      <c r="AB5" s="757"/>
      <c r="AC5" s="483"/>
      <c r="AD5" s="758" t="s">
        <v>477</v>
      </c>
      <c r="AE5" s="758"/>
      <c r="AF5" s="758"/>
      <c r="AG5" s="363"/>
      <c r="AK5" s="355"/>
      <c r="AL5" s="355" t="s">
        <v>322</v>
      </c>
      <c r="AM5" s="355" t="s">
        <v>87</v>
      </c>
      <c r="AN5" s="355" t="s">
        <v>88</v>
      </c>
      <c r="AO5" s="355" t="s">
        <v>89</v>
      </c>
      <c r="AP5" s="355" t="s">
        <v>90</v>
      </c>
      <c r="AQ5" s="355" t="s">
        <v>360</v>
      </c>
      <c r="AR5" s="355" t="s">
        <v>361</v>
      </c>
      <c r="AS5" s="355" t="s">
        <v>362</v>
      </c>
      <c r="AT5" s="355" t="s">
        <v>392</v>
      </c>
      <c r="AU5" s="355" t="s">
        <v>393</v>
      </c>
      <c r="AV5" s="355" t="s">
        <v>394</v>
      </c>
      <c r="AW5" s="355" t="s">
        <v>363</v>
      </c>
      <c r="AX5" s="355" t="s">
        <v>364</v>
      </c>
      <c r="AY5" s="355" t="s">
        <v>365</v>
      </c>
      <c r="AZ5" s="355" t="s">
        <v>431</v>
      </c>
      <c r="BA5" s="355" t="s">
        <v>432</v>
      </c>
      <c r="BB5" s="355" t="s">
        <v>433</v>
      </c>
      <c r="BC5" s="355" t="s">
        <v>434</v>
      </c>
      <c r="BD5" s="355" t="s">
        <v>435</v>
      </c>
      <c r="BE5" s="355" t="s">
        <v>436</v>
      </c>
      <c r="BF5" s="355" t="s">
        <v>91</v>
      </c>
      <c r="BG5" s="355" t="s">
        <v>92</v>
      </c>
      <c r="BH5" s="355" t="s">
        <v>93</v>
      </c>
      <c r="BI5" s="355" t="s">
        <v>366</v>
      </c>
      <c r="BJ5" s="355" t="s">
        <v>367</v>
      </c>
      <c r="BK5" s="355" t="s">
        <v>368</v>
      </c>
      <c r="BL5" s="355" t="s">
        <v>94</v>
      </c>
      <c r="BM5" s="355" t="s">
        <v>95</v>
      </c>
      <c r="BN5" s="355" t="s">
        <v>96</v>
      </c>
      <c r="BO5" s="355" t="s">
        <v>97</v>
      </c>
      <c r="BP5" s="355" t="s">
        <v>98</v>
      </c>
      <c r="BQ5" s="355" t="s">
        <v>99</v>
      </c>
      <c r="BR5" s="355" t="s">
        <v>100</v>
      </c>
      <c r="BS5" s="355" t="s">
        <v>369</v>
      </c>
      <c r="BT5" s="355" t="s">
        <v>370</v>
      </c>
      <c r="BU5" s="355" t="s">
        <v>371</v>
      </c>
      <c r="BV5" s="355" t="s">
        <v>395</v>
      </c>
      <c r="BW5" s="355" t="s">
        <v>396</v>
      </c>
      <c r="BX5" s="355" t="s">
        <v>397</v>
      </c>
      <c r="BY5" s="355" t="s">
        <v>372</v>
      </c>
      <c r="BZ5" s="355" t="s">
        <v>373</v>
      </c>
      <c r="CA5" s="355" t="s">
        <v>374</v>
      </c>
      <c r="CB5" s="355" t="s">
        <v>437</v>
      </c>
      <c r="CC5" s="355" t="s">
        <v>438</v>
      </c>
      <c r="CD5" s="355" t="s">
        <v>439</v>
      </c>
      <c r="CE5" s="355" t="s">
        <v>440</v>
      </c>
      <c r="CF5" s="355" t="s">
        <v>441</v>
      </c>
      <c r="CG5" s="355" t="s">
        <v>442</v>
      </c>
      <c r="CH5" s="355" t="s">
        <v>101</v>
      </c>
      <c r="CI5" s="355" t="s">
        <v>102</v>
      </c>
      <c r="CJ5" s="355" t="s">
        <v>103</v>
      </c>
      <c r="CK5" s="355" t="s">
        <v>375</v>
      </c>
      <c r="CL5" s="355" t="s">
        <v>376</v>
      </c>
      <c r="CM5" s="355" t="s">
        <v>377</v>
      </c>
      <c r="CN5" s="355" t="s">
        <v>104</v>
      </c>
      <c r="CO5" s="355" t="s">
        <v>105</v>
      </c>
      <c r="CP5" s="355" t="s">
        <v>106</v>
      </c>
      <c r="CQ5" s="355" t="s">
        <v>76</v>
      </c>
      <c r="CR5" s="355" t="s">
        <v>63</v>
      </c>
      <c r="CS5" s="355" t="s">
        <v>64</v>
      </c>
      <c r="CT5" s="355" t="s">
        <v>65</v>
      </c>
      <c r="CU5" s="355" t="s">
        <v>378</v>
      </c>
      <c r="CV5" s="355" t="s">
        <v>379</v>
      </c>
      <c r="CW5" s="355" t="s">
        <v>380</v>
      </c>
      <c r="CX5" s="355" t="s">
        <v>398</v>
      </c>
      <c r="CY5" s="355" t="s">
        <v>399</v>
      </c>
      <c r="CZ5" s="355" t="s">
        <v>400</v>
      </c>
      <c r="DA5" s="355" t="s">
        <v>381</v>
      </c>
      <c r="DB5" s="355" t="s">
        <v>382</v>
      </c>
      <c r="DC5" s="355" t="s">
        <v>383</v>
      </c>
      <c r="DD5" s="355" t="s">
        <v>443</v>
      </c>
      <c r="DE5" s="355" t="s">
        <v>444</v>
      </c>
      <c r="DF5" s="355" t="s">
        <v>445</v>
      </c>
      <c r="DG5" s="355" t="s">
        <v>446</v>
      </c>
      <c r="DH5" s="355" t="s">
        <v>447</v>
      </c>
      <c r="DI5" s="355" t="s">
        <v>448</v>
      </c>
      <c r="DJ5" s="355" t="s">
        <v>66</v>
      </c>
      <c r="DK5" s="355" t="s">
        <v>67</v>
      </c>
      <c r="DL5" s="355" t="s">
        <v>68</v>
      </c>
      <c r="DM5" s="355" t="s">
        <v>384</v>
      </c>
      <c r="DN5" s="355" t="s">
        <v>385</v>
      </c>
      <c r="DO5" s="355" t="s">
        <v>386</v>
      </c>
      <c r="DP5" s="355" t="s">
        <v>69</v>
      </c>
      <c r="DQ5" s="355" t="s">
        <v>70</v>
      </c>
      <c r="DR5" s="355" t="s">
        <v>71</v>
      </c>
      <c r="DS5" s="355"/>
    </row>
    <row r="6" spans="1:141" s="357" customFormat="1" ht="22.5" x14ac:dyDescent="0.2">
      <c r="A6" s="533" t="s">
        <v>465</v>
      </c>
      <c r="B6" s="484" t="s">
        <v>48</v>
      </c>
      <c r="C6" s="484" t="s">
        <v>108</v>
      </c>
      <c r="D6" s="484" t="s">
        <v>49</v>
      </c>
      <c r="E6" s="534"/>
      <c r="F6" s="535" t="s">
        <v>48</v>
      </c>
      <c r="G6" s="535" t="s">
        <v>108</v>
      </c>
      <c r="H6" s="535" t="s">
        <v>49</v>
      </c>
      <c r="I6" s="534"/>
      <c r="J6" s="484" t="s">
        <v>48</v>
      </c>
      <c r="K6" s="484" t="s">
        <v>108</v>
      </c>
      <c r="L6" s="484" t="s">
        <v>49</v>
      </c>
      <c r="M6" s="534"/>
      <c r="N6" s="515" t="s">
        <v>48</v>
      </c>
      <c r="O6" s="515" t="s">
        <v>108</v>
      </c>
      <c r="P6" s="515" t="s">
        <v>49</v>
      </c>
      <c r="Q6" s="534"/>
      <c r="R6" s="484" t="s">
        <v>48</v>
      </c>
      <c r="S6" s="484" t="s">
        <v>108</v>
      </c>
      <c r="T6" s="484" t="s">
        <v>49</v>
      </c>
      <c r="U6" s="290"/>
      <c r="V6" s="515" t="s">
        <v>48</v>
      </c>
      <c r="W6" s="515" t="s">
        <v>108</v>
      </c>
      <c r="X6" s="515" t="s">
        <v>49</v>
      </c>
      <c r="Y6" s="288"/>
      <c r="Z6" s="487" t="s">
        <v>48</v>
      </c>
      <c r="AA6" s="487" t="s">
        <v>108</v>
      </c>
      <c r="AB6" s="487" t="s">
        <v>49</v>
      </c>
      <c r="AC6" s="488"/>
      <c r="AD6" s="488" t="s">
        <v>48</v>
      </c>
      <c r="AE6" s="488" t="s">
        <v>108</v>
      </c>
      <c r="AF6" s="488" t="s">
        <v>49</v>
      </c>
      <c r="AG6" s="290"/>
      <c r="AK6" s="355"/>
      <c r="AL6" s="355" t="s">
        <v>47</v>
      </c>
      <c r="AM6" s="355">
        <v>253896</v>
      </c>
      <c r="AN6" s="355">
        <v>18.600000000000001</v>
      </c>
      <c r="AO6" s="355">
        <v>51.4</v>
      </c>
      <c r="AP6" s="355">
        <v>30</v>
      </c>
      <c r="AQ6" s="355">
        <v>30.2</v>
      </c>
      <c r="AR6" s="355">
        <v>47.6</v>
      </c>
      <c r="AS6" s="355">
        <v>63</v>
      </c>
      <c r="AT6" s="355"/>
      <c r="AU6" s="355"/>
      <c r="AV6" s="355"/>
      <c r="AW6" s="355">
        <v>-0.08</v>
      </c>
      <c r="AX6" s="355">
        <v>-0.14000000000000001</v>
      </c>
      <c r="AY6" s="355">
        <v>-0.12</v>
      </c>
      <c r="AZ6" s="355">
        <v>-0.09</v>
      </c>
      <c r="BA6" s="355">
        <v>-0.15</v>
      </c>
      <c r="BB6" s="355">
        <v>-0.13</v>
      </c>
      <c r="BC6" s="355">
        <v>-7.0000000000000007E-2</v>
      </c>
      <c r="BD6" s="355">
        <v>-0.14000000000000001</v>
      </c>
      <c r="BE6" s="355">
        <v>-0.11</v>
      </c>
      <c r="BF6" s="355">
        <v>11</v>
      </c>
      <c r="BG6" s="355">
        <v>59.2</v>
      </c>
      <c r="BH6" s="355">
        <v>94.7</v>
      </c>
      <c r="BI6" s="355">
        <v>6.3</v>
      </c>
      <c r="BJ6" s="355">
        <v>29.9</v>
      </c>
      <c r="BK6" s="355">
        <v>62.7</v>
      </c>
      <c r="BL6" s="355">
        <v>0.6</v>
      </c>
      <c r="BM6" s="355">
        <v>10.6</v>
      </c>
      <c r="BN6" s="355">
        <v>48.1</v>
      </c>
      <c r="BO6" s="355">
        <v>249164</v>
      </c>
      <c r="BP6" s="355">
        <v>15.1</v>
      </c>
      <c r="BQ6" s="355">
        <v>52.2</v>
      </c>
      <c r="BR6" s="355">
        <v>32.700000000000003</v>
      </c>
      <c r="BS6" s="355">
        <v>32.6</v>
      </c>
      <c r="BT6" s="355">
        <v>50.7</v>
      </c>
      <c r="BU6" s="355">
        <v>65.599999999999994</v>
      </c>
      <c r="BV6" s="355"/>
      <c r="BW6" s="355"/>
      <c r="BX6" s="355"/>
      <c r="BY6" s="355">
        <v>0.1</v>
      </c>
      <c r="BZ6" s="355">
        <v>0.14000000000000001</v>
      </c>
      <c r="CA6" s="355">
        <v>0.12</v>
      </c>
      <c r="CB6" s="355">
        <v>0.09</v>
      </c>
      <c r="CC6" s="355">
        <v>0.14000000000000001</v>
      </c>
      <c r="CD6" s="355">
        <v>0.11</v>
      </c>
      <c r="CE6" s="355">
        <v>0.12</v>
      </c>
      <c r="CF6" s="355">
        <v>0.15</v>
      </c>
      <c r="CG6" s="355">
        <v>0.13</v>
      </c>
      <c r="CH6" s="355">
        <v>12.7</v>
      </c>
      <c r="CI6" s="355">
        <v>66.099999999999994</v>
      </c>
      <c r="CJ6" s="355">
        <v>96.7</v>
      </c>
      <c r="CK6" s="355">
        <v>10.8</v>
      </c>
      <c r="CL6" s="355">
        <v>40.5</v>
      </c>
      <c r="CM6" s="355">
        <v>70.599999999999994</v>
      </c>
      <c r="CN6" s="355">
        <v>1.3</v>
      </c>
      <c r="CO6" s="355">
        <v>19.2</v>
      </c>
      <c r="CP6" s="355">
        <v>61.3</v>
      </c>
      <c r="CQ6" s="355">
        <v>503060</v>
      </c>
      <c r="CR6" s="355">
        <v>16.899999999999999</v>
      </c>
      <c r="CS6" s="355">
        <v>51.8</v>
      </c>
      <c r="CT6" s="355">
        <v>31.3</v>
      </c>
      <c r="CU6" s="355">
        <v>31.3</v>
      </c>
      <c r="CV6" s="355">
        <v>49.2</v>
      </c>
      <c r="CW6" s="355">
        <v>64.3</v>
      </c>
      <c r="CX6" s="355"/>
      <c r="CY6" s="355"/>
      <c r="CZ6" s="355"/>
      <c r="DA6" s="355">
        <v>0</v>
      </c>
      <c r="DB6" s="355">
        <v>0</v>
      </c>
      <c r="DC6" s="355">
        <v>0</v>
      </c>
      <c r="DD6" s="355">
        <v>-0.01</v>
      </c>
      <c r="DE6" s="355">
        <v>0</v>
      </c>
      <c r="DF6" s="355">
        <v>0</v>
      </c>
      <c r="DG6" s="355">
        <v>0.01</v>
      </c>
      <c r="DH6" s="355">
        <v>0</v>
      </c>
      <c r="DI6" s="355">
        <v>0.01</v>
      </c>
      <c r="DJ6" s="355">
        <v>11.8</v>
      </c>
      <c r="DK6" s="355">
        <v>62.6</v>
      </c>
      <c r="DL6" s="355">
        <v>95.7</v>
      </c>
      <c r="DM6" s="355">
        <v>8.3000000000000007</v>
      </c>
      <c r="DN6" s="355">
        <v>35.200000000000003</v>
      </c>
      <c r="DO6" s="355">
        <v>66.8</v>
      </c>
      <c r="DP6" s="355">
        <v>0.9</v>
      </c>
      <c r="DQ6" s="355">
        <v>14.9</v>
      </c>
      <c r="DR6" s="355">
        <v>54.9</v>
      </c>
      <c r="DS6" s="355"/>
    </row>
    <row r="7" spans="1:141" ht="11.25" customHeight="1" x14ac:dyDescent="0.2">
      <c r="B7" s="489"/>
      <c r="C7" s="490"/>
      <c r="D7" s="490"/>
      <c r="E7" s="536"/>
      <c r="F7" s="536"/>
      <c r="G7" s="536"/>
      <c r="H7" s="364"/>
      <c r="I7" s="364"/>
      <c r="J7" s="490"/>
      <c r="K7" s="490"/>
      <c r="L7" s="490"/>
      <c r="M7" s="364"/>
      <c r="N7" s="516"/>
      <c r="O7" s="516"/>
      <c r="P7" s="516"/>
      <c r="Q7" s="364"/>
      <c r="R7" s="490"/>
      <c r="S7" s="490"/>
      <c r="T7" s="490"/>
      <c r="U7" s="364"/>
      <c r="V7" s="516"/>
      <c r="W7" s="516"/>
      <c r="X7" s="516"/>
      <c r="Y7" s="364"/>
      <c r="Z7" s="537"/>
      <c r="AA7" s="537"/>
      <c r="AB7" s="537"/>
      <c r="AC7" s="538"/>
      <c r="AD7" s="538"/>
      <c r="AE7" s="538"/>
      <c r="AF7" s="538"/>
      <c r="AG7" s="364"/>
      <c r="AL7" s="355" t="s">
        <v>402</v>
      </c>
      <c r="AM7" s="355">
        <v>209527</v>
      </c>
      <c r="AN7" s="355">
        <v>19</v>
      </c>
      <c r="AO7" s="355">
        <v>51.5</v>
      </c>
      <c r="AP7" s="355">
        <v>29.5</v>
      </c>
      <c r="AQ7" s="355">
        <v>30.2</v>
      </c>
      <c r="AR7" s="355">
        <v>47.4</v>
      </c>
      <c r="AS7" s="355">
        <v>62.9</v>
      </c>
      <c r="AW7" s="355">
        <v>-0.08</v>
      </c>
      <c r="AX7" s="355">
        <v>-0.15</v>
      </c>
      <c r="AY7" s="355">
        <v>-0.13</v>
      </c>
      <c r="AZ7" s="355">
        <v>-0.09</v>
      </c>
      <c r="BA7" s="355">
        <v>-0.16</v>
      </c>
      <c r="BB7" s="355">
        <v>-0.14000000000000001</v>
      </c>
      <c r="BC7" s="355">
        <v>-7.0000000000000007E-2</v>
      </c>
      <c r="BD7" s="355">
        <v>-0.15</v>
      </c>
      <c r="BE7" s="355">
        <v>-0.12</v>
      </c>
      <c r="BF7" s="355">
        <v>10.9</v>
      </c>
      <c r="BG7" s="355">
        <v>58.8</v>
      </c>
      <c r="BH7" s="355">
        <v>94.7</v>
      </c>
      <c r="BI7" s="355">
        <v>6.2</v>
      </c>
      <c r="BJ7" s="355">
        <v>29.4</v>
      </c>
      <c r="BK7" s="355">
        <v>62.3</v>
      </c>
      <c r="BL7" s="355">
        <v>0.6</v>
      </c>
      <c r="BM7" s="355">
        <v>10.1</v>
      </c>
      <c r="BN7" s="355">
        <v>47.5</v>
      </c>
      <c r="BO7" s="355">
        <v>204170</v>
      </c>
      <c r="BP7" s="355">
        <v>15.5</v>
      </c>
      <c r="BQ7" s="355">
        <v>52.2</v>
      </c>
      <c r="BR7" s="355">
        <v>32.299999999999997</v>
      </c>
      <c r="BS7" s="355">
        <v>32.5</v>
      </c>
      <c r="BT7" s="355">
        <v>50.6</v>
      </c>
      <c r="BU7" s="355">
        <v>65.5</v>
      </c>
      <c r="BY7" s="355">
        <v>0.1</v>
      </c>
      <c r="BZ7" s="355">
        <v>0.13</v>
      </c>
      <c r="CA7" s="355">
        <v>0.11</v>
      </c>
      <c r="CB7" s="355">
        <v>0.08</v>
      </c>
      <c r="CC7" s="355">
        <v>0.13</v>
      </c>
      <c r="CD7" s="355">
        <v>0.11</v>
      </c>
      <c r="CE7" s="355">
        <v>0.11</v>
      </c>
      <c r="CF7" s="355">
        <v>0.14000000000000001</v>
      </c>
      <c r="CG7" s="355">
        <v>0.12</v>
      </c>
      <c r="CH7" s="355">
        <v>12.4</v>
      </c>
      <c r="CI7" s="355">
        <v>65.599999999999994</v>
      </c>
      <c r="CJ7" s="355">
        <v>96.7</v>
      </c>
      <c r="CK7" s="355">
        <v>10.5</v>
      </c>
      <c r="CL7" s="355">
        <v>40</v>
      </c>
      <c r="CM7" s="355">
        <v>70.400000000000006</v>
      </c>
      <c r="CN7" s="355">
        <v>1.2</v>
      </c>
      <c r="CO7" s="355">
        <v>18.7</v>
      </c>
      <c r="CP7" s="355">
        <v>61</v>
      </c>
      <c r="CQ7" s="355">
        <v>413697</v>
      </c>
      <c r="CR7" s="355">
        <v>17.3</v>
      </c>
      <c r="CS7" s="355">
        <v>51.8</v>
      </c>
      <c r="CT7" s="355">
        <v>30.9</v>
      </c>
      <c r="CU7" s="355">
        <v>31.2</v>
      </c>
      <c r="CV7" s="355">
        <v>49</v>
      </c>
      <c r="CW7" s="355">
        <v>64.2</v>
      </c>
      <c r="DA7" s="355">
        <v>0</v>
      </c>
      <c r="DB7" s="355">
        <v>-0.01</v>
      </c>
      <c r="DC7" s="355">
        <v>0</v>
      </c>
      <c r="DD7" s="355">
        <v>-0.01</v>
      </c>
      <c r="DE7" s="355">
        <v>-0.02</v>
      </c>
      <c r="DF7" s="355">
        <v>-0.01</v>
      </c>
      <c r="DG7" s="355">
        <v>0</v>
      </c>
      <c r="DH7" s="355">
        <v>-0.01</v>
      </c>
      <c r="DI7" s="355">
        <v>0</v>
      </c>
      <c r="DJ7" s="355">
        <v>11.6</v>
      </c>
      <c r="DK7" s="355">
        <v>62.2</v>
      </c>
      <c r="DL7" s="355">
        <v>95.7</v>
      </c>
      <c r="DM7" s="355">
        <v>8.1</v>
      </c>
      <c r="DN7" s="355">
        <v>34.6</v>
      </c>
      <c r="DO7" s="355">
        <v>66.5</v>
      </c>
      <c r="DP7" s="355">
        <v>0.8</v>
      </c>
      <c r="DQ7" s="355">
        <v>14.4</v>
      </c>
      <c r="DR7" s="355">
        <v>54.4</v>
      </c>
    </row>
    <row r="8" spans="1:141" s="326" customFormat="1" ht="12" customHeight="1" x14ac:dyDescent="0.2">
      <c r="A8" s="469" t="s">
        <v>409</v>
      </c>
      <c r="B8" s="596">
        <f>IF($AF$3="Boys",'Table 4c'!AN7,IF($AF$3="Girls",'Table 4c'!BP7,'Table 4c'!CR7))</f>
        <v>17.3</v>
      </c>
      <c r="C8" s="596">
        <f>IF($AF$3="Boys",'Table 4c'!AO7,IF($AF$3="Girls",'Table 4c'!BQ7,'Table 4c'!CS7))</f>
        <v>51.8</v>
      </c>
      <c r="D8" s="596">
        <f>IF($AF$3="Boys",'Table 4c'!AP7,IF($AF$3="Girls",'Table 4c'!BR7,'Table 4c'!CT7))</f>
        <v>30.9</v>
      </c>
      <c r="E8" s="607"/>
      <c r="F8" s="608">
        <f>IF($AF$3="Boys",'Table 4c'!AQ7,IF($AF$3="Girls",'Table 4c'!BS7,'Table 4c'!CU7))</f>
        <v>31.2</v>
      </c>
      <c r="G8" s="608">
        <f>IF($AF$3="Boys",'Table 4c'!AR7,IF($AF$3="Girls",'Table 4c'!BT7,'Table 4c'!CV7))</f>
        <v>49</v>
      </c>
      <c r="H8" s="608">
        <f>IF($AF$3="Boys",'Table 4c'!AS7,IF($AF$3="Girls",'Table 4c'!BU7,'Table 4c'!CW7))</f>
        <v>64.2</v>
      </c>
      <c r="I8" s="607"/>
      <c r="J8" s="596">
        <f>IF($AF$3="Boys",'Table 4c'!BF7,IF($AF$3="Girls",'Table 4c'!CH7,'Table 4c'!DJ7))</f>
        <v>11.6</v>
      </c>
      <c r="K8" s="596">
        <f>IF($AF$3="Boys",'Table 4c'!BG7,IF($AF$3="Girls",'Table 4c'!CI7,'Table 4c'!DK7))</f>
        <v>62.2</v>
      </c>
      <c r="L8" s="596">
        <f>IF($AF$3="Boys",'Table 4c'!BH7,IF($AF$3="Girls",'Table 4c'!CJ7,'Table 4c'!DL7))</f>
        <v>95.7</v>
      </c>
      <c r="M8" s="607"/>
      <c r="N8" s="598">
        <f>IF($AF$3="Boys",'Table 4c'!BI7,IF($AF$3="Girls",'Table 4c'!CK7,'Table 4c'!DM7))</f>
        <v>8.1</v>
      </c>
      <c r="O8" s="598">
        <f>IF($AF$3="Boys",'Table 4c'!BJ7,IF($AF$3="Girls",'Table 4c'!CL7,'Table 4c'!DN7))</f>
        <v>34.6</v>
      </c>
      <c r="P8" s="598">
        <f>IF($AF$3="Boys",'Table 4c'!BK7,IF($AF$3="Girls",'Table 4c'!CM7,'Table 4c'!DO7))</f>
        <v>66.5</v>
      </c>
      <c r="Q8" s="608"/>
      <c r="R8" s="596">
        <f>IF($AF$3="Boys",'Table 4c'!BL7,IF($AF$3="Girls",'Table 4c'!CN7,'Table 4c'!DP7))</f>
        <v>0.8</v>
      </c>
      <c r="S8" s="596">
        <f>IF($AF$3="Boys",'Table 4c'!BM7,IF($AF$3="Girls",'Table 4c'!CO7,'Table 4c'!DQ7))</f>
        <v>14.4</v>
      </c>
      <c r="T8" s="596">
        <f>IF($AF$3="Boys",'Table 4c'!BN7,IF($AF$3="Girls",'Table 4c'!CP7,'Table 4c'!DR7))</f>
        <v>54.4</v>
      </c>
      <c r="U8" s="608"/>
      <c r="V8" s="599">
        <f>IF($AF$3="Boys",'Table 4c'!AW7,IF($AF$3="Girls",'Table 4c'!BY7,'Table 4c'!DA7))</f>
        <v>0</v>
      </c>
      <c r="W8" s="599">
        <f>IF($AF$3="Boys",'Table 4c'!AX7,IF($AF$3="Girls",'Table 4c'!BZ7,'Table 4c'!DB7))</f>
        <v>-0.01</v>
      </c>
      <c r="X8" s="599">
        <f>IF($AF$3="Boys",'Table 4c'!AY7,IF($AF$3="Girls",'Table 4c'!CA7,'Table 4c'!DC7))</f>
        <v>0</v>
      </c>
      <c r="Y8" s="608"/>
      <c r="Z8" s="609">
        <f>IF($AF$3="Boys",'Table 4c'!AZ7,IF($AF$3="Girls",'Table 4c'!CB7,'Table 4c'!DD7))</f>
        <v>-0.01</v>
      </c>
      <c r="AA8" s="609">
        <f>IF($AF$3="Boys",'Table 4c'!BA7,IF($AF$3="Girls",'Table 4c'!CC7,'Table 4c'!DE7))</f>
        <v>-0.02</v>
      </c>
      <c r="AB8" s="609">
        <f>IF($AF$3="Boys",'Table 4c'!BB7,IF($AF$3="Girls",'Table 4c'!CD7,'Table 4c'!DF7))</f>
        <v>-0.01</v>
      </c>
      <c r="AC8" s="610"/>
      <c r="AD8" s="602">
        <f>IF($AF$3="Boys",'Table 4c'!BC7,IF($AF$3="Girls",'Table 4c'!CE7,'Table 4c'!DG7))</f>
        <v>0</v>
      </c>
      <c r="AE8" s="602">
        <f>IF($AF$3="Boys",'Table 4c'!BD7,IF($AF$3="Girls",'Table 4c'!CF7,'Table 4c'!DH7))</f>
        <v>-0.01</v>
      </c>
      <c r="AF8" s="602">
        <f>IF($AF$3="Boys",'Table 4c'!BE7,IF($AF$3="Girls",'Table 4c'!CG7,'Table 4c'!DI7))</f>
        <v>0</v>
      </c>
      <c r="AG8" s="365"/>
      <c r="AH8" s="365"/>
      <c r="AK8" s="355"/>
      <c r="AL8" s="355" t="s">
        <v>403</v>
      </c>
      <c r="AM8" s="355">
        <v>14074</v>
      </c>
      <c r="AN8" s="355">
        <v>17.600000000000001</v>
      </c>
      <c r="AO8" s="355">
        <v>50.5</v>
      </c>
      <c r="AP8" s="355">
        <v>31.9</v>
      </c>
      <c r="AQ8" s="355">
        <v>30.2</v>
      </c>
      <c r="AR8" s="355">
        <v>48.2</v>
      </c>
      <c r="AS8" s="355">
        <v>63.6</v>
      </c>
      <c r="AT8" s="355"/>
      <c r="AU8" s="355"/>
      <c r="AV8" s="355"/>
      <c r="AW8" s="355">
        <v>-7.0000000000000007E-2</v>
      </c>
      <c r="AX8" s="355">
        <v>-0.1</v>
      </c>
      <c r="AY8" s="355">
        <v>-0.08</v>
      </c>
      <c r="AZ8" s="355">
        <v>-0.12</v>
      </c>
      <c r="BA8" s="355">
        <v>-0.13</v>
      </c>
      <c r="BB8" s="355">
        <v>-0.11</v>
      </c>
      <c r="BC8" s="355">
        <v>-0.03</v>
      </c>
      <c r="BD8" s="355">
        <v>-0.08</v>
      </c>
      <c r="BE8" s="355">
        <v>-0.05</v>
      </c>
      <c r="BF8" s="355">
        <v>10.8</v>
      </c>
      <c r="BG8" s="355">
        <v>60.6</v>
      </c>
      <c r="BH8" s="355">
        <v>94.6</v>
      </c>
      <c r="BI8" s="355">
        <v>7.8</v>
      </c>
      <c r="BJ8" s="355">
        <v>32.200000000000003</v>
      </c>
      <c r="BK8" s="355">
        <v>63.8</v>
      </c>
      <c r="BL8" s="355">
        <v>0.7</v>
      </c>
      <c r="BM8" s="355">
        <v>11.2</v>
      </c>
      <c r="BN8" s="355">
        <v>49</v>
      </c>
      <c r="BO8" s="355">
        <v>13610</v>
      </c>
      <c r="BP8" s="355">
        <v>14.5</v>
      </c>
      <c r="BQ8" s="355">
        <v>51.6</v>
      </c>
      <c r="BR8" s="355">
        <v>33.9</v>
      </c>
      <c r="BS8" s="355">
        <v>32.700000000000003</v>
      </c>
      <c r="BT8" s="355">
        <v>51.2</v>
      </c>
      <c r="BU8" s="355">
        <v>65.599999999999994</v>
      </c>
      <c r="BV8" s="355"/>
      <c r="BW8" s="355"/>
      <c r="BX8" s="355"/>
      <c r="BY8" s="355">
        <v>0.08</v>
      </c>
      <c r="BZ8" s="355">
        <v>0.17</v>
      </c>
      <c r="CA8" s="355">
        <v>0.13</v>
      </c>
      <c r="CB8" s="355">
        <v>0.04</v>
      </c>
      <c r="CC8" s="355">
        <v>0.15</v>
      </c>
      <c r="CD8" s="355">
        <v>0.1</v>
      </c>
      <c r="CE8" s="355">
        <v>0.13</v>
      </c>
      <c r="CF8" s="355">
        <v>0.2</v>
      </c>
      <c r="CG8" s="355">
        <v>0.16</v>
      </c>
      <c r="CH8" s="355">
        <v>12.4</v>
      </c>
      <c r="CI8" s="355">
        <v>67.3</v>
      </c>
      <c r="CJ8" s="355">
        <v>96.6</v>
      </c>
      <c r="CK8" s="355">
        <v>11.8</v>
      </c>
      <c r="CL8" s="355">
        <v>42.3</v>
      </c>
      <c r="CM8" s="355">
        <v>67.900000000000006</v>
      </c>
      <c r="CN8" s="355">
        <v>1.1000000000000001</v>
      </c>
      <c r="CO8" s="355">
        <v>20.5</v>
      </c>
      <c r="CP8" s="355">
        <v>59.2</v>
      </c>
      <c r="CQ8" s="355">
        <v>27684</v>
      </c>
      <c r="CR8" s="355">
        <v>16.100000000000001</v>
      </c>
      <c r="CS8" s="355">
        <v>51</v>
      </c>
      <c r="CT8" s="355">
        <v>32.9</v>
      </c>
      <c r="CU8" s="355">
        <v>31.3</v>
      </c>
      <c r="CV8" s="355">
        <v>49.7</v>
      </c>
      <c r="CW8" s="355">
        <v>64.599999999999994</v>
      </c>
      <c r="CX8" s="355"/>
      <c r="CY8" s="355"/>
      <c r="CZ8" s="355"/>
      <c r="DA8" s="355">
        <v>0</v>
      </c>
      <c r="DB8" s="355">
        <v>0.03</v>
      </c>
      <c r="DC8" s="355">
        <v>0.02</v>
      </c>
      <c r="DD8" s="355">
        <v>-0.04</v>
      </c>
      <c r="DE8" s="355">
        <v>0.02</v>
      </c>
      <c r="DF8" s="355">
        <v>0</v>
      </c>
      <c r="DG8" s="355">
        <v>0.03</v>
      </c>
      <c r="DH8" s="355">
        <v>0.05</v>
      </c>
      <c r="DI8" s="355">
        <v>0.05</v>
      </c>
      <c r="DJ8" s="355">
        <v>11.5</v>
      </c>
      <c r="DK8" s="355">
        <v>63.9</v>
      </c>
      <c r="DL8" s="355">
        <v>95.6</v>
      </c>
      <c r="DM8" s="355">
        <v>9.6</v>
      </c>
      <c r="DN8" s="355">
        <v>37.299999999999997</v>
      </c>
      <c r="DO8" s="355">
        <v>65.900000000000006</v>
      </c>
      <c r="DP8" s="355">
        <v>0.9</v>
      </c>
      <c r="DQ8" s="355">
        <v>15.8</v>
      </c>
      <c r="DR8" s="355">
        <v>54.2</v>
      </c>
      <c r="DS8" s="355"/>
    </row>
    <row r="9" spans="1:141" s="326" customFormat="1" ht="11.25" customHeight="1" x14ac:dyDescent="0.2">
      <c r="A9" s="469" t="s">
        <v>410</v>
      </c>
      <c r="B9" s="596">
        <f>IF($AF$3="Boys",'Table 4c'!AN8,IF($AF$3="Girls",'Table 4c'!BP8,'Table 4c'!CR8))</f>
        <v>16.100000000000001</v>
      </c>
      <c r="C9" s="596">
        <f>IF($AF$3="Boys",'Table 4c'!AO8,IF($AF$3="Girls",'Table 4c'!BQ8,'Table 4c'!CS8))</f>
        <v>51</v>
      </c>
      <c r="D9" s="596">
        <f>IF($AF$3="Boys",'Table 4c'!AP8,IF($AF$3="Girls",'Table 4c'!BR8,'Table 4c'!CT8))</f>
        <v>32.9</v>
      </c>
      <c r="E9" s="607"/>
      <c r="F9" s="608">
        <f>IF($AF$3="Boys",'Table 4c'!AQ8,IF($AF$3="Girls",'Table 4c'!BS8,'Table 4c'!CU8))</f>
        <v>31.3</v>
      </c>
      <c r="G9" s="608">
        <f>IF($AF$3="Boys",'Table 4c'!AR8,IF($AF$3="Girls",'Table 4c'!BT8,'Table 4c'!CV8))</f>
        <v>49.7</v>
      </c>
      <c r="H9" s="608">
        <f>IF($AF$3="Boys",'Table 4c'!AS8,IF($AF$3="Girls",'Table 4c'!BU8,'Table 4c'!CW8))</f>
        <v>64.599999999999994</v>
      </c>
      <c r="I9" s="607"/>
      <c r="J9" s="596">
        <f>IF($AF$3="Boys",'Table 4c'!BF8,IF($AF$3="Girls",'Table 4c'!CH8,'Table 4c'!DJ8))</f>
        <v>11.5</v>
      </c>
      <c r="K9" s="596">
        <f>IF($AF$3="Boys",'Table 4c'!BG8,IF($AF$3="Girls",'Table 4c'!CI8,'Table 4c'!DK8))</f>
        <v>63.9</v>
      </c>
      <c r="L9" s="596">
        <f>IF($AF$3="Boys",'Table 4c'!BH8,IF($AF$3="Girls",'Table 4c'!CJ8,'Table 4c'!DL8))</f>
        <v>95.6</v>
      </c>
      <c r="M9" s="607"/>
      <c r="N9" s="598">
        <f>IF($AF$3="Boys",'Table 4c'!BI8,IF($AF$3="Girls",'Table 4c'!CK8,'Table 4c'!DM8))</f>
        <v>9.6</v>
      </c>
      <c r="O9" s="598">
        <f>IF($AF$3="Boys",'Table 4c'!BJ8,IF($AF$3="Girls",'Table 4c'!CL8,'Table 4c'!DN8))</f>
        <v>37.299999999999997</v>
      </c>
      <c r="P9" s="598">
        <f>IF($AF$3="Boys",'Table 4c'!BK8,IF($AF$3="Girls",'Table 4c'!CM8,'Table 4c'!DO8))</f>
        <v>65.900000000000006</v>
      </c>
      <c r="Q9" s="608"/>
      <c r="R9" s="596">
        <f>IF($AF$3="Boys",'Table 4c'!BL8,IF($AF$3="Girls",'Table 4c'!CN8,'Table 4c'!DP8))</f>
        <v>0.9</v>
      </c>
      <c r="S9" s="596">
        <f>IF($AF$3="Boys",'Table 4c'!BM8,IF($AF$3="Girls",'Table 4c'!CO8,'Table 4c'!DQ8))</f>
        <v>15.8</v>
      </c>
      <c r="T9" s="596">
        <f>IF($AF$3="Boys",'Table 4c'!BN8,IF($AF$3="Girls",'Table 4c'!CP8,'Table 4c'!DR8))</f>
        <v>54.2</v>
      </c>
      <c r="U9" s="608"/>
      <c r="V9" s="599">
        <f>IF($AF$3="Boys",'Table 4c'!AW8,IF($AF$3="Girls",'Table 4c'!BY8,'Table 4c'!DA8))</f>
        <v>0</v>
      </c>
      <c r="W9" s="599">
        <f>IF($AF$3="Boys",'Table 4c'!AX8,IF($AF$3="Girls",'Table 4c'!BZ8,'Table 4c'!DB8))</f>
        <v>0.03</v>
      </c>
      <c r="X9" s="599">
        <f>IF($AF$3="Boys",'Table 4c'!AY8,IF($AF$3="Girls",'Table 4c'!CA8,'Table 4c'!DC8))</f>
        <v>0.02</v>
      </c>
      <c r="Y9" s="608"/>
      <c r="Z9" s="609">
        <f>IF($AF$3="Boys",'Table 4c'!AZ8,IF($AF$3="Girls",'Table 4c'!CB8,'Table 4c'!DD8))</f>
        <v>-0.04</v>
      </c>
      <c r="AA9" s="609">
        <f>IF($AF$3="Boys",'Table 4c'!BA8,IF($AF$3="Girls",'Table 4c'!CC8,'Table 4c'!DE8))</f>
        <v>0.02</v>
      </c>
      <c r="AB9" s="609">
        <f>IF($AF$3="Boys",'Table 4c'!BB8,IF($AF$3="Girls",'Table 4c'!CD8,'Table 4c'!DF8))</f>
        <v>0</v>
      </c>
      <c r="AC9" s="610"/>
      <c r="AD9" s="602">
        <f>IF($AF$3="Boys",'Table 4c'!BC8,IF($AF$3="Girls",'Table 4c'!CE8,'Table 4c'!DG8))</f>
        <v>0.03</v>
      </c>
      <c r="AE9" s="602">
        <f>IF($AF$3="Boys",'Table 4c'!BD8,IF($AF$3="Girls",'Table 4c'!CF8,'Table 4c'!DH8))</f>
        <v>0.05</v>
      </c>
      <c r="AF9" s="602">
        <f>IF($AF$3="Boys",'Table 4c'!BE8,IF($AF$3="Girls",'Table 4c'!CG8,'Table 4c'!DI8))</f>
        <v>0.05</v>
      </c>
      <c r="AG9" s="365"/>
      <c r="AK9" s="355"/>
      <c r="AL9" s="355" t="s">
        <v>404</v>
      </c>
      <c r="AM9" s="355">
        <v>23748</v>
      </c>
      <c r="AN9" s="355">
        <v>15.2</v>
      </c>
      <c r="AO9" s="355">
        <v>52.8</v>
      </c>
      <c r="AP9" s="355">
        <v>32.1</v>
      </c>
      <c r="AQ9" s="355">
        <v>31.5</v>
      </c>
      <c r="AR9" s="355">
        <v>48.9</v>
      </c>
      <c r="AS9" s="355">
        <v>63.2</v>
      </c>
      <c r="AT9" s="355"/>
      <c r="AU9" s="355"/>
      <c r="AV9" s="355"/>
      <c r="AW9" s="355">
        <v>0.04</v>
      </c>
      <c r="AX9" s="355">
        <v>-0.04</v>
      </c>
      <c r="AY9" s="355">
        <v>-0.08</v>
      </c>
      <c r="AZ9" s="355">
        <v>0</v>
      </c>
      <c r="BA9" s="355">
        <v>-0.06</v>
      </c>
      <c r="BB9" s="355">
        <v>-0.1</v>
      </c>
      <c r="BC9" s="355">
        <v>7.0000000000000007E-2</v>
      </c>
      <c r="BD9" s="355">
        <v>-0.02</v>
      </c>
      <c r="BE9" s="355">
        <v>-0.06</v>
      </c>
      <c r="BF9" s="355">
        <v>12.3</v>
      </c>
      <c r="BG9" s="355">
        <v>62.7</v>
      </c>
      <c r="BH9" s="355">
        <v>94.9</v>
      </c>
      <c r="BI9" s="355">
        <v>7.1</v>
      </c>
      <c r="BJ9" s="355">
        <v>33.5</v>
      </c>
      <c r="BK9" s="355">
        <v>64.5</v>
      </c>
      <c r="BL9" s="355">
        <v>0.8</v>
      </c>
      <c r="BM9" s="355">
        <v>13.9</v>
      </c>
      <c r="BN9" s="355">
        <v>50.5</v>
      </c>
      <c r="BO9" s="355">
        <v>25004</v>
      </c>
      <c r="BP9" s="355">
        <v>12.3</v>
      </c>
      <c r="BQ9" s="355">
        <v>52.4</v>
      </c>
      <c r="BR9" s="355">
        <v>35.299999999999997</v>
      </c>
      <c r="BS9" s="355">
        <v>34</v>
      </c>
      <c r="BT9" s="355">
        <v>51.9</v>
      </c>
      <c r="BU9" s="355">
        <v>65.7</v>
      </c>
      <c r="BV9" s="355"/>
      <c r="BW9" s="355"/>
      <c r="BX9" s="355"/>
      <c r="BY9" s="355">
        <v>0.22</v>
      </c>
      <c r="BZ9" s="355">
        <v>0.23</v>
      </c>
      <c r="CA9" s="355">
        <v>0.14000000000000001</v>
      </c>
      <c r="CB9" s="355">
        <v>0.18</v>
      </c>
      <c r="CC9" s="355">
        <v>0.21</v>
      </c>
      <c r="CD9" s="355">
        <v>0.12</v>
      </c>
      <c r="CE9" s="355">
        <v>0.26</v>
      </c>
      <c r="CF9" s="355">
        <v>0.25</v>
      </c>
      <c r="CG9" s="355">
        <v>0.16</v>
      </c>
      <c r="CH9" s="355">
        <v>14.8</v>
      </c>
      <c r="CI9" s="355">
        <v>69.2</v>
      </c>
      <c r="CJ9" s="355">
        <v>96.8</v>
      </c>
      <c r="CK9" s="355">
        <v>13.1</v>
      </c>
      <c r="CL9" s="355">
        <v>44.2</v>
      </c>
      <c r="CM9" s="355">
        <v>72.900000000000006</v>
      </c>
      <c r="CN9" s="355">
        <v>2.1</v>
      </c>
      <c r="CO9" s="355">
        <v>23</v>
      </c>
      <c r="CP9" s="355">
        <v>64</v>
      </c>
      <c r="CQ9" s="355">
        <v>48752</v>
      </c>
      <c r="CR9" s="355">
        <v>13.7</v>
      </c>
      <c r="CS9" s="355">
        <v>52.6</v>
      </c>
      <c r="CT9" s="355">
        <v>33.700000000000003</v>
      </c>
      <c r="CU9" s="355">
        <v>32.6</v>
      </c>
      <c r="CV9" s="355">
        <v>50.5</v>
      </c>
      <c r="CW9" s="355">
        <v>64.599999999999994</v>
      </c>
      <c r="CX9" s="355"/>
      <c r="CY9" s="355"/>
      <c r="CZ9" s="355"/>
      <c r="DA9" s="355">
        <v>0.12</v>
      </c>
      <c r="DB9" s="355">
        <v>0.1</v>
      </c>
      <c r="DC9" s="355">
        <v>0.04</v>
      </c>
      <c r="DD9" s="355">
        <v>0.1</v>
      </c>
      <c r="DE9" s="355">
        <v>0.08</v>
      </c>
      <c r="DF9" s="355">
        <v>0.02</v>
      </c>
      <c r="DG9" s="355">
        <v>0.15</v>
      </c>
      <c r="DH9" s="355">
        <v>0.11</v>
      </c>
      <c r="DI9" s="355">
        <v>0.05</v>
      </c>
      <c r="DJ9" s="355">
        <v>13.4</v>
      </c>
      <c r="DK9" s="355">
        <v>66</v>
      </c>
      <c r="DL9" s="355">
        <v>95.9</v>
      </c>
      <c r="DM9" s="355">
        <v>9.9</v>
      </c>
      <c r="DN9" s="355">
        <v>39</v>
      </c>
      <c r="DO9" s="355">
        <v>69</v>
      </c>
      <c r="DP9" s="355">
        <v>1.4</v>
      </c>
      <c r="DQ9" s="355">
        <v>18.5</v>
      </c>
      <c r="DR9" s="355">
        <v>57.7</v>
      </c>
      <c r="DS9" s="355"/>
    </row>
    <row r="10" spans="1:141" s="326" customFormat="1" ht="11.25" customHeight="1" x14ac:dyDescent="0.2">
      <c r="A10" s="469" t="s">
        <v>411</v>
      </c>
      <c r="B10" s="596">
        <f>IF($AF$3="Boys",'Table 4c'!AN9,IF($AF$3="Girls",'Table 4c'!BP9,'Table 4c'!CR9))</f>
        <v>13.7</v>
      </c>
      <c r="C10" s="596">
        <f>IF($AF$3="Boys",'Table 4c'!AO9,IF($AF$3="Girls",'Table 4c'!BQ9,'Table 4c'!CS9))</f>
        <v>52.6</v>
      </c>
      <c r="D10" s="596">
        <f>IF($AF$3="Boys",'Table 4c'!AP9,IF($AF$3="Girls",'Table 4c'!BR9,'Table 4c'!CT9))</f>
        <v>33.700000000000003</v>
      </c>
      <c r="E10" s="607"/>
      <c r="F10" s="608">
        <f>IF($AF$3="Boys",'Table 4c'!AQ9,IF($AF$3="Girls",'Table 4c'!BS9,'Table 4c'!CU9))</f>
        <v>32.6</v>
      </c>
      <c r="G10" s="608">
        <f>IF($AF$3="Boys",'Table 4c'!AR9,IF($AF$3="Girls",'Table 4c'!BT9,'Table 4c'!CV9))</f>
        <v>50.5</v>
      </c>
      <c r="H10" s="608">
        <f>IF($AF$3="Boys",'Table 4c'!AS9,IF($AF$3="Girls",'Table 4c'!BU9,'Table 4c'!CW9))</f>
        <v>64.599999999999994</v>
      </c>
      <c r="I10" s="607"/>
      <c r="J10" s="596">
        <f>IF($AF$3="Boys",'Table 4c'!BF9,IF($AF$3="Girls",'Table 4c'!CH9,'Table 4c'!DJ9))</f>
        <v>13.4</v>
      </c>
      <c r="K10" s="596">
        <f>IF($AF$3="Boys",'Table 4c'!BG9,IF($AF$3="Girls",'Table 4c'!CI9,'Table 4c'!DK9))</f>
        <v>66</v>
      </c>
      <c r="L10" s="596">
        <f>IF($AF$3="Boys",'Table 4c'!BH9,IF($AF$3="Girls",'Table 4c'!CJ9,'Table 4c'!DL9))</f>
        <v>95.9</v>
      </c>
      <c r="M10" s="607"/>
      <c r="N10" s="598">
        <f>IF($AF$3="Boys",'Table 4c'!BI9,IF($AF$3="Girls",'Table 4c'!CK9,'Table 4c'!DM9))</f>
        <v>9.9</v>
      </c>
      <c r="O10" s="598">
        <f>IF($AF$3="Boys",'Table 4c'!BJ9,IF($AF$3="Girls",'Table 4c'!CL9,'Table 4c'!DN9))</f>
        <v>39</v>
      </c>
      <c r="P10" s="598">
        <f>IF($AF$3="Boys",'Table 4c'!BK9,IF($AF$3="Girls",'Table 4c'!CM9,'Table 4c'!DO9))</f>
        <v>69</v>
      </c>
      <c r="Q10" s="608"/>
      <c r="R10" s="596">
        <f>IF($AF$3="Boys",'Table 4c'!BL9,IF($AF$3="Girls",'Table 4c'!CN9,'Table 4c'!DP9))</f>
        <v>1.4</v>
      </c>
      <c r="S10" s="596">
        <f>IF($AF$3="Boys",'Table 4c'!BM9,IF($AF$3="Girls",'Table 4c'!CO9,'Table 4c'!DQ9))</f>
        <v>18.5</v>
      </c>
      <c r="T10" s="596">
        <f>IF($AF$3="Boys",'Table 4c'!BN9,IF($AF$3="Girls",'Table 4c'!CP9,'Table 4c'!DR9))</f>
        <v>57.7</v>
      </c>
      <c r="U10" s="608"/>
      <c r="V10" s="599">
        <f>IF($AF$3="Boys",'Table 4c'!AW9,IF($AF$3="Girls",'Table 4c'!BY9,'Table 4c'!DA9))</f>
        <v>0.12</v>
      </c>
      <c r="W10" s="599">
        <f>IF($AF$3="Boys",'Table 4c'!AX9,IF($AF$3="Girls",'Table 4c'!BZ9,'Table 4c'!DB9))</f>
        <v>0.1</v>
      </c>
      <c r="X10" s="599">
        <f>IF($AF$3="Boys",'Table 4c'!AY9,IF($AF$3="Girls",'Table 4c'!CA9,'Table 4c'!DC9))</f>
        <v>0.04</v>
      </c>
      <c r="Y10" s="608"/>
      <c r="Z10" s="609">
        <f>IF($AF$3="Boys",'Table 4c'!AZ9,IF($AF$3="Girls",'Table 4c'!CB9,'Table 4c'!DD9))</f>
        <v>0.1</v>
      </c>
      <c r="AA10" s="609">
        <f>IF($AF$3="Boys",'Table 4c'!BA9,IF($AF$3="Girls",'Table 4c'!CC9,'Table 4c'!DE9))</f>
        <v>0.08</v>
      </c>
      <c r="AB10" s="609">
        <f>IF($AF$3="Boys",'Table 4c'!BB9,IF($AF$3="Girls",'Table 4c'!CD9,'Table 4c'!DF9))</f>
        <v>0.02</v>
      </c>
      <c r="AC10" s="610"/>
      <c r="AD10" s="602">
        <f>IF($AF$3="Boys",'Table 4c'!BC9,IF($AF$3="Girls",'Table 4c'!CE9,'Table 4c'!DG9))</f>
        <v>0.15</v>
      </c>
      <c r="AE10" s="602">
        <f>IF($AF$3="Boys",'Table 4c'!BD9,IF($AF$3="Girls",'Table 4c'!CF9,'Table 4c'!DH9))</f>
        <v>0.11</v>
      </c>
      <c r="AF10" s="602">
        <f>IF($AF$3="Boys",'Table 4c'!BE9,IF($AF$3="Girls",'Table 4c'!CG9,'Table 4c'!DI9))</f>
        <v>0.05</v>
      </c>
      <c r="AG10" s="365"/>
      <c r="AK10" s="355"/>
      <c r="AL10" s="355" t="s">
        <v>405</v>
      </c>
      <c r="AM10" s="355">
        <v>5398</v>
      </c>
      <c r="AN10" s="355">
        <v>19.5</v>
      </c>
      <c r="AO10" s="355">
        <v>47.5</v>
      </c>
      <c r="AP10" s="355">
        <v>33</v>
      </c>
      <c r="AQ10" s="355">
        <v>29.4</v>
      </c>
      <c r="AR10" s="355">
        <v>46.7</v>
      </c>
      <c r="AS10" s="355">
        <v>65.2</v>
      </c>
      <c r="AT10" s="355"/>
      <c r="AU10" s="355"/>
      <c r="AV10" s="355"/>
      <c r="AW10" s="355">
        <v>-0.14000000000000001</v>
      </c>
      <c r="AX10" s="355">
        <v>-0.2</v>
      </c>
      <c r="AY10" s="355">
        <v>-0.01</v>
      </c>
      <c r="AZ10" s="355">
        <v>-0.21</v>
      </c>
      <c r="BA10" s="355">
        <v>-0.25</v>
      </c>
      <c r="BB10" s="355">
        <v>-0.06</v>
      </c>
      <c r="BC10" s="355">
        <v>-0.08</v>
      </c>
      <c r="BD10" s="355">
        <v>-0.16</v>
      </c>
      <c r="BE10" s="355">
        <v>0.04</v>
      </c>
      <c r="BF10" s="355">
        <v>11.2</v>
      </c>
      <c r="BG10" s="355">
        <v>57.2</v>
      </c>
      <c r="BH10" s="355">
        <v>96</v>
      </c>
      <c r="BI10" s="355">
        <v>4.3</v>
      </c>
      <c r="BJ10" s="355">
        <v>27</v>
      </c>
      <c r="BK10" s="355">
        <v>68.2</v>
      </c>
      <c r="BL10" s="355">
        <v>0.4</v>
      </c>
      <c r="BM10" s="355">
        <v>9.1999999999999993</v>
      </c>
      <c r="BN10" s="355">
        <v>53.8</v>
      </c>
      <c r="BO10" s="355">
        <v>4861</v>
      </c>
      <c r="BP10" s="355">
        <v>17.7</v>
      </c>
      <c r="BQ10" s="355">
        <v>50.3</v>
      </c>
      <c r="BR10" s="355">
        <v>32.1</v>
      </c>
      <c r="BS10" s="355">
        <v>32.9</v>
      </c>
      <c r="BT10" s="355">
        <v>49.9</v>
      </c>
      <c r="BU10" s="355">
        <v>66.5</v>
      </c>
      <c r="BV10" s="355"/>
      <c r="BW10" s="355"/>
      <c r="BX10" s="355"/>
      <c r="BY10" s="355">
        <v>0.18</v>
      </c>
      <c r="BZ10" s="355">
        <v>0.1</v>
      </c>
      <c r="CA10" s="355">
        <v>0.13</v>
      </c>
      <c r="CB10" s="355">
        <v>0.11</v>
      </c>
      <c r="CC10" s="355">
        <v>0.06</v>
      </c>
      <c r="CD10" s="355">
        <v>0.08</v>
      </c>
      <c r="CE10" s="355">
        <v>0.25</v>
      </c>
      <c r="CF10" s="355">
        <v>0.15</v>
      </c>
      <c r="CG10" s="355">
        <v>0.18</v>
      </c>
      <c r="CH10" s="355">
        <v>12.8</v>
      </c>
      <c r="CI10" s="355">
        <v>65.400000000000006</v>
      </c>
      <c r="CJ10" s="355">
        <v>97.2</v>
      </c>
      <c r="CK10" s="355">
        <v>10.4</v>
      </c>
      <c r="CL10" s="355">
        <v>37.1</v>
      </c>
      <c r="CM10" s="355">
        <v>73.7</v>
      </c>
      <c r="CN10" s="355">
        <v>1.5</v>
      </c>
      <c r="CO10" s="355">
        <v>17.399999999999999</v>
      </c>
      <c r="CP10" s="355">
        <v>65.7</v>
      </c>
      <c r="CQ10" s="355">
        <v>10259</v>
      </c>
      <c r="CR10" s="355">
        <v>18.600000000000001</v>
      </c>
      <c r="CS10" s="355">
        <v>48.8</v>
      </c>
      <c r="CT10" s="355">
        <v>32.5</v>
      </c>
      <c r="CU10" s="355">
        <v>31</v>
      </c>
      <c r="CV10" s="355">
        <v>48.3</v>
      </c>
      <c r="CW10" s="355">
        <v>65.8</v>
      </c>
      <c r="CX10" s="355"/>
      <c r="CY10" s="355"/>
      <c r="CZ10" s="355"/>
      <c r="DA10" s="355">
        <v>0</v>
      </c>
      <c r="DB10" s="355">
        <v>-0.05</v>
      </c>
      <c r="DC10" s="355">
        <v>0.06</v>
      </c>
      <c r="DD10" s="355">
        <v>-0.04</v>
      </c>
      <c r="DE10" s="355">
        <v>-0.08</v>
      </c>
      <c r="DF10" s="355">
        <v>0.02</v>
      </c>
      <c r="DG10" s="355">
        <v>0.05</v>
      </c>
      <c r="DH10" s="355">
        <v>-0.02</v>
      </c>
      <c r="DI10" s="355">
        <v>0.09</v>
      </c>
      <c r="DJ10" s="355">
        <v>11.9</v>
      </c>
      <c r="DK10" s="355">
        <v>61.2</v>
      </c>
      <c r="DL10" s="355">
        <v>96.6</v>
      </c>
      <c r="DM10" s="355">
        <v>7</v>
      </c>
      <c r="DN10" s="355">
        <v>31.9</v>
      </c>
      <c r="DO10" s="355">
        <v>70.8</v>
      </c>
      <c r="DP10" s="355">
        <v>0.9</v>
      </c>
      <c r="DQ10" s="355">
        <v>13.2</v>
      </c>
      <c r="DR10" s="355">
        <v>59.4</v>
      </c>
      <c r="DS10" s="355"/>
    </row>
    <row r="11" spans="1:141" s="326" customFormat="1" ht="11.25" customHeight="1" x14ac:dyDescent="0.2">
      <c r="A11" s="469" t="s">
        <v>566</v>
      </c>
      <c r="B11" s="596">
        <f>IF($AF$3="Boys",'Table 4c'!AN10,IF($AF$3="Girls",'Table 4c'!BP10,'Table 4c'!CR10))</f>
        <v>18.600000000000001</v>
      </c>
      <c r="C11" s="596">
        <f>IF($AF$3="Boys",'Table 4c'!AO10,IF($AF$3="Girls",'Table 4c'!BQ10,'Table 4c'!CS10))</f>
        <v>48.8</v>
      </c>
      <c r="D11" s="596">
        <f>IF($AF$3="Boys",'Table 4c'!AP10,IF($AF$3="Girls",'Table 4c'!BR10,'Table 4c'!CT10))</f>
        <v>32.5</v>
      </c>
      <c r="E11" s="607"/>
      <c r="F11" s="608">
        <f>IF($AF$3="Boys",'Table 4c'!AQ10,IF($AF$3="Girls",'Table 4c'!BS10,'Table 4c'!CU10))</f>
        <v>31</v>
      </c>
      <c r="G11" s="608">
        <f>IF($AF$3="Boys",'Table 4c'!AR10,IF($AF$3="Girls",'Table 4c'!BT10,'Table 4c'!CV10))</f>
        <v>48.3</v>
      </c>
      <c r="H11" s="608">
        <f>IF($AF$3="Boys",'Table 4c'!AS10,IF($AF$3="Girls",'Table 4c'!BU10,'Table 4c'!CW10))</f>
        <v>65.8</v>
      </c>
      <c r="I11" s="607"/>
      <c r="J11" s="596">
        <f>IF($AF$3="Boys",'Table 4c'!BF10,IF($AF$3="Girls",'Table 4c'!CH10,'Table 4c'!DJ10))</f>
        <v>11.9</v>
      </c>
      <c r="K11" s="596">
        <f>IF($AF$3="Boys",'Table 4c'!BG10,IF($AF$3="Girls",'Table 4c'!CI10,'Table 4c'!DK10))</f>
        <v>61.2</v>
      </c>
      <c r="L11" s="596">
        <f>IF($AF$3="Boys",'Table 4c'!BH10,IF($AF$3="Girls",'Table 4c'!CJ10,'Table 4c'!DL10))</f>
        <v>96.6</v>
      </c>
      <c r="M11" s="607"/>
      <c r="N11" s="598">
        <f>IF($AF$3="Boys",'Table 4c'!BI10,IF($AF$3="Girls",'Table 4c'!CK10,'Table 4c'!DM10))</f>
        <v>7</v>
      </c>
      <c r="O11" s="598">
        <f>IF($AF$3="Boys",'Table 4c'!BJ10,IF($AF$3="Girls",'Table 4c'!CL10,'Table 4c'!DN10))</f>
        <v>31.9</v>
      </c>
      <c r="P11" s="598">
        <f>IF($AF$3="Boys",'Table 4c'!BK10,IF($AF$3="Girls",'Table 4c'!CM10,'Table 4c'!DO10))</f>
        <v>70.8</v>
      </c>
      <c r="Q11" s="608"/>
      <c r="R11" s="596">
        <f>IF($AF$3="Boys",'Table 4c'!BL10,IF($AF$3="Girls",'Table 4c'!CN10,'Table 4c'!DP10))</f>
        <v>0.9</v>
      </c>
      <c r="S11" s="596">
        <f>IF($AF$3="Boys",'Table 4c'!BM10,IF($AF$3="Girls",'Table 4c'!CO10,'Table 4c'!DQ10))</f>
        <v>13.2</v>
      </c>
      <c r="T11" s="596">
        <f>IF($AF$3="Boys",'Table 4c'!BN10,IF($AF$3="Girls",'Table 4c'!CP10,'Table 4c'!DR10))</f>
        <v>59.4</v>
      </c>
      <c r="U11" s="608"/>
      <c r="V11" s="599">
        <f>IF($AF$3="Boys",'Table 4c'!AW10,IF($AF$3="Girls",'Table 4c'!BY10,'Table 4c'!DA10))</f>
        <v>0</v>
      </c>
      <c r="W11" s="599">
        <f>IF($AF$3="Boys",'Table 4c'!AX10,IF($AF$3="Girls",'Table 4c'!BZ10,'Table 4c'!DB10))</f>
        <v>-0.05</v>
      </c>
      <c r="X11" s="599">
        <f>IF($AF$3="Boys",'Table 4c'!AY10,IF($AF$3="Girls",'Table 4c'!CA10,'Table 4c'!DC10))</f>
        <v>0.06</v>
      </c>
      <c r="Y11" s="608"/>
      <c r="Z11" s="609">
        <f>IF($AF$3="Boys",'Table 4c'!AZ10,IF($AF$3="Girls",'Table 4c'!CB10,'Table 4c'!DD10))</f>
        <v>-0.04</v>
      </c>
      <c r="AA11" s="609">
        <f>IF($AF$3="Boys",'Table 4c'!BA10,IF($AF$3="Girls",'Table 4c'!CC10,'Table 4c'!DE10))</f>
        <v>-0.08</v>
      </c>
      <c r="AB11" s="609">
        <f>IF($AF$3="Boys",'Table 4c'!BB10,IF($AF$3="Girls",'Table 4c'!CD10,'Table 4c'!DF10))</f>
        <v>0.02</v>
      </c>
      <c r="AC11" s="610"/>
      <c r="AD11" s="602">
        <f>IF($AF$3="Boys",'Table 4c'!BC10,IF($AF$3="Girls",'Table 4c'!CE10,'Table 4c'!DG10))</f>
        <v>0.05</v>
      </c>
      <c r="AE11" s="602">
        <f>IF($AF$3="Boys",'Table 4c'!BD10,IF($AF$3="Girls",'Table 4c'!CF10,'Table 4c'!DH10))</f>
        <v>-0.02</v>
      </c>
      <c r="AF11" s="602">
        <f>IF($AF$3="Boys",'Table 4c'!BE10,IF($AF$3="Girls",'Table 4c'!CG10,'Table 4c'!DI10))</f>
        <v>0.09</v>
      </c>
      <c r="AG11" s="365"/>
      <c r="AK11" s="355"/>
      <c r="AL11" s="355" t="s">
        <v>406</v>
      </c>
      <c r="AM11" s="355">
        <v>552</v>
      </c>
      <c r="AN11" s="355">
        <v>7.6</v>
      </c>
      <c r="AO11" s="355">
        <v>40.6</v>
      </c>
      <c r="AP11" s="355">
        <v>51.8</v>
      </c>
      <c r="AQ11" s="355">
        <v>32.1</v>
      </c>
      <c r="AR11" s="355">
        <v>53.6</v>
      </c>
      <c r="AS11" s="355">
        <v>68.7</v>
      </c>
      <c r="AT11" s="355"/>
      <c r="AU11" s="355"/>
      <c r="AV11" s="355"/>
      <c r="AW11" s="355">
        <v>0.09</v>
      </c>
      <c r="AX11" s="355">
        <v>0.34</v>
      </c>
      <c r="AY11" s="355">
        <v>0.38</v>
      </c>
      <c r="AZ11" s="355">
        <v>-0.23</v>
      </c>
      <c r="BA11" s="355">
        <v>0.2</v>
      </c>
      <c r="BB11" s="355">
        <v>0.26</v>
      </c>
      <c r="BC11" s="355">
        <v>0.42</v>
      </c>
      <c r="BD11" s="355">
        <v>0.48</v>
      </c>
      <c r="BE11" s="355">
        <v>0.5</v>
      </c>
      <c r="BF11" s="355">
        <v>28.6</v>
      </c>
      <c r="BG11" s="355">
        <v>73.7</v>
      </c>
      <c r="BH11" s="355">
        <v>97.9</v>
      </c>
      <c r="BI11" s="355">
        <v>9.5</v>
      </c>
      <c r="BJ11" s="355">
        <v>41.5</v>
      </c>
      <c r="BK11" s="355">
        <v>71.3</v>
      </c>
      <c r="BL11" s="355" t="s">
        <v>574</v>
      </c>
      <c r="BM11" s="355">
        <v>21.9</v>
      </c>
      <c r="BN11" s="355">
        <v>65.7</v>
      </c>
      <c r="BO11" s="355">
        <v>603</v>
      </c>
      <c r="BP11" s="355">
        <v>7</v>
      </c>
      <c r="BQ11" s="355">
        <v>44.4</v>
      </c>
      <c r="BR11" s="355">
        <v>48.6</v>
      </c>
      <c r="BS11" s="355">
        <v>37.700000000000003</v>
      </c>
      <c r="BT11" s="355">
        <v>55.5</v>
      </c>
      <c r="BU11" s="355">
        <v>70</v>
      </c>
      <c r="BV11" s="355"/>
      <c r="BW11" s="355"/>
      <c r="BX11" s="355"/>
      <c r="BY11" s="355">
        <v>0.5</v>
      </c>
      <c r="BZ11" s="355">
        <v>0.56999999999999995</v>
      </c>
      <c r="CA11" s="355">
        <v>0.52</v>
      </c>
      <c r="CB11" s="355">
        <v>0.18</v>
      </c>
      <c r="CC11" s="355">
        <v>0.44</v>
      </c>
      <c r="CD11" s="355">
        <v>0.4</v>
      </c>
      <c r="CE11" s="355">
        <v>0.82</v>
      </c>
      <c r="CF11" s="355">
        <v>0.69</v>
      </c>
      <c r="CG11" s="355">
        <v>0.65</v>
      </c>
      <c r="CH11" s="355">
        <v>21.4</v>
      </c>
      <c r="CI11" s="355">
        <v>75.7</v>
      </c>
      <c r="CJ11" s="355">
        <v>99.3</v>
      </c>
      <c r="CK11" s="355">
        <v>19</v>
      </c>
      <c r="CL11" s="355">
        <v>35.799999999999997</v>
      </c>
      <c r="CM11" s="355">
        <v>65.5</v>
      </c>
      <c r="CN11" s="355" t="s">
        <v>574</v>
      </c>
      <c r="CO11" s="355">
        <v>22.8</v>
      </c>
      <c r="CP11" s="355">
        <v>63.5</v>
      </c>
      <c r="CQ11" s="355">
        <v>1155</v>
      </c>
      <c r="CR11" s="355">
        <v>7.3</v>
      </c>
      <c r="CS11" s="355">
        <v>42.6</v>
      </c>
      <c r="CT11" s="355">
        <v>50.1</v>
      </c>
      <c r="CU11" s="355">
        <v>34.9</v>
      </c>
      <c r="CV11" s="355">
        <v>54.7</v>
      </c>
      <c r="CW11" s="355">
        <v>69.3</v>
      </c>
      <c r="CX11" s="355"/>
      <c r="CY11" s="355"/>
      <c r="CZ11" s="355"/>
      <c r="DA11" s="355">
        <v>0.3</v>
      </c>
      <c r="DB11" s="355">
        <v>0.46</v>
      </c>
      <c r="DC11" s="355">
        <v>0.45</v>
      </c>
      <c r="DD11" s="355">
        <v>7.0000000000000007E-2</v>
      </c>
      <c r="DE11" s="355">
        <v>0.37</v>
      </c>
      <c r="DF11" s="355">
        <v>0.37</v>
      </c>
      <c r="DG11" s="355">
        <v>0.52</v>
      </c>
      <c r="DH11" s="355">
        <v>0.56000000000000005</v>
      </c>
      <c r="DI11" s="355">
        <v>0.54</v>
      </c>
      <c r="DJ11" s="355">
        <v>25</v>
      </c>
      <c r="DK11" s="355">
        <v>74.8</v>
      </c>
      <c r="DL11" s="355">
        <v>98.6</v>
      </c>
      <c r="DM11" s="355">
        <v>14.3</v>
      </c>
      <c r="DN11" s="355">
        <v>38.4</v>
      </c>
      <c r="DO11" s="355">
        <v>68.400000000000006</v>
      </c>
      <c r="DP11" s="355">
        <v>6</v>
      </c>
      <c r="DQ11" s="355">
        <v>22.4</v>
      </c>
      <c r="DR11" s="355">
        <v>64.599999999999994</v>
      </c>
      <c r="DS11" s="355"/>
    </row>
    <row r="12" spans="1:141" s="326" customFormat="1" ht="11.25" customHeight="1" x14ac:dyDescent="0.2">
      <c r="A12" s="469" t="s">
        <v>412</v>
      </c>
      <c r="B12" s="596">
        <f>IF($AF$3="Boys",'Table 4c'!AN11,IF($AF$3="Girls",'Table 4c'!BP11,'Table 4c'!CR11))</f>
        <v>7.3</v>
      </c>
      <c r="C12" s="596">
        <f>IF($AF$3="Boys",'Table 4c'!AO11,IF($AF$3="Girls",'Table 4c'!BQ11,'Table 4c'!CS11))</f>
        <v>42.6</v>
      </c>
      <c r="D12" s="596">
        <f>IF($AF$3="Boys",'Table 4c'!AP11,IF($AF$3="Girls",'Table 4c'!BR11,'Table 4c'!CT11))</f>
        <v>50.1</v>
      </c>
      <c r="E12" s="607"/>
      <c r="F12" s="608">
        <f>IF($AF$3="Boys",'Table 4c'!AQ11,IF($AF$3="Girls",'Table 4c'!BS11,'Table 4c'!CU11))</f>
        <v>34.9</v>
      </c>
      <c r="G12" s="608">
        <f>IF($AF$3="Boys",'Table 4c'!AR11,IF($AF$3="Girls",'Table 4c'!BT11,'Table 4c'!CV11))</f>
        <v>54.7</v>
      </c>
      <c r="H12" s="608">
        <f>IF($AF$3="Boys",'Table 4c'!AS11,IF($AF$3="Girls",'Table 4c'!BU11,'Table 4c'!CW11))</f>
        <v>69.3</v>
      </c>
      <c r="I12" s="607"/>
      <c r="J12" s="596">
        <f>IF($AF$3="Boys",'Table 4c'!BF11,IF($AF$3="Girls",'Table 4c'!CH11,'Table 4c'!DJ11))</f>
        <v>25</v>
      </c>
      <c r="K12" s="596">
        <f>IF($AF$3="Boys",'Table 4c'!BG11,IF($AF$3="Girls",'Table 4c'!CI11,'Table 4c'!DK11))</f>
        <v>74.8</v>
      </c>
      <c r="L12" s="596">
        <f>IF($AF$3="Boys",'Table 4c'!BH11,IF($AF$3="Girls",'Table 4c'!CJ11,'Table 4c'!DL11))</f>
        <v>98.6</v>
      </c>
      <c r="M12" s="607"/>
      <c r="N12" s="598">
        <f>IF($AF$3="Boys",'Table 4c'!BI11,IF($AF$3="Girls",'Table 4c'!CK11,'Table 4c'!DM11))</f>
        <v>14.3</v>
      </c>
      <c r="O12" s="598">
        <f>IF($AF$3="Boys",'Table 4c'!BJ11,IF($AF$3="Girls",'Table 4c'!CL11,'Table 4c'!DN11))</f>
        <v>38.4</v>
      </c>
      <c r="P12" s="598">
        <f>IF($AF$3="Boys",'Table 4c'!BK11,IF($AF$3="Girls",'Table 4c'!CM11,'Table 4c'!DO11))</f>
        <v>68.400000000000006</v>
      </c>
      <c r="Q12" s="608"/>
      <c r="R12" s="596">
        <f>IF($AF$3="Boys",'Table 4c'!BL11,IF($AF$3="Girls",'Table 4c'!CN11,'Table 4c'!DP11))</f>
        <v>6</v>
      </c>
      <c r="S12" s="596">
        <f>IF($AF$3="Boys",'Table 4c'!BM11,IF($AF$3="Girls",'Table 4c'!CO11,'Table 4c'!DQ11))</f>
        <v>22.4</v>
      </c>
      <c r="T12" s="596">
        <f>IF($AF$3="Boys",'Table 4c'!BN11,IF($AF$3="Girls",'Table 4c'!CP11,'Table 4c'!DR11))</f>
        <v>64.599999999999994</v>
      </c>
      <c r="U12" s="608"/>
      <c r="V12" s="599">
        <f>IF($AF$3="Boys",'Table 4c'!AW11,IF($AF$3="Girls",'Table 4c'!BY11,'Table 4c'!DA11))</f>
        <v>0.3</v>
      </c>
      <c r="W12" s="599">
        <f>IF($AF$3="Boys",'Table 4c'!AX11,IF($AF$3="Girls",'Table 4c'!BZ11,'Table 4c'!DB11))</f>
        <v>0.46</v>
      </c>
      <c r="X12" s="599">
        <f>IF($AF$3="Boys",'Table 4c'!AY11,IF($AF$3="Girls",'Table 4c'!CA11,'Table 4c'!DC11))</f>
        <v>0.45</v>
      </c>
      <c r="Y12" s="608"/>
      <c r="Z12" s="609">
        <f>IF($AF$3="Boys",'Table 4c'!AZ11,IF($AF$3="Girls",'Table 4c'!CB11,'Table 4c'!DD11))</f>
        <v>7.0000000000000007E-2</v>
      </c>
      <c r="AA12" s="609">
        <f>IF($AF$3="Boys",'Table 4c'!BA11,IF($AF$3="Girls",'Table 4c'!CC11,'Table 4c'!DE11))</f>
        <v>0.37</v>
      </c>
      <c r="AB12" s="609">
        <f>IF($AF$3="Boys",'Table 4c'!BB11,IF($AF$3="Girls",'Table 4c'!CD11,'Table 4c'!DF11))</f>
        <v>0.37</v>
      </c>
      <c r="AC12" s="610"/>
      <c r="AD12" s="602">
        <f>IF($AF$3="Boys",'Table 4c'!BC11,IF($AF$3="Girls",'Table 4c'!CE11,'Table 4c'!DG11))</f>
        <v>0.52</v>
      </c>
      <c r="AE12" s="602">
        <f>IF($AF$3="Boys",'Table 4c'!BD11,IF($AF$3="Girls",'Table 4c'!CF11,'Table 4c'!DH11))</f>
        <v>0.56000000000000005</v>
      </c>
      <c r="AF12" s="602">
        <f>IF($AF$3="Boys",'Table 4c'!BE11,IF($AF$3="Girls",'Table 4c'!CG11,'Table 4c'!DI11))</f>
        <v>0.54</v>
      </c>
      <c r="AG12" s="365"/>
      <c r="AK12" s="355"/>
      <c r="AL12" s="355" t="s">
        <v>407</v>
      </c>
      <c r="AM12" s="355">
        <v>156</v>
      </c>
      <c r="AN12" s="355">
        <v>8.3000000000000007</v>
      </c>
      <c r="AO12" s="355">
        <v>61.5</v>
      </c>
      <c r="AP12" s="355">
        <v>30.1</v>
      </c>
      <c r="AQ12" s="355">
        <v>45.1</v>
      </c>
      <c r="AR12" s="355">
        <v>55.3</v>
      </c>
      <c r="AS12" s="355">
        <v>66.8</v>
      </c>
      <c r="AT12" s="355"/>
      <c r="AU12" s="355"/>
      <c r="AV12" s="355"/>
      <c r="AW12" s="355">
        <v>1.18</v>
      </c>
      <c r="AX12" s="355">
        <v>0.67</v>
      </c>
      <c r="AY12" s="355">
        <v>0.36</v>
      </c>
      <c r="AZ12" s="355">
        <v>0.61</v>
      </c>
      <c r="BA12" s="355">
        <v>0.45</v>
      </c>
      <c r="BB12" s="355">
        <v>0.06</v>
      </c>
      <c r="BC12" s="355">
        <v>1.76</v>
      </c>
      <c r="BD12" s="355">
        <v>0.88</v>
      </c>
      <c r="BE12" s="355">
        <v>0.67</v>
      </c>
      <c r="BF12" s="355">
        <v>38.5</v>
      </c>
      <c r="BG12" s="355">
        <v>83.3</v>
      </c>
      <c r="BH12" s="355">
        <v>100</v>
      </c>
      <c r="BI12" s="355">
        <v>38.5</v>
      </c>
      <c r="BJ12" s="355">
        <v>64.599999999999994</v>
      </c>
      <c r="BK12" s="355">
        <v>63.8</v>
      </c>
      <c r="BL12" s="355" t="s">
        <v>574</v>
      </c>
      <c r="BM12" s="355">
        <v>42.7</v>
      </c>
      <c r="BN12" s="355">
        <v>59.6</v>
      </c>
      <c r="BO12" s="355">
        <v>482</v>
      </c>
      <c r="BP12" s="355">
        <v>13.7</v>
      </c>
      <c r="BQ12" s="355">
        <v>55.8</v>
      </c>
      <c r="BR12" s="355">
        <v>30.5</v>
      </c>
      <c r="BS12" s="355">
        <v>42</v>
      </c>
      <c r="BT12" s="355">
        <v>58.2</v>
      </c>
      <c r="BU12" s="355">
        <v>70.599999999999994</v>
      </c>
      <c r="BV12" s="355"/>
      <c r="BW12" s="355"/>
      <c r="BX12" s="355"/>
      <c r="BY12" s="355">
        <v>0.94</v>
      </c>
      <c r="BZ12" s="355">
        <v>0.89</v>
      </c>
      <c r="CA12" s="355">
        <v>0.71</v>
      </c>
      <c r="CB12" s="355">
        <v>0.69</v>
      </c>
      <c r="CC12" s="355">
        <v>0.76</v>
      </c>
      <c r="CD12" s="355">
        <v>0.54</v>
      </c>
      <c r="CE12" s="355">
        <v>1.2</v>
      </c>
      <c r="CF12" s="355">
        <v>1.01</v>
      </c>
      <c r="CG12" s="355">
        <v>0.88</v>
      </c>
      <c r="CH12" s="355">
        <v>39.4</v>
      </c>
      <c r="CI12" s="355">
        <v>82.9</v>
      </c>
      <c r="CJ12" s="355">
        <v>99.3</v>
      </c>
      <c r="CK12" s="355">
        <v>37.9</v>
      </c>
      <c r="CL12" s="355">
        <v>71.400000000000006</v>
      </c>
      <c r="CM12" s="355">
        <v>89.8</v>
      </c>
      <c r="CN12" s="355" t="s">
        <v>574</v>
      </c>
      <c r="CO12" s="355">
        <v>48.3</v>
      </c>
      <c r="CP12" s="355">
        <v>81.599999999999994</v>
      </c>
      <c r="CQ12" s="355">
        <v>638</v>
      </c>
      <c r="CR12" s="355">
        <v>12.4</v>
      </c>
      <c r="CS12" s="355">
        <v>57.2</v>
      </c>
      <c r="CT12" s="355">
        <v>30.4</v>
      </c>
      <c r="CU12" s="355">
        <v>42.5</v>
      </c>
      <c r="CV12" s="355">
        <v>57.4</v>
      </c>
      <c r="CW12" s="355">
        <v>69.7</v>
      </c>
      <c r="CX12" s="355"/>
      <c r="CY12" s="355"/>
      <c r="CZ12" s="355"/>
      <c r="DA12" s="355">
        <v>0.98</v>
      </c>
      <c r="DB12" s="355">
        <v>0.83</v>
      </c>
      <c r="DC12" s="355">
        <v>0.63</v>
      </c>
      <c r="DD12" s="355">
        <v>0.75</v>
      </c>
      <c r="DE12" s="355">
        <v>0.72</v>
      </c>
      <c r="DF12" s="355">
        <v>0.48</v>
      </c>
      <c r="DG12" s="355">
        <v>1.22</v>
      </c>
      <c r="DH12" s="355">
        <v>0.94</v>
      </c>
      <c r="DI12" s="355">
        <v>0.78</v>
      </c>
      <c r="DJ12" s="355">
        <v>39.200000000000003</v>
      </c>
      <c r="DK12" s="355">
        <v>83</v>
      </c>
      <c r="DL12" s="355">
        <v>99.5</v>
      </c>
      <c r="DM12" s="355">
        <v>38</v>
      </c>
      <c r="DN12" s="355">
        <v>69.599999999999994</v>
      </c>
      <c r="DO12" s="355">
        <v>83.5</v>
      </c>
      <c r="DP12" s="355">
        <v>13.9</v>
      </c>
      <c r="DQ12" s="355">
        <v>46.8</v>
      </c>
      <c r="DR12" s="355">
        <v>76.3</v>
      </c>
      <c r="DS12" s="355"/>
    </row>
    <row r="13" spans="1:141" s="326" customFormat="1" ht="11.25" customHeight="1" x14ac:dyDescent="0.2">
      <c r="A13" s="469" t="s">
        <v>413</v>
      </c>
      <c r="B13" s="596">
        <f>IF($AF$3="Boys",'Table 4c'!AN12,IF($AF$3="Girls",'Table 4c'!BP12,'Table 4c'!CR12))</f>
        <v>12.4</v>
      </c>
      <c r="C13" s="596">
        <f>IF($AF$3="Boys",'Table 4c'!AO12,IF($AF$3="Girls",'Table 4c'!BQ12,'Table 4c'!CS12))</f>
        <v>57.2</v>
      </c>
      <c r="D13" s="596">
        <f>IF($AF$3="Boys",'Table 4c'!AP12,IF($AF$3="Girls",'Table 4c'!BR12,'Table 4c'!CT12))</f>
        <v>30.4</v>
      </c>
      <c r="E13" s="607"/>
      <c r="F13" s="608">
        <f>IF($AF$3="Boys",'Table 4c'!AQ12,IF($AF$3="Girls",'Table 4c'!BS12,'Table 4c'!CU12))</f>
        <v>42.5</v>
      </c>
      <c r="G13" s="608">
        <f>IF($AF$3="Boys",'Table 4c'!AR12,IF($AF$3="Girls",'Table 4c'!BT12,'Table 4c'!CV12))</f>
        <v>57.4</v>
      </c>
      <c r="H13" s="608">
        <f>IF($AF$3="Boys",'Table 4c'!AS12,IF($AF$3="Girls",'Table 4c'!BU12,'Table 4c'!CW12))</f>
        <v>69.7</v>
      </c>
      <c r="I13" s="607"/>
      <c r="J13" s="596">
        <f>IF($AF$3="Boys",'Table 4c'!BF12,IF($AF$3="Girls",'Table 4c'!CH12,'Table 4c'!DJ12))</f>
        <v>39.200000000000003</v>
      </c>
      <c r="K13" s="596">
        <f>IF($AF$3="Boys",'Table 4c'!BG12,IF($AF$3="Girls",'Table 4c'!CI12,'Table 4c'!DK12))</f>
        <v>83</v>
      </c>
      <c r="L13" s="596">
        <f>IF($AF$3="Boys",'Table 4c'!BH12,IF($AF$3="Girls",'Table 4c'!CJ12,'Table 4c'!DL12))</f>
        <v>99.5</v>
      </c>
      <c r="M13" s="607"/>
      <c r="N13" s="598">
        <f>IF($AF$3="Boys",'Table 4c'!BI12,IF($AF$3="Girls",'Table 4c'!CK12,'Table 4c'!DM12))</f>
        <v>38</v>
      </c>
      <c r="O13" s="598">
        <f>IF($AF$3="Boys",'Table 4c'!BJ12,IF($AF$3="Girls",'Table 4c'!CL12,'Table 4c'!DN12))</f>
        <v>69.599999999999994</v>
      </c>
      <c r="P13" s="598">
        <f>IF($AF$3="Boys",'Table 4c'!BK12,IF($AF$3="Girls",'Table 4c'!CM12,'Table 4c'!DO12))</f>
        <v>83.5</v>
      </c>
      <c r="Q13" s="608"/>
      <c r="R13" s="596">
        <f>IF($AF$3="Boys",'Table 4c'!BL12,IF($AF$3="Girls",'Table 4c'!CN12,'Table 4c'!DP12))</f>
        <v>13.9</v>
      </c>
      <c r="S13" s="596">
        <f>IF($AF$3="Boys",'Table 4c'!BM12,IF($AF$3="Girls",'Table 4c'!CO12,'Table 4c'!DQ12))</f>
        <v>46.8</v>
      </c>
      <c r="T13" s="596">
        <f>IF($AF$3="Boys",'Table 4c'!BN12,IF($AF$3="Girls",'Table 4c'!CP12,'Table 4c'!DR12))</f>
        <v>76.3</v>
      </c>
      <c r="U13" s="608"/>
      <c r="V13" s="599">
        <f>IF($AF$3="Boys",'Table 4c'!AW12,IF($AF$3="Girls",'Table 4c'!BY12,'Table 4c'!DA12))</f>
        <v>0.98</v>
      </c>
      <c r="W13" s="599">
        <f>IF($AF$3="Boys",'Table 4c'!AX12,IF($AF$3="Girls",'Table 4c'!BZ12,'Table 4c'!DB12))</f>
        <v>0.83</v>
      </c>
      <c r="X13" s="599">
        <f>IF($AF$3="Boys",'Table 4c'!AY12,IF($AF$3="Girls",'Table 4c'!CA12,'Table 4c'!DC12))</f>
        <v>0.63</v>
      </c>
      <c r="Y13" s="608"/>
      <c r="Z13" s="609">
        <f>IF($AF$3="Boys",'Table 4c'!AZ12,IF($AF$3="Girls",'Table 4c'!CB12,'Table 4c'!DD12))</f>
        <v>0.75</v>
      </c>
      <c r="AA13" s="609">
        <f>IF($AF$3="Boys",'Table 4c'!BA12,IF($AF$3="Girls",'Table 4c'!CC12,'Table 4c'!DE12))</f>
        <v>0.72</v>
      </c>
      <c r="AB13" s="609">
        <f>IF($AF$3="Boys",'Table 4c'!BB12,IF($AF$3="Girls",'Table 4c'!CD12,'Table 4c'!DF12))</f>
        <v>0.48</v>
      </c>
      <c r="AC13" s="610"/>
      <c r="AD13" s="602">
        <f>IF($AF$3="Boys",'Table 4c'!BC12,IF($AF$3="Girls",'Table 4c'!CE12,'Table 4c'!DG12))</f>
        <v>1.22</v>
      </c>
      <c r="AE13" s="602">
        <f>IF($AF$3="Boys",'Table 4c'!BD12,IF($AF$3="Girls",'Table 4c'!CF12,'Table 4c'!DH12))</f>
        <v>0.94</v>
      </c>
      <c r="AF13" s="602">
        <f>IF($AF$3="Boys",'Table 4c'!BE12,IF($AF$3="Girls",'Table 4c'!CG12,'Table 4c'!DI12))</f>
        <v>0.78</v>
      </c>
      <c r="AG13" s="365"/>
      <c r="AK13" s="355"/>
      <c r="AL13" s="355" t="s">
        <v>408</v>
      </c>
      <c r="AM13" s="355" t="s">
        <v>574</v>
      </c>
      <c r="AN13" s="355" t="s">
        <v>574</v>
      </c>
      <c r="AO13" s="355" t="s">
        <v>574</v>
      </c>
      <c r="AP13" s="355" t="s">
        <v>574</v>
      </c>
      <c r="AQ13" s="355" t="s">
        <v>574</v>
      </c>
      <c r="AR13" s="355" t="s">
        <v>574</v>
      </c>
      <c r="AS13" s="355" t="s">
        <v>574</v>
      </c>
      <c r="AT13" s="355"/>
      <c r="AU13" s="355"/>
      <c r="AV13" s="355"/>
      <c r="AW13" s="355" t="s">
        <v>574</v>
      </c>
      <c r="AX13" s="355" t="s">
        <v>574</v>
      </c>
      <c r="AY13" s="355" t="s">
        <v>574</v>
      </c>
      <c r="AZ13" s="355" t="s">
        <v>574</v>
      </c>
      <c r="BA13" s="355" t="s">
        <v>574</v>
      </c>
      <c r="BB13" s="355" t="s">
        <v>574</v>
      </c>
      <c r="BC13" s="355" t="s">
        <v>574</v>
      </c>
      <c r="BD13" s="355" t="s">
        <v>574</v>
      </c>
      <c r="BE13" s="355" t="s">
        <v>574</v>
      </c>
      <c r="BF13" s="355" t="s">
        <v>574</v>
      </c>
      <c r="BG13" s="355" t="s">
        <v>574</v>
      </c>
      <c r="BH13" s="355" t="s">
        <v>574</v>
      </c>
      <c r="BI13" s="355" t="s">
        <v>574</v>
      </c>
      <c r="BJ13" s="355" t="s">
        <v>574</v>
      </c>
      <c r="BK13" s="355" t="s">
        <v>574</v>
      </c>
      <c r="BL13" s="355" t="s">
        <v>574</v>
      </c>
      <c r="BM13" s="355" t="s">
        <v>574</v>
      </c>
      <c r="BN13" s="355" t="s">
        <v>574</v>
      </c>
      <c r="BO13" s="355" t="s">
        <v>574</v>
      </c>
      <c r="BP13" s="355" t="s">
        <v>574</v>
      </c>
      <c r="BQ13" s="355" t="s">
        <v>574</v>
      </c>
      <c r="BR13" s="355" t="s">
        <v>574</v>
      </c>
      <c r="BS13" s="355" t="s">
        <v>574</v>
      </c>
      <c r="BT13" s="355" t="s">
        <v>574</v>
      </c>
      <c r="BU13" s="355" t="s">
        <v>574</v>
      </c>
      <c r="BV13" s="355"/>
      <c r="BW13" s="355"/>
      <c r="BX13" s="355"/>
      <c r="BY13" s="355" t="s">
        <v>574</v>
      </c>
      <c r="BZ13" s="355" t="s">
        <v>574</v>
      </c>
      <c r="CA13" s="355" t="s">
        <v>574</v>
      </c>
      <c r="CB13" s="355" t="s">
        <v>574</v>
      </c>
      <c r="CC13" s="355" t="s">
        <v>574</v>
      </c>
      <c r="CD13" s="355" t="s">
        <v>574</v>
      </c>
      <c r="CE13" s="355" t="s">
        <v>574</v>
      </c>
      <c r="CF13" s="355" t="s">
        <v>574</v>
      </c>
      <c r="CG13" s="355" t="s">
        <v>574</v>
      </c>
      <c r="CH13" s="355" t="s">
        <v>574</v>
      </c>
      <c r="CI13" s="355" t="s">
        <v>574</v>
      </c>
      <c r="CJ13" s="355" t="s">
        <v>574</v>
      </c>
      <c r="CK13" s="355" t="s">
        <v>574</v>
      </c>
      <c r="CL13" s="355" t="s">
        <v>574</v>
      </c>
      <c r="CM13" s="355" t="s">
        <v>574</v>
      </c>
      <c r="CN13" s="355" t="s">
        <v>574</v>
      </c>
      <c r="CO13" s="355" t="s">
        <v>574</v>
      </c>
      <c r="CP13" s="355" t="s">
        <v>574</v>
      </c>
      <c r="CQ13" s="355" t="s">
        <v>574</v>
      </c>
      <c r="CR13" s="355" t="s">
        <v>574</v>
      </c>
      <c r="CS13" s="355" t="s">
        <v>574</v>
      </c>
      <c r="CT13" s="355" t="s">
        <v>574</v>
      </c>
      <c r="CU13" s="355" t="s">
        <v>574</v>
      </c>
      <c r="CV13" s="355" t="s">
        <v>574</v>
      </c>
      <c r="CW13" s="355" t="s">
        <v>574</v>
      </c>
      <c r="CX13" s="355"/>
      <c r="CY13" s="355"/>
      <c r="CZ13" s="355"/>
      <c r="DA13" s="355" t="s">
        <v>574</v>
      </c>
      <c r="DB13" s="355" t="s">
        <v>574</v>
      </c>
      <c r="DC13" s="355" t="s">
        <v>574</v>
      </c>
      <c r="DD13" s="355" t="s">
        <v>574</v>
      </c>
      <c r="DE13" s="355" t="s">
        <v>574</v>
      </c>
      <c r="DF13" s="355" t="s">
        <v>574</v>
      </c>
      <c r="DG13" s="355" t="s">
        <v>574</v>
      </c>
      <c r="DH13" s="355" t="s">
        <v>574</v>
      </c>
      <c r="DI13" s="355" t="s">
        <v>574</v>
      </c>
      <c r="DJ13" s="355" t="s">
        <v>574</v>
      </c>
      <c r="DK13" s="355" t="s">
        <v>574</v>
      </c>
      <c r="DL13" s="355" t="s">
        <v>574</v>
      </c>
      <c r="DM13" s="355" t="s">
        <v>574</v>
      </c>
      <c r="DN13" s="355" t="s">
        <v>574</v>
      </c>
      <c r="DO13" s="355" t="s">
        <v>574</v>
      </c>
      <c r="DP13" s="355" t="s">
        <v>574</v>
      </c>
      <c r="DQ13" s="355" t="s">
        <v>574</v>
      </c>
      <c r="DR13" s="355" t="s">
        <v>574</v>
      </c>
      <c r="DS13" s="355"/>
    </row>
    <row r="14" spans="1:141" s="326" customFormat="1" ht="11.25" customHeight="1" x14ac:dyDescent="0.2">
      <c r="A14" s="539" t="s">
        <v>567</v>
      </c>
      <c r="B14" s="596" t="str">
        <f>IF($AF$3="Boys",'Table 4c'!AN13,IF($AF$3="Girls",'Table 4c'!BP13,'Table 4c'!CR13))</f>
        <v>x</v>
      </c>
      <c r="C14" s="596" t="str">
        <f>IF($AF$3="Boys",'Table 4c'!AO13,IF($AF$3="Girls",'Table 4c'!BQ13,'Table 4c'!CS13))</f>
        <v>x</v>
      </c>
      <c r="D14" s="596" t="str">
        <f>IF($AF$3="Boys",'Table 4c'!AP13,IF($AF$3="Girls",'Table 4c'!BR13,'Table 4c'!CT13))</f>
        <v>x</v>
      </c>
      <c r="E14" s="607"/>
      <c r="F14" s="608" t="str">
        <f>IF($AF$3="Boys",'Table 4c'!AQ13,IF($AF$3="Girls",'Table 4c'!BS13,'Table 4c'!CU13))</f>
        <v>x</v>
      </c>
      <c r="G14" s="608" t="str">
        <f>IF($AF$3="Boys",'Table 4c'!AR13,IF($AF$3="Girls",'Table 4c'!BT13,'Table 4c'!CV13))</f>
        <v>x</v>
      </c>
      <c r="H14" s="608" t="str">
        <f>IF($AF$3="Boys",'Table 4c'!AS13,IF($AF$3="Girls",'Table 4c'!BU13,'Table 4c'!CW13))</f>
        <v>x</v>
      </c>
      <c r="I14" s="607"/>
      <c r="J14" s="596" t="str">
        <f>IF($AF$3="Boys",'Table 4c'!BF13,IF($AF$3="Girls",'Table 4c'!CH13,'Table 4c'!DJ13))</f>
        <v>x</v>
      </c>
      <c r="K14" s="596" t="str">
        <f>IF($AF$3="Boys",'Table 4c'!BG13,IF($AF$3="Girls",'Table 4c'!CI13,'Table 4c'!DK13))</f>
        <v>x</v>
      </c>
      <c r="L14" s="596" t="str">
        <f>IF($AF$3="Boys",'Table 4c'!BH13,IF($AF$3="Girls",'Table 4c'!CJ13,'Table 4c'!DL13))</f>
        <v>x</v>
      </c>
      <c r="M14" s="607"/>
      <c r="N14" s="598" t="str">
        <f>IF($AF$3="Boys",'Table 4c'!BI13,IF($AF$3="Girls",'Table 4c'!CK13,'Table 4c'!DM13))</f>
        <v>x</v>
      </c>
      <c r="O14" s="598" t="str">
        <f>IF($AF$3="Boys",'Table 4c'!BJ13,IF($AF$3="Girls",'Table 4c'!CL13,'Table 4c'!DN13))</f>
        <v>x</v>
      </c>
      <c r="P14" s="598" t="str">
        <f>IF($AF$3="Boys",'Table 4c'!BK13,IF($AF$3="Girls",'Table 4c'!CM13,'Table 4c'!DO13))</f>
        <v>x</v>
      </c>
      <c r="Q14" s="608"/>
      <c r="R14" s="596" t="str">
        <f>IF($AF$3="Boys",'Table 4c'!BL13,IF($AF$3="Girls",'Table 4c'!CN13,'Table 4c'!DP13))</f>
        <v>x</v>
      </c>
      <c r="S14" s="596" t="str">
        <f>IF($AF$3="Boys",'Table 4c'!BM13,IF($AF$3="Girls",'Table 4c'!CO13,'Table 4c'!DQ13))</f>
        <v>x</v>
      </c>
      <c r="T14" s="596" t="str">
        <f>IF($AF$3="Boys",'Table 4c'!BN13,IF($AF$3="Girls",'Table 4c'!CP13,'Table 4c'!DR13))</f>
        <v>x</v>
      </c>
      <c r="U14" s="608"/>
      <c r="V14" s="599" t="str">
        <f>IF($AF$3="Boys",'Table 4c'!AW13,IF($AF$3="Girls",'Table 4c'!BY13,'Table 4c'!DA13))</f>
        <v>x</v>
      </c>
      <c r="W14" s="599" t="str">
        <f>IF($AF$3="Boys",'Table 4c'!AX13,IF($AF$3="Girls",'Table 4c'!BZ13,'Table 4c'!DB13))</f>
        <v>x</v>
      </c>
      <c r="X14" s="599" t="str">
        <f>IF($AF$3="Boys",'Table 4c'!AY13,IF($AF$3="Girls",'Table 4c'!CA13,'Table 4c'!DC13))</f>
        <v>x</v>
      </c>
      <c r="Y14" s="608"/>
      <c r="Z14" s="609" t="str">
        <f>IF($AF$3="Boys",'Table 4c'!AZ13,IF($AF$3="Girls",'Table 4c'!CB13,'Table 4c'!DD13))</f>
        <v>x</v>
      </c>
      <c r="AA14" s="609" t="str">
        <f>IF($AF$3="Boys",'Table 4c'!BA13,IF($AF$3="Girls",'Table 4c'!CC13,'Table 4c'!DE13))</f>
        <v>x</v>
      </c>
      <c r="AB14" s="609" t="str">
        <f>IF($AF$3="Boys",'Table 4c'!BB13,IF($AF$3="Girls",'Table 4c'!CD13,'Table 4c'!DF13))</f>
        <v>x</v>
      </c>
      <c r="AC14" s="610"/>
      <c r="AD14" s="602" t="str">
        <f>IF($AF$3="Boys",'Table 4c'!BC13,IF($AF$3="Girls",'Table 4c'!CE13,'Table 4c'!DG13))</f>
        <v>x</v>
      </c>
      <c r="AE14" s="602" t="str">
        <f>IF($AF$3="Boys",'Table 4c'!BD13,IF($AF$3="Girls",'Table 4c'!CF13,'Table 4c'!DH13))</f>
        <v>x</v>
      </c>
      <c r="AF14" s="602" t="str">
        <f>IF($AF$3="Boys",'Table 4c'!BE13,IF($AF$3="Girls",'Table 4c'!CG13,'Table 4c'!DI13))</f>
        <v>x</v>
      </c>
      <c r="AG14" s="365"/>
      <c r="AK14" s="355"/>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row>
    <row r="15" spans="1:141" s="326" customFormat="1" ht="3" customHeight="1" x14ac:dyDescent="0.2">
      <c r="A15" s="469"/>
      <c r="B15" s="596"/>
      <c r="C15" s="596"/>
      <c r="D15" s="596"/>
      <c r="E15" s="607"/>
      <c r="F15" s="608"/>
      <c r="G15" s="608"/>
      <c r="H15" s="608"/>
      <c r="I15" s="607"/>
      <c r="J15" s="596"/>
      <c r="K15" s="596"/>
      <c r="L15" s="596"/>
      <c r="M15" s="607"/>
      <c r="N15" s="598"/>
      <c r="O15" s="598"/>
      <c r="P15" s="598"/>
      <c r="Q15" s="608"/>
      <c r="R15" s="596"/>
      <c r="S15" s="596"/>
      <c r="T15" s="596"/>
      <c r="U15" s="608"/>
      <c r="V15" s="599"/>
      <c r="W15" s="599"/>
      <c r="X15" s="599"/>
      <c r="Y15" s="608"/>
      <c r="Z15" s="609"/>
      <c r="AA15" s="609"/>
      <c r="AB15" s="609"/>
      <c r="AC15" s="610"/>
      <c r="AD15" s="602"/>
      <c r="AE15" s="602"/>
      <c r="AF15" s="602"/>
      <c r="AG15" s="365"/>
      <c r="AK15" s="355"/>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8"/>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row>
    <row r="16" spans="1:141" s="326" customFormat="1" ht="11.25" customHeight="1" x14ac:dyDescent="0.2">
      <c r="A16" s="431" t="s">
        <v>528</v>
      </c>
      <c r="B16" s="596">
        <f>IF($AF$3="Boys",'Table 4c'!AN6,IF($AF$3="Girls",'Table 4c'!BP6,'Table 4c'!CR6))</f>
        <v>16.899999999999999</v>
      </c>
      <c r="C16" s="596">
        <f>IF($AF$3="Boys",'Table 4c'!AO6,IF($AF$3="Girls",'Table 4c'!BQ6,'Table 4c'!CS6))</f>
        <v>51.8</v>
      </c>
      <c r="D16" s="596">
        <f>IF($AF$3="Boys",'Table 4c'!AP6,IF($AF$3="Girls",'Table 4c'!BR6,'Table 4c'!CT6))</f>
        <v>31.3</v>
      </c>
      <c r="E16" s="607"/>
      <c r="F16" s="608">
        <f>IF($AF$3="Boys",'Table 4c'!AQ6,IF($AF$3="Girls",'Table 4c'!BS6,'Table 4c'!CU6))</f>
        <v>31.3</v>
      </c>
      <c r="G16" s="608">
        <f>IF($AF$3="Boys",'Table 4c'!AR6,IF($AF$3="Girls",'Table 4c'!BT6,'Table 4c'!CV6))</f>
        <v>49.2</v>
      </c>
      <c r="H16" s="608">
        <f>IF($AF$3="Boys",'Table 4c'!AS6,IF($AF$3="Girls",'Table 4c'!BU6,'Table 4c'!CW6))</f>
        <v>64.3</v>
      </c>
      <c r="I16" s="607"/>
      <c r="J16" s="596">
        <f>IF($AF$3="Boys",'Table 4c'!BF6,IF($AF$3="Girls",'Table 4c'!CH6,'Table 4c'!DJ6))</f>
        <v>11.8</v>
      </c>
      <c r="K16" s="596">
        <f>IF($AF$3="Boys",'Table 4c'!BG6,IF($AF$3="Girls",'Table 4c'!CI6,'Table 4c'!DK6))</f>
        <v>62.6</v>
      </c>
      <c r="L16" s="596">
        <f>IF($AF$3="Boys",'Table 4c'!BH6,IF($AF$3="Girls",'Table 4c'!CJ6,'Table 4c'!DL6))</f>
        <v>95.7</v>
      </c>
      <c r="M16" s="607"/>
      <c r="N16" s="598">
        <f>IF($AF$3="Boys",'Table 4c'!BI6,IF($AF$3="Girls",'Table 4c'!CK6,'Table 4c'!DM6))</f>
        <v>8.3000000000000007</v>
      </c>
      <c r="O16" s="598">
        <f>IF($AF$3="Boys",'Table 4c'!BJ6,IF($AF$3="Girls",'Table 4c'!CL6,'Table 4c'!DN6))</f>
        <v>35.200000000000003</v>
      </c>
      <c r="P16" s="598">
        <f>IF($AF$3="Boys",'Table 4c'!BK6,IF($AF$3="Girls",'Table 4c'!CM6,'Table 4c'!DO6))</f>
        <v>66.8</v>
      </c>
      <c r="Q16" s="608"/>
      <c r="R16" s="596">
        <f>IF($AF$3="Boys",'Table 4c'!BL6,IF($AF$3="Girls",'Table 4c'!CN6,'Table 4c'!DP6))</f>
        <v>0.9</v>
      </c>
      <c r="S16" s="596">
        <f>IF($AF$3="Boys",'Table 4c'!BM6,IF($AF$3="Girls",'Table 4c'!CO6,'Table 4c'!DQ6))</f>
        <v>14.9</v>
      </c>
      <c r="T16" s="596">
        <f>IF($AF$3="Boys",'Table 4c'!BN6,IF($AF$3="Girls",'Table 4c'!CP6,'Table 4c'!DR6))</f>
        <v>54.9</v>
      </c>
      <c r="U16" s="608"/>
      <c r="V16" s="599">
        <f>IF($AF$3="Boys",'Table 4c'!AW6,IF($AF$3="Girls",'Table 4c'!BY6,'Table 4c'!DA6))</f>
        <v>0</v>
      </c>
      <c r="W16" s="599">
        <f>IF($AF$3="Boys",'Table 4c'!AX6,IF($AF$3="Girls",'Table 4c'!BZ6,'Table 4c'!DB6))</f>
        <v>0</v>
      </c>
      <c r="X16" s="599">
        <f>IF($AF$3="Boys",'Table 4c'!AY6,IF($AF$3="Girls",'Table 4c'!CA6,'Table 4c'!DC6))</f>
        <v>0</v>
      </c>
      <c r="Y16" s="608"/>
      <c r="Z16" s="609">
        <f>IF($AF$3="Boys",'Table 4c'!AZ6,IF($AF$3="Girls",'Table 4c'!CB6,'Table 4c'!DD6))</f>
        <v>-0.01</v>
      </c>
      <c r="AA16" s="609">
        <f>IF($AF$3="Boys",'Table 4c'!BA6,IF($AF$3="Girls",'Table 4c'!CC6,'Table 4c'!DE6))</f>
        <v>0</v>
      </c>
      <c r="AB16" s="609">
        <f>IF($AF$3="Boys",'Table 4c'!BB6,IF($AF$3="Girls",'Table 4c'!CD6,'Table 4c'!DF6))</f>
        <v>0</v>
      </c>
      <c r="AC16" s="610"/>
      <c r="AD16" s="602">
        <f>IF($AF$3="Boys",'Table 4c'!BC6,IF($AF$3="Girls",'Table 4c'!CE6,'Table 4c'!DG6))</f>
        <v>0.01</v>
      </c>
      <c r="AE16" s="602">
        <f>IF($AF$3="Boys",'Table 4c'!BD6,IF($AF$3="Girls",'Table 4c'!CF6,'Table 4c'!DH6))</f>
        <v>0</v>
      </c>
      <c r="AF16" s="602">
        <f>IF($AF$3="Boys",'Table 4c'!BE6,IF($AF$3="Girls",'Table 4c'!CG6,'Table 4c'!DI6))</f>
        <v>0.01</v>
      </c>
      <c r="AG16" s="365"/>
      <c r="AK16" s="355"/>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8"/>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row>
    <row r="17" spans="1:141" s="326" customFormat="1" ht="10.5" customHeight="1" x14ac:dyDescent="0.2">
      <c r="A17" s="540"/>
      <c r="B17" s="541"/>
      <c r="C17" s="541"/>
      <c r="D17" s="541"/>
      <c r="E17" s="542"/>
      <c r="F17" s="543"/>
      <c r="G17" s="543"/>
      <c r="H17" s="543"/>
      <c r="I17" s="542"/>
      <c r="J17" s="541"/>
      <c r="K17" s="541"/>
      <c r="L17" s="541"/>
      <c r="M17" s="542"/>
      <c r="N17" s="544"/>
      <c r="O17" s="544"/>
      <c r="P17" s="544"/>
      <c r="Q17" s="543"/>
      <c r="R17" s="541"/>
      <c r="S17" s="541"/>
      <c r="T17" s="541"/>
      <c r="U17" s="543"/>
      <c r="V17" s="545"/>
      <c r="W17" s="545"/>
      <c r="X17" s="545"/>
      <c r="Y17" s="543"/>
      <c r="Z17" s="546"/>
      <c r="AA17" s="546"/>
      <c r="AB17" s="546"/>
      <c r="AC17" s="547"/>
      <c r="AD17" s="547"/>
      <c r="AE17" s="547"/>
      <c r="AF17" s="547"/>
      <c r="AG17" s="369"/>
      <c r="AK17" s="355"/>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8"/>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row>
    <row r="18" spans="1:141" ht="11.25" customHeight="1" x14ac:dyDescent="0.2">
      <c r="A18" s="548"/>
      <c r="B18" s="549"/>
      <c r="C18" s="550"/>
      <c r="D18" s="550"/>
      <c r="E18" s="550"/>
      <c r="F18" s="550"/>
      <c r="G18" s="550"/>
      <c r="H18" s="550"/>
      <c r="I18" s="550"/>
      <c r="J18" s="550"/>
      <c r="K18" s="550"/>
      <c r="L18" s="550"/>
      <c r="M18" s="550"/>
      <c r="N18" s="550"/>
      <c r="O18" s="550"/>
      <c r="P18" s="550"/>
      <c r="Q18" s="550"/>
      <c r="R18" s="550"/>
      <c r="S18" s="550"/>
      <c r="U18" s="370"/>
      <c r="V18" s="370"/>
      <c r="W18" s="370"/>
      <c r="X18" s="370"/>
      <c r="Y18" s="370"/>
      <c r="Z18" s="370"/>
      <c r="AA18" s="370"/>
      <c r="AB18" s="370"/>
      <c r="AC18" s="370"/>
      <c r="AD18" s="370"/>
      <c r="AE18" s="370"/>
      <c r="AF18" s="370" t="s">
        <v>238</v>
      </c>
      <c r="AG18" s="370"/>
      <c r="AH18" s="358"/>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8"/>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row>
    <row r="19" spans="1:141" ht="9" customHeight="1" x14ac:dyDescent="0.2">
      <c r="A19" s="548"/>
      <c r="B19" s="549"/>
      <c r="C19" s="550"/>
      <c r="D19" s="550"/>
      <c r="E19" s="550"/>
      <c r="F19" s="550"/>
      <c r="G19" s="550"/>
      <c r="H19" s="550"/>
      <c r="I19" s="550"/>
      <c r="J19" s="550"/>
      <c r="K19" s="550"/>
      <c r="L19" s="550"/>
      <c r="M19" s="550"/>
      <c r="N19" s="550"/>
      <c r="O19" s="550"/>
      <c r="P19" s="550"/>
      <c r="Q19" s="550"/>
      <c r="R19" s="550"/>
      <c r="S19" s="550"/>
      <c r="T19" s="371"/>
      <c r="U19" s="371"/>
      <c r="V19" s="371"/>
      <c r="W19" s="371"/>
      <c r="X19" s="371"/>
      <c r="Y19" s="371"/>
      <c r="Z19" s="371"/>
      <c r="AA19" s="371"/>
      <c r="AB19" s="371"/>
      <c r="AC19" s="371"/>
      <c r="AD19" s="371"/>
      <c r="AE19" s="371"/>
      <c r="AF19" s="371"/>
      <c r="AG19" s="371"/>
      <c r="AH19" s="358"/>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8"/>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row>
    <row r="20" spans="1:141" ht="12.75" customHeight="1" x14ac:dyDescent="0.2">
      <c r="A20" s="766" t="s">
        <v>241</v>
      </c>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277"/>
      <c r="AH20" s="358"/>
      <c r="AI20" s="372"/>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8"/>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row>
    <row r="21" spans="1:141" ht="12.75" x14ac:dyDescent="0.2">
      <c r="A21" s="765" t="s">
        <v>573</v>
      </c>
      <c r="B21" s="765"/>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373"/>
      <c r="AH21" s="358"/>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8"/>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row>
    <row r="22" spans="1:141" ht="12.75" x14ac:dyDescent="0.2">
      <c r="A22" s="717" t="s">
        <v>469</v>
      </c>
      <c r="B22" s="717"/>
      <c r="C22" s="717"/>
      <c r="D22" s="717"/>
      <c r="E22" s="717"/>
      <c r="F22" s="717"/>
      <c r="G22" s="717"/>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278"/>
      <c r="AH22" s="358"/>
      <c r="AK22" s="374"/>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8"/>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row>
    <row r="23" spans="1:141" ht="12.75" x14ac:dyDescent="0.2">
      <c r="A23" s="563" t="s">
        <v>507</v>
      </c>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278"/>
      <c r="AH23" s="358"/>
      <c r="AK23" s="374"/>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8"/>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row>
    <row r="24" spans="1:141" ht="15" customHeight="1" x14ac:dyDescent="0.2">
      <c r="A24" s="717" t="s">
        <v>482</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563"/>
      <c r="AH24" s="358"/>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8"/>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row>
    <row r="25" spans="1:141" ht="11.25" customHeight="1" x14ac:dyDescent="0.2">
      <c r="A25" s="273" t="s">
        <v>276</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358"/>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8"/>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row>
    <row r="26" spans="1:141" ht="34.5" customHeight="1" x14ac:dyDescent="0.2">
      <c r="A26" s="728" t="s">
        <v>483</v>
      </c>
      <c r="B26" s="728"/>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273"/>
      <c r="AH26" s="358"/>
    </row>
    <row r="27" spans="1:141" ht="14.25" customHeight="1" x14ac:dyDescent="0.2">
      <c r="A27" s="728" t="s">
        <v>568</v>
      </c>
      <c r="B27" s="728"/>
      <c r="C27" s="728"/>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562"/>
      <c r="AH27" s="358"/>
    </row>
    <row r="28" spans="1:141" ht="11.25" customHeight="1" x14ac:dyDescent="0.2">
      <c r="A28" s="728" t="s">
        <v>569</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291"/>
      <c r="AH28" s="291"/>
    </row>
    <row r="29" spans="1:141" ht="24.75" customHeight="1" x14ac:dyDescent="0.2">
      <c r="A29" s="728" t="s">
        <v>570</v>
      </c>
      <c r="B29" s="728"/>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561"/>
      <c r="AH29" s="358"/>
    </row>
    <row r="30" spans="1:141" ht="21.75" customHeight="1" x14ac:dyDescent="0.2">
      <c r="A30" s="728" t="s">
        <v>531</v>
      </c>
      <c r="B30" s="728"/>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561"/>
    </row>
    <row r="31" spans="1:141" x14ac:dyDescent="0.2">
      <c r="A31" s="563"/>
      <c r="B31" s="563"/>
      <c r="C31" s="563"/>
      <c r="D31" s="563"/>
      <c r="E31" s="563"/>
      <c r="F31" s="563"/>
      <c r="G31" s="563"/>
      <c r="H31" s="563"/>
      <c r="I31" s="563"/>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row>
    <row r="32" spans="1:141" x14ac:dyDescent="0.2">
      <c r="A32" s="764" t="s">
        <v>74</v>
      </c>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278"/>
    </row>
    <row r="34" spans="1:33" x14ac:dyDescent="0.2">
      <c r="F34" s="276" t="s">
        <v>61</v>
      </c>
    </row>
    <row r="36" spans="1:33" x14ac:dyDescent="0.2">
      <c r="A36" s="355"/>
      <c r="B36" s="358" t="s">
        <v>61</v>
      </c>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row>
  </sheetData>
  <sheetProtection password="8329" sheet="1" objects="1" scenarios="1"/>
  <mergeCells count="21">
    <mergeCell ref="A22:AF22"/>
    <mergeCell ref="A21:AF21"/>
    <mergeCell ref="A20:AF20"/>
    <mergeCell ref="A2:B2"/>
    <mergeCell ref="AD2:AF2"/>
    <mergeCell ref="AD3:AE3"/>
    <mergeCell ref="B5:D5"/>
    <mergeCell ref="F5:H5"/>
    <mergeCell ref="J5:L5"/>
    <mergeCell ref="N5:P5"/>
    <mergeCell ref="R5:T5"/>
    <mergeCell ref="Z5:AB5"/>
    <mergeCell ref="AD5:AF5"/>
    <mergeCell ref="V5:X5"/>
    <mergeCell ref="A32:AF32"/>
    <mergeCell ref="A30:AF30"/>
    <mergeCell ref="A29:AF29"/>
    <mergeCell ref="A27:AF27"/>
    <mergeCell ref="A24:AF24"/>
    <mergeCell ref="A28:AF28"/>
    <mergeCell ref="A26:AF26"/>
  </mergeCells>
  <conditionalFormatting sqref="AH8">
    <cfRule type="expression" dxfId="50" priority="278">
      <formula>(#REF!="Percentage")</formula>
    </cfRule>
  </conditionalFormatting>
  <conditionalFormatting sqref="B8:D15 B17:D17">
    <cfRule type="expression" dxfId="49" priority="255">
      <formula>(#REF!="Percentage")</formula>
    </cfRule>
  </conditionalFormatting>
  <conditionalFormatting sqref="G8:H15 V8:X15 N8:P15 K8:L15 R8:S15 R17:S17 K17:L17 N17:P17 V17:X17 G17:H17">
    <cfRule type="expression" dxfId="48" priority="274">
      <formula>(#REF!="Percentage")</formula>
    </cfRule>
  </conditionalFormatting>
  <conditionalFormatting sqref="F8:F15 J8:J15 Q8:Q15 T8:U15 T17:U17 Q17 J17 F17 Y17:AG17 Y8:Y15 AG8:AG15 AC8:AC16">
    <cfRule type="expression" dxfId="47" priority="196">
      <formula>(#REF!="Percentage")</formula>
    </cfRule>
  </conditionalFormatting>
  <conditionalFormatting sqref="B16:D16">
    <cfRule type="expression" dxfId="46" priority="155">
      <formula>(#REF!="Percentage")</formula>
    </cfRule>
  </conditionalFormatting>
  <conditionalFormatting sqref="G16:H16 V16:X16 N16:P16 K16:L16 R16:S16">
    <cfRule type="expression" dxfId="45" priority="156">
      <formula>(#REF!="Percentage")</formula>
    </cfRule>
  </conditionalFormatting>
  <conditionalFormatting sqref="F16 J16 Q16 T16:U16 Y16 AG16">
    <cfRule type="expression" dxfId="44" priority="154">
      <formula>(#REF!="Percentage")</formula>
    </cfRule>
  </conditionalFormatting>
  <conditionalFormatting sqref="Z8">
    <cfRule type="expression" dxfId="43" priority="153">
      <formula>(#REF!="Percentage")</formula>
    </cfRule>
  </conditionalFormatting>
  <conditionalFormatting sqref="AA8">
    <cfRule type="expression" dxfId="42" priority="152">
      <formula>(#REF!="Percentage")</formula>
    </cfRule>
  </conditionalFormatting>
  <conditionalFormatting sqref="AB8">
    <cfRule type="expression" dxfId="41" priority="151">
      <formula>(#REF!="Percentage")</formula>
    </cfRule>
  </conditionalFormatting>
  <conditionalFormatting sqref="Z9">
    <cfRule type="expression" dxfId="40" priority="150">
      <formula>(#REF!="Percentage")</formula>
    </cfRule>
  </conditionalFormatting>
  <conditionalFormatting sqref="AA9">
    <cfRule type="expression" dxfId="39" priority="149">
      <formula>(#REF!="Percentage")</formula>
    </cfRule>
  </conditionalFormatting>
  <conditionalFormatting sqref="AB9">
    <cfRule type="expression" dxfId="38" priority="148">
      <formula>(#REF!="Percentage")</formula>
    </cfRule>
  </conditionalFormatting>
  <conditionalFormatting sqref="Z10">
    <cfRule type="expression" dxfId="37" priority="147">
      <formula>(#REF!="Percentage")</formula>
    </cfRule>
  </conditionalFormatting>
  <conditionalFormatting sqref="AA10">
    <cfRule type="expression" dxfId="36" priority="146">
      <formula>(#REF!="Percentage")</formula>
    </cfRule>
  </conditionalFormatting>
  <conditionalFormatting sqref="AB10">
    <cfRule type="expression" dxfId="35" priority="145">
      <formula>(#REF!="Percentage")</formula>
    </cfRule>
  </conditionalFormatting>
  <conditionalFormatting sqref="Z11">
    <cfRule type="expression" dxfId="34" priority="144">
      <formula>(#REF!="Percentage")</formula>
    </cfRule>
  </conditionalFormatting>
  <conditionalFormatting sqref="AA11">
    <cfRule type="expression" dxfId="33" priority="143">
      <formula>(#REF!="Percentage")</formula>
    </cfRule>
  </conditionalFormatting>
  <conditionalFormatting sqref="AB11">
    <cfRule type="expression" dxfId="32" priority="142">
      <formula>(#REF!="Percentage")</formula>
    </cfRule>
  </conditionalFormatting>
  <conditionalFormatting sqref="Z12">
    <cfRule type="expression" dxfId="31" priority="141">
      <formula>(#REF!="Percentage")</formula>
    </cfRule>
  </conditionalFormatting>
  <conditionalFormatting sqref="AA12">
    <cfRule type="expression" dxfId="30" priority="140">
      <formula>(#REF!="Percentage")</formula>
    </cfRule>
  </conditionalFormatting>
  <conditionalFormatting sqref="AB12">
    <cfRule type="expression" dxfId="29" priority="139">
      <formula>(#REF!="Percentage")</formula>
    </cfRule>
  </conditionalFormatting>
  <conditionalFormatting sqref="Z13">
    <cfRule type="expression" dxfId="28" priority="138">
      <formula>(#REF!="Percentage")</formula>
    </cfRule>
  </conditionalFormatting>
  <conditionalFormatting sqref="AA13">
    <cfRule type="expression" dxfId="27" priority="137">
      <formula>(#REF!="Percentage")</formula>
    </cfRule>
  </conditionalFormatting>
  <conditionalFormatting sqref="AB13">
    <cfRule type="expression" dxfId="26" priority="136">
      <formula>(#REF!="Percentage")</formula>
    </cfRule>
  </conditionalFormatting>
  <conditionalFormatting sqref="Z14:Z16">
    <cfRule type="expression" dxfId="25" priority="135">
      <formula>(#REF!="Percentage")</formula>
    </cfRule>
  </conditionalFormatting>
  <conditionalFormatting sqref="AA14:AA16">
    <cfRule type="expression" dxfId="24" priority="134">
      <formula>(#REF!="Percentage")</formula>
    </cfRule>
  </conditionalFormatting>
  <conditionalFormatting sqref="AB14:AB16">
    <cfRule type="expression" dxfId="23" priority="133">
      <formula>(#REF!="Percentage")</formula>
    </cfRule>
  </conditionalFormatting>
  <conditionalFormatting sqref="AD8">
    <cfRule type="expression" dxfId="22" priority="129">
      <formula>(#REF!="Percentage")</formula>
    </cfRule>
  </conditionalFormatting>
  <conditionalFormatting sqref="AE8">
    <cfRule type="expression" dxfId="21" priority="128">
      <formula>(#REF!="Percentage")</formula>
    </cfRule>
  </conditionalFormatting>
  <conditionalFormatting sqref="AF8">
    <cfRule type="expression" dxfId="20" priority="127">
      <formula>(#REF!="Percentage")</formula>
    </cfRule>
  </conditionalFormatting>
  <conditionalFormatting sqref="AD9">
    <cfRule type="expression" dxfId="19" priority="126">
      <formula>(#REF!="Percentage")</formula>
    </cfRule>
  </conditionalFormatting>
  <conditionalFormatting sqref="AE9">
    <cfRule type="expression" dxfId="18" priority="125">
      <formula>(#REF!="Percentage")</formula>
    </cfRule>
  </conditionalFormatting>
  <conditionalFormatting sqref="AF9">
    <cfRule type="expression" dxfId="17" priority="124">
      <formula>(#REF!="Percentage")</formula>
    </cfRule>
  </conditionalFormatting>
  <conditionalFormatting sqref="AD10">
    <cfRule type="expression" dxfId="16" priority="123">
      <formula>(#REF!="Percentage")</formula>
    </cfRule>
  </conditionalFormatting>
  <conditionalFormatting sqref="AE10">
    <cfRule type="expression" dxfId="15" priority="122">
      <formula>(#REF!="Percentage")</formula>
    </cfRule>
  </conditionalFormatting>
  <conditionalFormatting sqref="AF10">
    <cfRule type="expression" dxfId="14" priority="121">
      <formula>(#REF!="Percentage")</formula>
    </cfRule>
  </conditionalFormatting>
  <conditionalFormatting sqref="AD11">
    <cfRule type="expression" dxfId="13" priority="120">
      <formula>(#REF!="Percentage")</formula>
    </cfRule>
  </conditionalFormatting>
  <conditionalFormatting sqref="AE11">
    <cfRule type="expression" dxfId="12" priority="119">
      <formula>(#REF!="Percentage")</formula>
    </cfRule>
  </conditionalFormatting>
  <conditionalFormatting sqref="AF11">
    <cfRule type="expression" dxfId="11" priority="118">
      <formula>(#REF!="Percentage")</formula>
    </cfRule>
  </conditionalFormatting>
  <conditionalFormatting sqref="AD12">
    <cfRule type="expression" dxfId="10" priority="117">
      <formula>(#REF!="Percentage")</formula>
    </cfRule>
  </conditionalFormatting>
  <conditionalFormatting sqref="AE12">
    <cfRule type="expression" dxfId="9" priority="116">
      <formula>(#REF!="Percentage")</formula>
    </cfRule>
  </conditionalFormatting>
  <conditionalFormatting sqref="AF12">
    <cfRule type="expression" dxfId="8" priority="115">
      <formula>(#REF!="Percentage")</formula>
    </cfRule>
  </conditionalFormatting>
  <conditionalFormatting sqref="AD13">
    <cfRule type="expression" dxfId="7" priority="114">
      <formula>(#REF!="Percentage")</formula>
    </cfRule>
  </conditionalFormatting>
  <conditionalFormatting sqref="AE13">
    <cfRule type="expression" dxfId="6" priority="113">
      <formula>(#REF!="Percentage")</formula>
    </cfRule>
  </conditionalFormatting>
  <conditionalFormatting sqref="AF13">
    <cfRule type="expression" dxfId="5" priority="112">
      <formula>(#REF!="Percentage")</formula>
    </cfRule>
  </conditionalFormatting>
  <conditionalFormatting sqref="AD14:AD16">
    <cfRule type="expression" dxfId="4" priority="111">
      <formula>(#REF!="Percentage")</formula>
    </cfRule>
  </conditionalFormatting>
  <conditionalFormatting sqref="AE14:AE16">
    <cfRule type="expression" dxfId="3" priority="110">
      <formula>(#REF!="Percentage")</formula>
    </cfRule>
  </conditionalFormatting>
  <conditionalFormatting sqref="AF14:AF16">
    <cfRule type="expression" dxfId="2" priority="109">
      <formula>(#REF!="Percentage")</formula>
    </cfRule>
  </conditionalFormatting>
  <conditionalFormatting sqref="AM23:DR23">
    <cfRule type="cellIs" dxfId="1" priority="2" operator="equal">
      <formula>"x"</formula>
    </cfRule>
  </conditionalFormatting>
  <conditionalFormatting sqref="AL23:AL24">
    <cfRule type="cellIs" dxfId="0" priority="1" operator="equal">
      <formula>"x"</formula>
    </cfRule>
  </conditionalFormatting>
  <dataValidations count="1">
    <dataValidation type="list" allowBlank="1" showInputMessage="1" showErrorMessage="1" sqref="AF3:AG3 U3:AC3">
      <formula1>$AJ$2:$AJ$4</formula1>
    </dataValidation>
  </dataValidations>
  <hyperlinks>
    <hyperlink ref="A25" r:id="rId1"/>
  </hyperlinks>
  <pageMargins left="0.7" right="0.7" top="0.75" bottom="0.75" header="0.3" footer="0.3"/>
  <pageSetup scale="61" orientation="landscape" r:id="rId2"/>
  <ignoredErrors>
    <ignoredError sqref="B8:AF1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4"/>
  <sheetViews>
    <sheetView showGridLines="0" zoomScaleNormal="100" workbookViewId="0">
      <pane ySplit="6" topLeftCell="A7" activePane="bottomLeft" state="frozen"/>
      <selection pane="bottomLeft" sqref="A1:H1"/>
    </sheetView>
  </sheetViews>
  <sheetFormatPr defaultRowHeight="12" x14ac:dyDescent="0.2"/>
  <cols>
    <col min="1" max="1" width="31.7109375" style="1" customWidth="1"/>
    <col min="2" max="2" width="10.7109375" style="1" customWidth="1"/>
    <col min="3" max="3" width="3.7109375" style="1" customWidth="1"/>
    <col min="4" max="4" width="11.7109375" style="1" customWidth="1"/>
    <col min="5" max="5" width="13.7109375" style="1" bestFit="1" customWidth="1"/>
    <col min="6" max="6" width="11.7109375" style="1" customWidth="1"/>
    <col min="7" max="7" width="13.7109375" style="1" bestFit="1" customWidth="1"/>
    <col min="8" max="8" width="11.7109375" style="1" customWidth="1"/>
    <col min="9" max="16384" width="9.140625" style="1"/>
  </cols>
  <sheetData>
    <row r="1" spans="1:8" ht="12.75" customHeight="1" x14ac:dyDescent="0.2">
      <c r="A1" s="683" t="s">
        <v>203</v>
      </c>
      <c r="B1" s="683"/>
      <c r="C1" s="683"/>
      <c r="D1" s="683"/>
      <c r="E1" s="683"/>
      <c r="F1" s="683"/>
      <c r="G1" s="683"/>
      <c r="H1" s="683"/>
    </row>
    <row r="2" spans="1:8" ht="12.75" customHeight="1" x14ac:dyDescent="0.2">
      <c r="A2" s="68" t="s">
        <v>242</v>
      </c>
      <c r="B2" s="68"/>
      <c r="C2" s="67"/>
      <c r="D2" s="67"/>
      <c r="E2" s="67"/>
      <c r="F2" s="67"/>
      <c r="G2" s="67"/>
      <c r="H2" s="67"/>
    </row>
    <row r="3" spans="1:8" ht="12.75" customHeight="1" x14ac:dyDescent="0.2">
      <c r="A3" s="65" t="s">
        <v>0</v>
      </c>
      <c r="B3" s="67"/>
      <c r="C3" s="67"/>
      <c r="D3" s="67"/>
      <c r="E3" s="67"/>
      <c r="F3" s="67"/>
      <c r="G3" s="67"/>
      <c r="H3" s="67"/>
    </row>
    <row r="4" spans="1:8" s="2" customFormat="1" ht="11.25" customHeight="1" x14ac:dyDescent="0.2">
      <c r="A4" s="69"/>
      <c r="B4" s="69"/>
      <c r="C4" s="69"/>
      <c r="D4" s="69"/>
      <c r="E4" s="69"/>
      <c r="F4" s="69"/>
      <c r="G4" s="69"/>
      <c r="H4" s="76"/>
    </row>
    <row r="5" spans="1:8" s="2" customFormat="1" ht="11.25" x14ac:dyDescent="0.2">
      <c r="A5" s="70"/>
      <c r="B5" s="771" t="s">
        <v>244</v>
      </c>
      <c r="C5" s="627"/>
      <c r="D5" s="773" t="s">
        <v>1</v>
      </c>
      <c r="E5" s="773"/>
      <c r="F5" s="773"/>
      <c r="G5" s="773"/>
      <c r="H5" s="773"/>
    </row>
    <row r="6" spans="1:8" s="2" customFormat="1" ht="55.5" customHeight="1" x14ac:dyDescent="0.2">
      <c r="A6" s="77"/>
      <c r="B6" s="772"/>
      <c r="C6" s="628"/>
      <c r="D6" s="620" t="s">
        <v>2</v>
      </c>
      <c r="E6" s="620" t="s">
        <v>245</v>
      </c>
      <c r="F6" s="620" t="s">
        <v>3</v>
      </c>
      <c r="G6" s="620" t="s">
        <v>246</v>
      </c>
      <c r="H6" s="620" t="s">
        <v>247</v>
      </c>
    </row>
    <row r="7" spans="1:8" s="2" customFormat="1" ht="3.75" customHeight="1" x14ac:dyDescent="0.2">
      <c r="A7" s="3"/>
      <c r="B7" s="4"/>
      <c r="C7" s="4"/>
      <c r="D7" s="4"/>
      <c r="E7" s="4"/>
      <c r="F7" s="4"/>
      <c r="G7" s="4"/>
      <c r="H7" s="4"/>
    </row>
    <row r="8" spans="1:8" s="2" customFormat="1" ht="11.25" customHeight="1" x14ac:dyDescent="0.2">
      <c r="A8" s="51" t="s">
        <v>4</v>
      </c>
      <c r="B8" s="5"/>
      <c r="C8" s="5"/>
      <c r="D8" s="4"/>
      <c r="E8" s="4"/>
      <c r="F8" s="4"/>
      <c r="G8" s="4"/>
      <c r="H8" s="4"/>
    </row>
    <row r="9" spans="1:8" s="2" customFormat="1" ht="11.25" customHeight="1" x14ac:dyDescent="0.2">
      <c r="A9" s="56" t="s">
        <v>5</v>
      </c>
      <c r="B9" s="6">
        <v>594035</v>
      </c>
      <c r="C9" s="6"/>
      <c r="D9" s="7">
        <v>44.5</v>
      </c>
      <c r="E9" s="7">
        <v>35.200000000000003</v>
      </c>
      <c r="F9" s="7">
        <v>86.1</v>
      </c>
      <c r="G9" s="7">
        <v>83.4</v>
      </c>
      <c r="H9" s="7">
        <v>92.2</v>
      </c>
    </row>
    <row r="10" spans="1:8" s="2" customFormat="1" ht="12.75" customHeight="1" x14ac:dyDescent="0.2">
      <c r="A10" s="56" t="s">
        <v>250</v>
      </c>
      <c r="B10" s="6">
        <v>586766</v>
      </c>
      <c r="C10" s="6"/>
      <c r="D10" s="7">
        <v>45.1</v>
      </c>
      <c r="E10" s="8">
        <v>35.6</v>
      </c>
      <c r="F10" s="7">
        <v>86.4</v>
      </c>
      <c r="G10" s="7">
        <v>83.9</v>
      </c>
      <c r="H10" s="7">
        <v>92.3</v>
      </c>
    </row>
    <row r="11" spans="1:8" s="2" customFormat="1" ht="11.25" customHeight="1" x14ac:dyDescent="0.2">
      <c r="A11" s="56" t="s">
        <v>6</v>
      </c>
      <c r="B11" s="6">
        <v>575210</v>
      </c>
      <c r="C11" s="6"/>
      <c r="D11" s="7">
        <v>46.3</v>
      </c>
      <c r="E11" s="8">
        <v>37</v>
      </c>
      <c r="F11" s="7">
        <v>87.5</v>
      </c>
      <c r="G11" s="7">
        <v>83.8</v>
      </c>
      <c r="H11" s="7">
        <v>93.4</v>
      </c>
    </row>
    <row r="12" spans="1:8" s="2" customFormat="1" ht="11.25" customHeight="1" x14ac:dyDescent="0.2">
      <c r="A12" s="56" t="s">
        <v>7</v>
      </c>
      <c r="B12" s="6">
        <v>580972</v>
      </c>
      <c r="C12" s="6"/>
      <c r="D12" s="8">
        <v>47.9</v>
      </c>
      <c r="E12" s="8">
        <v>38.6</v>
      </c>
      <c r="F12" s="8">
        <v>88.5</v>
      </c>
      <c r="G12" s="8">
        <v>85.8</v>
      </c>
      <c r="H12" s="8">
        <v>94</v>
      </c>
    </row>
    <row r="13" spans="1:8" s="2" customFormat="1" ht="11.25" customHeight="1" x14ac:dyDescent="0.2">
      <c r="A13" s="57" t="s">
        <v>8</v>
      </c>
      <c r="B13" s="9">
        <v>580393</v>
      </c>
      <c r="C13" s="9"/>
      <c r="D13" s="7">
        <v>49.2</v>
      </c>
      <c r="E13" s="8">
        <v>40</v>
      </c>
      <c r="F13" s="7">
        <v>88.9</v>
      </c>
      <c r="G13" s="7">
        <v>86.8</v>
      </c>
      <c r="H13" s="7">
        <v>94.4</v>
      </c>
    </row>
    <row r="14" spans="1:8" s="2" customFormat="1" ht="11.25" customHeight="1" x14ac:dyDescent="0.2">
      <c r="A14" s="57" t="s">
        <v>9</v>
      </c>
      <c r="B14" s="9">
        <v>603318</v>
      </c>
      <c r="C14" s="9"/>
      <c r="D14" s="7">
        <v>50</v>
      </c>
      <c r="E14" s="8">
        <v>40.700000000000003</v>
      </c>
      <c r="F14" s="7">
        <v>88.9</v>
      </c>
      <c r="G14" s="7">
        <v>86.9</v>
      </c>
      <c r="H14" s="7">
        <v>94.5</v>
      </c>
    </row>
    <row r="15" spans="1:8" s="2" customFormat="1" ht="11.25" customHeight="1" x14ac:dyDescent="0.2">
      <c r="A15" s="57" t="s">
        <v>10</v>
      </c>
      <c r="B15" s="9">
        <v>606554</v>
      </c>
      <c r="C15" s="9"/>
      <c r="D15" s="7">
        <v>51.6</v>
      </c>
      <c r="E15" s="8">
        <v>42.1</v>
      </c>
      <c r="F15" s="7">
        <v>88.9</v>
      </c>
      <c r="G15" s="7">
        <v>87.1</v>
      </c>
      <c r="H15" s="7">
        <v>94.6</v>
      </c>
    </row>
    <row r="16" spans="1:8" s="2" customFormat="1" ht="11.25" customHeight="1" x14ac:dyDescent="0.2">
      <c r="A16" s="57" t="s">
        <v>11</v>
      </c>
      <c r="B16" s="9">
        <v>622122</v>
      </c>
      <c r="C16" s="9"/>
      <c r="D16" s="7">
        <v>52.9</v>
      </c>
      <c r="E16" s="8">
        <v>41.9</v>
      </c>
      <c r="F16" s="7">
        <v>88.8</v>
      </c>
      <c r="G16" s="7">
        <v>86.6</v>
      </c>
      <c r="H16" s="7">
        <v>94.8</v>
      </c>
    </row>
    <row r="17" spans="1:9" s="2" customFormat="1" ht="12.75" customHeight="1" x14ac:dyDescent="0.2">
      <c r="A17" s="57" t="s">
        <v>251</v>
      </c>
      <c r="B17" s="9">
        <v>643560</v>
      </c>
      <c r="C17" s="9"/>
      <c r="D17" s="10">
        <v>53.7</v>
      </c>
      <c r="E17" s="8">
        <v>42.6</v>
      </c>
      <c r="F17" s="10">
        <v>88.8</v>
      </c>
      <c r="G17" s="10">
        <v>86.7</v>
      </c>
      <c r="H17" s="10">
        <v>95.9</v>
      </c>
    </row>
    <row r="18" spans="1:9" s="13" customFormat="1" ht="11.25" customHeight="1" x14ac:dyDescent="0.2">
      <c r="A18" s="58" t="s">
        <v>12</v>
      </c>
      <c r="B18" s="9">
        <v>636771</v>
      </c>
      <c r="C18" s="9"/>
      <c r="D18" s="7">
        <v>56.3</v>
      </c>
      <c r="E18" s="8">
        <v>44.3</v>
      </c>
      <c r="F18" s="7">
        <v>89</v>
      </c>
      <c r="G18" s="7">
        <v>86.9</v>
      </c>
      <c r="H18" s="7">
        <v>96.4</v>
      </c>
    </row>
    <row r="19" spans="1:9" s="13" customFormat="1" ht="11.25" customHeight="1" x14ac:dyDescent="0.2">
      <c r="A19" s="58" t="s">
        <v>13</v>
      </c>
      <c r="B19" s="14">
        <v>648942</v>
      </c>
      <c r="C19" s="14"/>
      <c r="D19" s="16">
        <v>58.5</v>
      </c>
      <c r="E19" s="17">
        <v>45.3</v>
      </c>
      <c r="F19" s="16">
        <v>89.4</v>
      </c>
      <c r="G19" s="16">
        <v>86.8</v>
      </c>
      <c r="H19" s="16">
        <v>96.7</v>
      </c>
    </row>
    <row r="20" spans="1:9" s="13" customFormat="1" ht="11.25" customHeight="1" x14ac:dyDescent="0.2">
      <c r="A20" s="58" t="s">
        <v>14</v>
      </c>
      <c r="B20" s="14">
        <v>656396</v>
      </c>
      <c r="C20" s="14"/>
      <c r="D20" s="16">
        <v>60.9</v>
      </c>
      <c r="E20" s="17">
        <v>46</v>
      </c>
      <c r="F20" s="16">
        <v>90</v>
      </c>
      <c r="G20" s="16">
        <v>86.4</v>
      </c>
      <c r="H20" s="16">
        <v>97.3</v>
      </c>
    </row>
    <row r="21" spans="1:9" s="13" customFormat="1" ht="11.25" customHeight="1" x14ac:dyDescent="0.2">
      <c r="A21" s="58" t="s">
        <v>15</v>
      </c>
      <c r="B21" s="9">
        <v>653808</v>
      </c>
      <c r="C21" s="9"/>
      <c r="D21" s="18">
        <v>64.8</v>
      </c>
      <c r="E21" s="18">
        <v>47.3</v>
      </c>
      <c r="F21" s="18">
        <v>90.8</v>
      </c>
      <c r="G21" s="18">
        <v>86.7</v>
      </c>
      <c r="H21" s="18">
        <v>98</v>
      </c>
    </row>
    <row r="22" spans="1:9" s="13" customFormat="1" ht="3.75" customHeight="1" x14ac:dyDescent="0.2">
      <c r="A22" s="19"/>
      <c r="B22" s="9"/>
      <c r="C22" s="12"/>
      <c r="D22" s="7"/>
      <c r="E22" s="8"/>
      <c r="F22" s="7"/>
      <c r="G22" s="7"/>
      <c r="H22" s="7"/>
    </row>
    <row r="23" spans="1:9" s="13" customFormat="1" ht="12.75" customHeight="1" x14ac:dyDescent="0.2">
      <c r="A23" s="684" t="s">
        <v>252</v>
      </c>
      <c r="B23" s="685"/>
      <c r="C23" s="15"/>
      <c r="D23" s="18"/>
      <c r="E23" s="18"/>
      <c r="F23" s="18"/>
      <c r="G23" s="18"/>
      <c r="H23" s="18"/>
    </row>
    <row r="24" spans="1:9" s="13" customFormat="1" ht="11.25" customHeight="1" x14ac:dyDescent="0.2">
      <c r="A24" s="11" t="s">
        <v>12</v>
      </c>
      <c r="B24" s="14">
        <v>636119</v>
      </c>
      <c r="C24" s="15"/>
      <c r="D24" s="16">
        <v>56.8</v>
      </c>
      <c r="E24" s="16">
        <v>44.7</v>
      </c>
      <c r="F24" s="16">
        <v>89.9</v>
      </c>
      <c r="G24" s="16">
        <v>87.6</v>
      </c>
      <c r="H24" s="16">
        <v>97</v>
      </c>
    </row>
    <row r="25" spans="1:9" s="13" customFormat="1" ht="11.25" customHeight="1" x14ac:dyDescent="0.2">
      <c r="A25" s="11" t="s">
        <v>13</v>
      </c>
      <c r="B25" s="14">
        <v>648833</v>
      </c>
      <c r="C25" s="15"/>
      <c r="D25" s="16">
        <v>59</v>
      </c>
      <c r="E25" s="16">
        <v>45.6</v>
      </c>
      <c r="F25" s="16">
        <v>90.1</v>
      </c>
      <c r="G25" s="16">
        <v>87.4</v>
      </c>
      <c r="H25" s="16">
        <v>97.3</v>
      </c>
    </row>
    <row r="26" spans="1:9" s="13" customFormat="1" ht="11.25" customHeight="1" x14ac:dyDescent="0.2">
      <c r="A26" s="11" t="s">
        <v>14</v>
      </c>
      <c r="B26" s="14">
        <v>655146</v>
      </c>
      <c r="C26" s="15"/>
      <c r="D26" s="16">
        <v>61.4</v>
      </c>
      <c r="E26" s="16">
        <v>46.3</v>
      </c>
      <c r="F26" s="16">
        <v>90.9</v>
      </c>
      <c r="G26" s="16">
        <v>87.1</v>
      </c>
      <c r="H26" s="16">
        <v>98</v>
      </c>
    </row>
    <row r="27" spans="1:9" s="13" customFormat="1" ht="11.25" customHeight="1" x14ac:dyDescent="0.2">
      <c r="A27" s="11" t="s">
        <v>15</v>
      </c>
      <c r="B27" s="14">
        <v>653083</v>
      </c>
      <c r="C27" s="15"/>
      <c r="D27" s="16">
        <v>65.3</v>
      </c>
      <c r="E27" s="16">
        <v>47.6</v>
      </c>
      <c r="F27" s="16">
        <v>91.6</v>
      </c>
      <c r="G27" s="16">
        <v>87.4</v>
      </c>
      <c r="H27" s="16">
        <v>98.6</v>
      </c>
    </row>
    <row r="28" spans="1:9" s="13" customFormat="1" ht="11.25" customHeight="1" x14ac:dyDescent="0.2">
      <c r="A28" s="11" t="s">
        <v>16</v>
      </c>
      <c r="B28" s="14">
        <v>634496</v>
      </c>
      <c r="C28" s="15"/>
      <c r="D28" s="16">
        <v>70</v>
      </c>
      <c r="E28" s="16">
        <v>49.8</v>
      </c>
      <c r="F28" s="16">
        <v>92.3</v>
      </c>
      <c r="G28" s="16">
        <v>88.3</v>
      </c>
      <c r="H28" s="16">
        <v>98.9</v>
      </c>
    </row>
    <row r="29" spans="1:9" s="13" customFormat="1" ht="11.25" customHeight="1" x14ac:dyDescent="0.2">
      <c r="A29" s="20" t="s">
        <v>17</v>
      </c>
      <c r="B29" s="21">
        <v>639263</v>
      </c>
      <c r="C29" s="22"/>
      <c r="D29" s="23">
        <v>75.3</v>
      </c>
      <c r="E29" s="23">
        <v>53.4</v>
      </c>
      <c r="F29" s="23">
        <v>92.8</v>
      </c>
      <c r="G29" s="23">
        <v>88.7</v>
      </c>
      <c r="H29" s="23">
        <v>99</v>
      </c>
      <c r="I29" s="24"/>
    </row>
    <row r="30" spans="1:9" s="13" customFormat="1" ht="11.25" customHeight="1" x14ac:dyDescent="0.2">
      <c r="A30" s="114" t="s">
        <v>575</v>
      </c>
      <c r="B30" s="14">
        <v>639263</v>
      </c>
      <c r="C30" s="15"/>
      <c r="D30" s="16">
        <v>75.400000000000006</v>
      </c>
      <c r="E30" s="16">
        <v>53.5</v>
      </c>
      <c r="F30" s="16">
        <v>92.9</v>
      </c>
      <c r="G30" s="16">
        <v>88.8</v>
      </c>
      <c r="H30" s="16">
        <v>99.1</v>
      </c>
      <c r="I30" s="14"/>
    </row>
    <row r="31" spans="1:9" s="2" customFormat="1" ht="11.25" customHeight="1" x14ac:dyDescent="0.2">
      <c r="A31" s="11" t="s">
        <v>18</v>
      </c>
      <c r="B31" s="14">
        <v>627093</v>
      </c>
      <c r="C31" s="15"/>
      <c r="D31" s="16">
        <v>79.599999999999994</v>
      </c>
      <c r="E31" s="16">
        <v>59</v>
      </c>
      <c r="F31" s="16">
        <v>93.6</v>
      </c>
      <c r="G31" s="16">
        <v>92.2</v>
      </c>
      <c r="H31" s="16">
        <v>99.3</v>
      </c>
      <c r="I31" s="14"/>
    </row>
    <row r="32" spans="1:9" s="2" customFormat="1" ht="11.25" customHeight="1" x14ac:dyDescent="0.2">
      <c r="A32" s="11" t="s">
        <v>56</v>
      </c>
      <c r="B32" s="14">
        <v>620617</v>
      </c>
      <c r="D32" s="59">
        <v>81.900000000000006</v>
      </c>
      <c r="E32" s="59">
        <v>59.4</v>
      </c>
      <c r="F32" s="59">
        <v>94.1</v>
      </c>
      <c r="G32" s="59">
        <v>92.5</v>
      </c>
      <c r="H32" s="59">
        <v>99.6</v>
      </c>
      <c r="I32" s="14"/>
    </row>
    <row r="33" spans="1:9" s="2" customFormat="1" ht="11.25" customHeight="1" x14ac:dyDescent="0.2">
      <c r="A33" s="11" t="s">
        <v>77</v>
      </c>
      <c r="B33" s="14">
        <v>632397</v>
      </c>
      <c r="C33" s="15"/>
      <c r="D33" s="59">
        <v>81.8</v>
      </c>
      <c r="E33" s="59">
        <v>59.2</v>
      </c>
      <c r="F33" s="59">
        <v>94.3</v>
      </c>
      <c r="G33" s="59">
        <v>90.5</v>
      </c>
      <c r="H33" s="59">
        <v>99.7</v>
      </c>
      <c r="I33" s="14"/>
    </row>
    <row r="34" spans="1:9" s="2" customFormat="1" ht="12.75" customHeight="1" x14ac:dyDescent="0.2">
      <c r="A34" s="58" t="s">
        <v>253</v>
      </c>
      <c r="B34" s="14">
        <v>618437</v>
      </c>
      <c r="C34" s="22"/>
      <c r="D34" s="59">
        <v>75.8</v>
      </c>
      <c r="E34" s="59">
        <v>56.8</v>
      </c>
      <c r="F34" s="59">
        <v>92.7</v>
      </c>
      <c r="G34" s="59">
        <v>86.9</v>
      </c>
      <c r="H34" s="59">
        <v>99.6</v>
      </c>
      <c r="I34" s="14"/>
    </row>
    <row r="35" spans="1:9" s="2" customFormat="1" ht="12" customHeight="1" x14ac:dyDescent="0.2">
      <c r="A35" s="98" t="s">
        <v>254</v>
      </c>
      <c r="B35" s="99">
        <v>618437</v>
      </c>
      <c r="C35" s="22"/>
      <c r="D35" s="137">
        <v>63.8</v>
      </c>
      <c r="E35" s="137">
        <v>53.4</v>
      </c>
      <c r="F35" s="137">
        <v>89.7</v>
      </c>
      <c r="G35" s="137">
        <v>85.2</v>
      </c>
      <c r="H35" s="137">
        <v>97.7</v>
      </c>
      <c r="I35" s="14"/>
    </row>
    <row r="36" spans="1:9" s="2" customFormat="1" ht="12" customHeight="1" x14ac:dyDescent="0.2">
      <c r="A36" s="98" t="s">
        <v>255</v>
      </c>
      <c r="B36" s="198">
        <v>611024</v>
      </c>
      <c r="C36" s="187"/>
      <c r="D36" s="200">
        <v>64.900000000000006</v>
      </c>
      <c r="E36" s="200">
        <v>53.8</v>
      </c>
      <c r="F36" s="200">
        <v>91</v>
      </c>
      <c r="G36" s="200">
        <v>85.7</v>
      </c>
      <c r="H36" s="200">
        <v>97.9</v>
      </c>
      <c r="I36" s="188"/>
    </row>
    <row r="37" spans="1:9" s="2" customFormat="1" ht="12" customHeight="1" x14ac:dyDescent="0.2">
      <c r="A37" s="181" t="s">
        <v>192</v>
      </c>
      <c r="B37" s="182">
        <v>603203</v>
      </c>
      <c r="C37" s="184"/>
      <c r="D37" s="183">
        <v>64.7</v>
      </c>
      <c r="E37" s="183">
        <v>52.8</v>
      </c>
      <c r="F37" s="183">
        <v>91.1</v>
      </c>
      <c r="G37" s="183">
        <v>85.3</v>
      </c>
      <c r="H37" s="183">
        <v>97.3</v>
      </c>
      <c r="I37" s="14"/>
    </row>
    <row r="38" spans="1:9" s="13" customFormat="1" ht="5.25" customHeight="1" x14ac:dyDescent="0.2">
      <c r="A38" s="3"/>
    </row>
    <row r="39" spans="1:9" s="13" customFormat="1" ht="12.75" customHeight="1" x14ac:dyDescent="0.2">
      <c r="A39" s="686" t="s">
        <v>140</v>
      </c>
      <c r="B39" s="686"/>
      <c r="C39" s="686"/>
      <c r="D39" s="686"/>
      <c r="E39" s="18"/>
      <c r="F39" s="18"/>
      <c r="G39" s="18"/>
      <c r="H39" s="18"/>
      <c r="I39" s="16"/>
    </row>
    <row r="40" spans="1:9" s="13" customFormat="1" ht="11.25" customHeight="1" x14ac:dyDescent="0.2">
      <c r="A40" s="11" t="s">
        <v>12</v>
      </c>
      <c r="B40" s="14">
        <v>584170</v>
      </c>
      <c r="C40" s="15"/>
      <c r="D40" s="16">
        <v>54.9</v>
      </c>
      <c r="E40" s="16">
        <v>42.5</v>
      </c>
      <c r="F40" s="16">
        <v>90.3</v>
      </c>
      <c r="G40" s="16">
        <v>88.5</v>
      </c>
      <c r="H40" s="16">
        <v>97.3</v>
      </c>
      <c r="I40" s="16"/>
    </row>
    <row r="41" spans="1:9" s="13" customFormat="1" ht="11.25" customHeight="1" x14ac:dyDescent="0.2">
      <c r="A41" s="11" t="s">
        <v>13</v>
      </c>
      <c r="B41" s="14">
        <v>594134</v>
      </c>
      <c r="C41" s="15"/>
      <c r="D41" s="16">
        <v>57.3</v>
      </c>
      <c r="E41" s="16">
        <v>44</v>
      </c>
      <c r="F41" s="16">
        <v>90.8</v>
      </c>
      <c r="G41" s="16">
        <v>88.8</v>
      </c>
      <c r="H41" s="16">
        <v>97.8</v>
      </c>
      <c r="I41" s="16"/>
    </row>
    <row r="42" spans="1:9" s="13" customFormat="1" ht="11.25" customHeight="1" x14ac:dyDescent="0.2">
      <c r="A42" s="11" t="s">
        <v>14</v>
      </c>
      <c r="B42" s="14">
        <v>600664</v>
      </c>
      <c r="C42" s="15"/>
      <c r="D42" s="16">
        <v>59.9</v>
      </c>
      <c r="E42" s="16">
        <v>45.8</v>
      </c>
      <c r="F42" s="16">
        <v>91.5</v>
      </c>
      <c r="G42" s="16">
        <v>89.6</v>
      </c>
      <c r="H42" s="16">
        <v>98.4</v>
      </c>
      <c r="I42" s="16"/>
    </row>
    <row r="43" spans="1:9" s="13" customFormat="1" ht="11.25" customHeight="1" x14ac:dyDescent="0.2">
      <c r="A43" s="11" t="s">
        <v>15</v>
      </c>
      <c r="B43" s="14">
        <v>598102</v>
      </c>
      <c r="C43" s="26"/>
      <c r="D43" s="16">
        <v>64.400000000000006</v>
      </c>
      <c r="E43" s="16">
        <v>48.2</v>
      </c>
      <c r="F43" s="16">
        <v>92.4</v>
      </c>
      <c r="G43" s="16">
        <v>90.9</v>
      </c>
      <c r="H43" s="16">
        <v>98.3</v>
      </c>
    </row>
    <row r="44" spans="1:9" s="13" customFormat="1" ht="11.25" customHeight="1" x14ac:dyDescent="0.2">
      <c r="A44" s="11" t="s">
        <v>16</v>
      </c>
      <c r="B44" s="14">
        <v>578841</v>
      </c>
      <c r="C44" s="15"/>
      <c r="D44" s="16">
        <v>69.8</v>
      </c>
      <c r="E44" s="16">
        <v>50.7</v>
      </c>
      <c r="F44" s="16">
        <v>93.5</v>
      </c>
      <c r="G44" s="16">
        <v>92</v>
      </c>
      <c r="H44" s="16">
        <v>98.7</v>
      </c>
    </row>
    <row r="45" spans="1:9" s="13" customFormat="1" ht="11.25" customHeight="1" x14ac:dyDescent="0.2">
      <c r="A45" s="20" t="s">
        <v>19</v>
      </c>
      <c r="B45" s="21">
        <v>578060</v>
      </c>
      <c r="C45" s="21"/>
      <c r="D45" s="27">
        <v>76.099999999999994</v>
      </c>
      <c r="E45" s="27">
        <v>55.1</v>
      </c>
      <c r="F45" s="27">
        <v>94.7</v>
      </c>
      <c r="G45" s="27">
        <v>93.3</v>
      </c>
      <c r="H45" s="27">
        <v>99</v>
      </c>
    </row>
    <row r="46" spans="1:9" s="13" customFormat="1" ht="11.25" customHeight="1" x14ac:dyDescent="0.2">
      <c r="A46" s="58" t="s">
        <v>575</v>
      </c>
      <c r="B46" s="14">
        <v>578060</v>
      </c>
      <c r="C46" s="15"/>
      <c r="D46" s="16">
        <v>76.099999999999994</v>
      </c>
      <c r="E46" s="16">
        <v>55.1</v>
      </c>
      <c r="F46" s="16">
        <v>94.7</v>
      </c>
      <c r="G46" s="16">
        <v>93.3</v>
      </c>
      <c r="H46" s="16">
        <v>99</v>
      </c>
    </row>
    <row r="47" spans="1:9" s="13" customFormat="1" ht="11.25" customHeight="1" x14ac:dyDescent="0.2">
      <c r="A47" s="11" t="s">
        <v>18</v>
      </c>
      <c r="B47" s="14">
        <v>566927</v>
      </c>
      <c r="C47" s="15"/>
      <c r="D47" s="16">
        <v>80.5</v>
      </c>
      <c r="E47" s="16">
        <v>58.2</v>
      </c>
      <c r="F47" s="16">
        <v>95.2</v>
      </c>
      <c r="G47" s="16">
        <v>93.9</v>
      </c>
      <c r="H47" s="16">
        <v>99.2</v>
      </c>
    </row>
    <row r="48" spans="1:9" s="13" customFormat="1" ht="11.25" customHeight="1" x14ac:dyDescent="0.2">
      <c r="A48" s="11" t="s">
        <v>56</v>
      </c>
      <c r="B48" s="14">
        <v>561308</v>
      </c>
      <c r="D48" s="59">
        <v>83</v>
      </c>
      <c r="E48" s="59">
        <v>58.8</v>
      </c>
      <c r="F48" s="59">
        <v>95.7</v>
      </c>
      <c r="G48" s="59">
        <v>94.2</v>
      </c>
      <c r="H48" s="59">
        <v>99.3</v>
      </c>
    </row>
    <row r="49" spans="1:12" s="13" customFormat="1" ht="11.25" customHeight="1" x14ac:dyDescent="0.2">
      <c r="A49" s="11" t="s">
        <v>77</v>
      </c>
      <c r="B49" s="14">
        <v>571325</v>
      </c>
      <c r="D49" s="59">
        <v>83</v>
      </c>
      <c r="E49" s="59">
        <v>60.6</v>
      </c>
      <c r="F49" s="59">
        <v>95.8</v>
      </c>
      <c r="G49" s="59">
        <v>94.2</v>
      </c>
      <c r="H49" s="59">
        <v>99.3</v>
      </c>
    </row>
    <row r="50" spans="1:12" s="13" customFormat="1" ht="12" customHeight="1" x14ac:dyDescent="0.2">
      <c r="A50" s="58" t="s">
        <v>253</v>
      </c>
      <c r="B50" s="14">
        <v>558432</v>
      </c>
      <c r="C50" s="22"/>
      <c r="D50" s="59">
        <v>78.2</v>
      </c>
      <c r="E50" s="59">
        <v>60.3</v>
      </c>
      <c r="F50" s="59">
        <v>95.8</v>
      </c>
      <c r="G50" s="59">
        <v>92.8</v>
      </c>
      <c r="H50" s="59">
        <v>99.3</v>
      </c>
    </row>
    <row r="51" spans="1:12" s="13" customFormat="1" ht="12" customHeight="1" x14ac:dyDescent="0.2">
      <c r="A51" s="98" t="s">
        <v>254</v>
      </c>
      <c r="B51" s="99">
        <v>558432</v>
      </c>
      <c r="C51" s="22"/>
      <c r="D51" s="137">
        <v>65.599999999999994</v>
      </c>
      <c r="E51" s="137">
        <v>56.6</v>
      </c>
      <c r="F51" s="137">
        <v>93.4</v>
      </c>
      <c r="G51" s="137">
        <v>91</v>
      </c>
      <c r="H51" s="137">
        <v>98.2</v>
      </c>
    </row>
    <row r="52" spans="1:12" s="13" customFormat="1" ht="12" customHeight="1" x14ac:dyDescent="0.2">
      <c r="A52" s="98" t="s">
        <v>255</v>
      </c>
      <c r="B52" s="198">
        <v>553446</v>
      </c>
      <c r="C52" s="187"/>
      <c r="D52" s="200">
        <v>66.2</v>
      </c>
      <c r="E52" s="200">
        <v>57.1</v>
      </c>
      <c r="F52" s="200">
        <v>94.2</v>
      </c>
      <c r="G52" s="200">
        <v>91.5</v>
      </c>
      <c r="H52" s="200">
        <v>98.1</v>
      </c>
      <c r="I52" s="188"/>
    </row>
    <row r="53" spans="1:12" s="13" customFormat="1" ht="12" customHeight="1" x14ac:dyDescent="0.2">
      <c r="A53" s="181" t="s">
        <v>192</v>
      </c>
      <c r="B53" s="182">
        <v>541080</v>
      </c>
      <c r="C53" s="184"/>
      <c r="D53" s="183">
        <v>66.5</v>
      </c>
      <c r="E53" s="183">
        <v>56.8</v>
      </c>
      <c r="F53" s="183">
        <v>94.9</v>
      </c>
      <c r="G53" s="183">
        <v>92.3</v>
      </c>
      <c r="H53" s="183">
        <v>98</v>
      </c>
    </row>
    <row r="54" spans="1:12" s="2" customFormat="1" ht="5.25" customHeight="1" x14ac:dyDescent="0.2">
      <c r="A54" s="28"/>
      <c r="B54" s="29"/>
      <c r="C54" s="30"/>
      <c r="D54" s="31"/>
      <c r="E54" s="31"/>
      <c r="F54" s="31"/>
      <c r="G54" s="31"/>
      <c r="H54" s="31"/>
    </row>
    <row r="55" spans="1:12" s="2" customFormat="1" ht="11.25" customHeight="1" x14ac:dyDescent="0.2">
      <c r="A55" s="78"/>
      <c r="B55" s="79"/>
      <c r="C55" s="80"/>
      <c r="D55" s="81"/>
      <c r="E55" s="81"/>
      <c r="F55" s="81"/>
      <c r="G55" s="81"/>
      <c r="H55" s="116" t="s">
        <v>122</v>
      </c>
    </row>
    <row r="56" spans="1:12" s="2" customFormat="1" ht="11.25" x14ac:dyDescent="0.2">
      <c r="A56" s="687" t="s">
        <v>110</v>
      </c>
      <c r="B56" s="687"/>
      <c r="C56" s="687"/>
      <c r="D56" s="687"/>
      <c r="E56" s="162"/>
      <c r="F56" s="162"/>
      <c r="G56" s="162"/>
      <c r="H56" s="162"/>
    </row>
    <row r="57" spans="1:12" s="2" customFormat="1" ht="11.25" x14ac:dyDescent="0.2">
      <c r="A57" s="688" t="s">
        <v>202</v>
      </c>
      <c r="B57" s="688"/>
      <c r="C57" s="688"/>
      <c r="D57" s="688"/>
      <c r="E57" s="162"/>
      <c r="F57" s="162"/>
      <c r="G57" s="162"/>
      <c r="H57" s="162"/>
    </row>
    <row r="58" spans="1:12" s="2" customFormat="1" ht="11.25" x14ac:dyDescent="0.2">
      <c r="A58" s="680" t="s">
        <v>243</v>
      </c>
      <c r="B58" s="680"/>
      <c r="C58" s="680"/>
      <c r="D58" s="680"/>
      <c r="E58" s="680"/>
      <c r="F58" s="680"/>
      <c r="G58" s="680"/>
      <c r="H58" s="680"/>
    </row>
    <row r="59" spans="1:12" s="2" customFormat="1" ht="38.25" customHeight="1" x14ac:dyDescent="0.2">
      <c r="A59" s="690" t="s">
        <v>576</v>
      </c>
      <c r="B59" s="690"/>
      <c r="C59" s="690"/>
      <c r="D59" s="690"/>
      <c r="E59" s="690"/>
      <c r="F59" s="690"/>
      <c r="G59" s="690"/>
      <c r="H59" s="690"/>
    </row>
    <row r="60" spans="1:12" ht="25.5" customHeight="1" x14ac:dyDescent="0.2">
      <c r="A60" s="680" t="s">
        <v>248</v>
      </c>
      <c r="B60" s="680"/>
      <c r="C60" s="680"/>
      <c r="D60" s="680"/>
      <c r="E60" s="680"/>
      <c r="F60" s="680"/>
      <c r="G60" s="680"/>
      <c r="H60" s="680"/>
      <c r="J60" s="113"/>
      <c r="K60" s="113"/>
      <c r="L60" s="113"/>
    </row>
    <row r="61" spans="1:12" s="115" customFormat="1" ht="11.25" x14ac:dyDescent="0.2">
      <c r="A61" s="687" t="s">
        <v>249</v>
      </c>
      <c r="B61" s="687"/>
      <c r="C61" s="687"/>
      <c r="D61" s="687"/>
      <c r="E61" s="158"/>
      <c r="F61" s="158"/>
      <c r="G61" s="158"/>
      <c r="H61" s="158"/>
    </row>
    <row r="62" spans="1:12" s="13" customFormat="1" ht="11.25" x14ac:dyDescent="0.2">
      <c r="A62" s="687" t="s">
        <v>256</v>
      </c>
      <c r="B62" s="687"/>
      <c r="C62" s="687"/>
      <c r="D62" s="687"/>
      <c r="E62" s="687"/>
      <c r="F62" s="687"/>
      <c r="G62" s="162"/>
      <c r="H62" s="162"/>
    </row>
    <row r="63" spans="1:12" ht="48.75" customHeight="1" x14ac:dyDescent="0.2">
      <c r="A63" s="681" t="s">
        <v>401</v>
      </c>
      <c r="B63" s="681"/>
      <c r="C63" s="681"/>
      <c r="D63" s="681"/>
      <c r="E63" s="681"/>
      <c r="F63" s="681"/>
      <c r="G63" s="681"/>
      <c r="H63" s="681"/>
    </row>
    <row r="64" spans="1:12" ht="24.75" customHeight="1" x14ac:dyDescent="0.2">
      <c r="A64" s="680" t="s">
        <v>491</v>
      </c>
      <c r="B64" s="680"/>
      <c r="C64" s="680"/>
      <c r="D64" s="680"/>
      <c r="E64" s="680"/>
      <c r="F64" s="680"/>
      <c r="G64" s="680"/>
      <c r="H64" s="680"/>
    </row>
    <row r="65" spans="1:9" ht="48.75" customHeight="1" x14ac:dyDescent="0.2">
      <c r="A65" s="680" t="s">
        <v>257</v>
      </c>
      <c r="B65" s="680"/>
      <c r="C65" s="680"/>
      <c r="D65" s="680"/>
      <c r="E65" s="680"/>
      <c r="F65" s="680"/>
      <c r="G65" s="680"/>
      <c r="H65" s="680"/>
    </row>
    <row r="66" spans="1:9" ht="23.25" customHeight="1" x14ac:dyDescent="0.2">
      <c r="A66" s="680" t="s">
        <v>258</v>
      </c>
      <c r="B66" s="680"/>
      <c r="C66" s="680"/>
      <c r="D66" s="680"/>
      <c r="E66" s="680"/>
      <c r="F66" s="680"/>
      <c r="G66" s="680"/>
      <c r="H66" s="680"/>
    </row>
    <row r="67" spans="1:9" ht="39.75" customHeight="1" x14ac:dyDescent="0.2">
      <c r="A67" s="682" t="s">
        <v>141</v>
      </c>
      <c r="B67" s="682"/>
      <c r="C67" s="682"/>
      <c r="D67" s="682"/>
      <c r="E67" s="682"/>
      <c r="F67" s="682"/>
      <c r="G67" s="682"/>
      <c r="H67" s="682"/>
      <c r="I67" s="128"/>
    </row>
    <row r="68" spans="1:9" ht="47.25" customHeight="1" x14ac:dyDescent="0.2"/>
    <row r="72" spans="1:9" x14ac:dyDescent="0.2">
      <c r="A72" s="92"/>
    </row>
    <row r="84" spans="1:1" x14ac:dyDescent="0.2">
      <c r="A84" s="1" t="s">
        <v>61</v>
      </c>
    </row>
  </sheetData>
  <sheetProtection password="8329" sheet="1" objects="1" scenarios="1"/>
  <mergeCells count="17">
    <mergeCell ref="A65:H65"/>
    <mergeCell ref="A64:H64"/>
    <mergeCell ref="A67:H67"/>
    <mergeCell ref="A57:D57"/>
    <mergeCell ref="A58:H58"/>
    <mergeCell ref="A61:D61"/>
    <mergeCell ref="A62:F62"/>
    <mergeCell ref="A60:H60"/>
    <mergeCell ref="A63:H63"/>
    <mergeCell ref="A59:H59"/>
    <mergeCell ref="A66:H66"/>
    <mergeCell ref="A56:D56"/>
    <mergeCell ref="A1:H1"/>
    <mergeCell ref="B5:B6"/>
    <mergeCell ref="D5:H5"/>
    <mergeCell ref="A23:B23"/>
    <mergeCell ref="A39:D39"/>
  </mergeCells>
  <phoneticPr fontId="37" type="noConversion"/>
  <pageMargins left="0.31496062992125984" right="0.27559055118110237" top="0.51181102362204722" bottom="0.51181102362204722" header="0.51181102362204722" footer="0.51181102362204722"/>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workbookViewId="0">
      <selection activeCell="B10" sqref="B10"/>
    </sheetView>
  </sheetViews>
  <sheetFormatPr defaultRowHeight="12.75" x14ac:dyDescent="0.2"/>
  <cols>
    <col min="1" max="1" width="3.140625" style="141" customWidth="1"/>
    <col min="2" max="2" width="13.85546875" style="141" customWidth="1"/>
    <col min="3" max="3" width="146.140625" style="141" customWidth="1"/>
    <col min="4" max="4" width="45" style="141" customWidth="1"/>
    <col min="5" max="5" width="17" style="141" bestFit="1" customWidth="1"/>
    <col min="6" max="16384" width="9.140625" style="141"/>
  </cols>
  <sheetData>
    <row r="1" spans="1:13" x14ac:dyDescent="0.2">
      <c r="A1" s="153" t="s">
        <v>584</v>
      </c>
      <c r="B1" s="153"/>
      <c r="C1" s="146"/>
      <c r="D1" s="146"/>
      <c r="E1" s="258"/>
      <c r="F1" s="258"/>
      <c r="G1" s="258"/>
      <c r="H1" s="258"/>
      <c r="I1" s="258"/>
      <c r="J1" s="258"/>
      <c r="K1" s="258"/>
      <c r="L1" s="258"/>
      <c r="M1" s="258"/>
    </row>
    <row r="2" spans="1:13" x14ac:dyDescent="0.2">
      <c r="A2" s="153"/>
      <c r="B2" s="153"/>
      <c r="C2" s="146"/>
      <c r="D2" s="146"/>
      <c r="E2" s="258"/>
      <c r="F2" s="258"/>
      <c r="G2" s="258"/>
      <c r="H2" s="258"/>
      <c r="I2" s="258"/>
      <c r="J2" s="258"/>
      <c r="K2" s="258"/>
      <c r="L2" s="258"/>
      <c r="M2" s="258"/>
    </row>
    <row r="3" spans="1:13" x14ac:dyDescent="0.2">
      <c r="A3" s="149" t="s">
        <v>51</v>
      </c>
      <c r="B3" s="147"/>
      <c r="C3" s="147"/>
      <c r="D3" s="147"/>
      <c r="E3" s="147"/>
      <c r="F3" s="147"/>
      <c r="G3" s="258"/>
      <c r="H3" s="258"/>
      <c r="I3" s="258"/>
      <c r="J3" s="258"/>
      <c r="K3" s="258"/>
      <c r="L3" s="258"/>
      <c r="M3" s="258"/>
    </row>
    <row r="4" spans="1:13" x14ac:dyDescent="0.2">
      <c r="A4" s="149"/>
      <c r="B4" s="147"/>
      <c r="C4" s="147"/>
      <c r="D4" s="147"/>
      <c r="E4" s="147"/>
      <c r="F4" s="147"/>
      <c r="G4" s="258"/>
      <c r="H4" s="258"/>
      <c r="I4" s="258"/>
      <c r="J4" s="258"/>
      <c r="K4" s="258"/>
      <c r="L4" s="258"/>
      <c r="M4" s="258"/>
    </row>
    <row r="5" spans="1:13" x14ac:dyDescent="0.2">
      <c r="A5" s="148" t="s">
        <v>50</v>
      </c>
      <c r="B5" s="147"/>
      <c r="C5" s="147"/>
      <c r="D5" s="147"/>
      <c r="E5" s="147"/>
      <c r="F5" s="147"/>
      <c r="G5" s="258"/>
      <c r="H5" s="258"/>
      <c r="I5" s="258"/>
      <c r="J5" s="258"/>
      <c r="K5" s="258"/>
      <c r="L5" s="258"/>
      <c r="M5" s="258"/>
    </row>
    <row r="6" spans="1:13" s="264" customFormat="1" x14ac:dyDescent="0.2">
      <c r="A6" s="147"/>
      <c r="B6" s="147" t="s">
        <v>172</v>
      </c>
      <c r="C6" s="147"/>
      <c r="D6" s="147"/>
      <c r="E6" s="147"/>
      <c r="F6" s="147"/>
      <c r="G6" s="258"/>
      <c r="H6" s="258"/>
      <c r="I6" s="258"/>
      <c r="J6" s="258"/>
      <c r="K6" s="258"/>
      <c r="L6" s="258"/>
      <c r="M6" s="258"/>
    </row>
    <row r="7" spans="1:13" s="264" customFormat="1" x14ac:dyDescent="0.2">
      <c r="A7" s="258"/>
      <c r="B7" s="150" t="s">
        <v>173</v>
      </c>
      <c r="C7" s="150"/>
      <c r="D7" s="150"/>
      <c r="E7" s="150"/>
      <c r="F7" s="147"/>
      <c r="G7" s="258"/>
      <c r="H7" s="258"/>
      <c r="I7" s="258"/>
      <c r="J7" s="258"/>
      <c r="K7" s="258"/>
      <c r="L7" s="258"/>
      <c r="M7" s="258"/>
    </row>
    <row r="8" spans="1:13" s="264" customFormat="1" x14ac:dyDescent="0.2">
      <c r="A8" s="258"/>
      <c r="B8" s="150"/>
      <c r="C8" s="150"/>
      <c r="D8" s="150"/>
      <c r="E8" s="150"/>
      <c r="F8" s="147"/>
      <c r="G8" s="258"/>
      <c r="H8" s="258"/>
      <c r="I8" s="258"/>
      <c r="J8" s="258"/>
      <c r="K8" s="258"/>
      <c r="L8" s="258"/>
      <c r="M8" s="258"/>
    </row>
    <row r="9" spans="1:13" s="264" customFormat="1" x14ac:dyDescent="0.2">
      <c r="A9" s="258"/>
      <c r="B9" s="150"/>
      <c r="C9" s="150"/>
      <c r="D9" s="150"/>
      <c r="E9" s="150"/>
      <c r="F9" s="147"/>
      <c r="G9" s="258"/>
      <c r="H9" s="258"/>
      <c r="I9" s="258"/>
      <c r="J9" s="258"/>
      <c r="K9" s="258"/>
      <c r="L9" s="258"/>
      <c r="M9" s="258"/>
    </row>
    <row r="10" spans="1:13" s="264" customFormat="1" ht="25.5" customHeight="1" x14ac:dyDescent="0.2">
      <c r="A10" s="149"/>
      <c r="B10" s="154" t="s">
        <v>174</v>
      </c>
      <c r="C10" s="154" t="s">
        <v>175</v>
      </c>
      <c r="D10" s="154" t="s">
        <v>176</v>
      </c>
      <c r="E10" s="154" t="s">
        <v>177</v>
      </c>
      <c r="F10" s="147"/>
      <c r="G10" s="258"/>
      <c r="H10" s="258"/>
      <c r="I10" s="258"/>
      <c r="J10" s="258"/>
      <c r="K10" s="258"/>
      <c r="L10" s="258"/>
      <c r="M10" s="258"/>
    </row>
    <row r="11" spans="1:13" s="264" customFormat="1" ht="15.75" customHeight="1" x14ac:dyDescent="0.2">
      <c r="A11" s="258"/>
      <c r="B11" s="155" t="s">
        <v>52</v>
      </c>
      <c r="C11" s="171" t="s">
        <v>470</v>
      </c>
      <c r="D11" s="156" t="s">
        <v>47</v>
      </c>
      <c r="E11" s="156" t="s">
        <v>213</v>
      </c>
      <c r="F11" s="258"/>
      <c r="G11" s="146"/>
      <c r="H11" s="258"/>
      <c r="I11" s="258"/>
      <c r="J11" s="258"/>
      <c r="K11" s="258"/>
      <c r="L11" s="258"/>
      <c r="M11" s="258"/>
    </row>
    <row r="12" spans="1:13" s="264" customFormat="1" ht="15.75" customHeight="1" x14ac:dyDescent="0.2">
      <c r="A12" s="258"/>
      <c r="B12" s="155" t="s">
        <v>53</v>
      </c>
      <c r="C12" s="171" t="s">
        <v>178</v>
      </c>
      <c r="D12" s="156" t="s">
        <v>47</v>
      </c>
      <c r="E12" s="156" t="s">
        <v>213</v>
      </c>
      <c r="F12" s="258"/>
      <c r="G12" s="258"/>
      <c r="H12" s="258"/>
      <c r="I12" s="258"/>
      <c r="J12" s="258"/>
      <c r="K12" s="258"/>
      <c r="L12" s="258"/>
      <c r="M12" s="258"/>
    </row>
    <row r="13" spans="1:13" s="264" customFormat="1" ht="15.75" customHeight="1" x14ac:dyDescent="0.2">
      <c r="A13" s="258"/>
      <c r="B13" s="155" t="s">
        <v>54</v>
      </c>
      <c r="C13" s="171" t="s">
        <v>312</v>
      </c>
      <c r="D13" s="156" t="s">
        <v>47</v>
      </c>
      <c r="E13" s="156" t="s">
        <v>213</v>
      </c>
      <c r="F13" s="258"/>
      <c r="G13" s="258"/>
      <c r="H13" s="258"/>
      <c r="I13" s="258"/>
      <c r="J13" s="258"/>
      <c r="K13" s="258"/>
      <c r="L13" s="258"/>
      <c r="M13" s="258"/>
    </row>
    <row r="14" spans="1:13" s="264" customFormat="1" ht="15.75" customHeight="1" x14ac:dyDescent="0.2">
      <c r="A14" s="258"/>
      <c r="B14" s="155" t="s">
        <v>55</v>
      </c>
      <c r="C14" s="171" t="s">
        <v>314</v>
      </c>
      <c r="D14" s="156" t="s">
        <v>47</v>
      </c>
      <c r="E14" s="156" t="s">
        <v>212</v>
      </c>
      <c r="F14" s="258"/>
      <c r="G14" s="258"/>
      <c r="H14" s="258"/>
      <c r="I14" s="258"/>
      <c r="J14" s="258"/>
      <c r="K14" s="258"/>
      <c r="L14" s="258"/>
      <c r="M14" s="258"/>
    </row>
    <row r="15" spans="1:13" ht="15.75" customHeight="1" x14ac:dyDescent="0.2">
      <c r="A15" s="258"/>
      <c r="B15" s="155" t="s">
        <v>214</v>
      </c>
      <c r="C15" s="172" t="s">
        <v>112</v>
      </c>
      <c r="D15" s="156" t="s">
        <v>47</v>
      </c>
      <c r="E15" s="156" t="s">
        <v>192</v>
      </c>
      <c r="F15" s="258"/>
      <c r="G15" s="258"/>
      <c r="H15" s="258"/>
      <c r="I15" s="258"/>
      <c r="J15" s="258"/>
      <c r="K15" s="258"/>
      <c r="L15" s="258"/>
      <c r="M15" s="258"/>
    </row>
    <row r="16" spans="1:13" ht="15.75" customHeight="1" x14ac:dyDescent="0.2">
      <c r="A16" s="258"/>
      <c r="B16" s="155" t="s">
        <v>215</v>
      </c>
      <c r="C16" s="172" t="s">
        <v>188</v>
      </c>
      <c r="D16" s="156" t="s">
        <v>150</v>
      </c>
      <c r="E16" s="156" t="s">
        <v>192</v>
      </c>
      <c r="F16" s="151"/>
      <c r="G16" s="151"/>
      <c r="H16" s="151"/>
      <c r="I16" s="151"/>
      <c r="J16" s="151"/>
      <c r="K16" s="151"/>
      <c r="L16" s="151"/>
      <c r="M16" s="151"/>
    </row>
    <row r="17" spans="1:13" ht="15.75" customHeight="1" x14ac:dyDescent="0.2">
      <c r="A17" s="258"/>
      <c r="B17" s="280" t="s">
        <v>216</v>
      </c>
      <c r="C17" s="281" t="s">
        <v>471</v>
      </c>
      <c r="D17" s="156" t="s">
        <v>150</v>
      </c>
      <c r="E17" s="156" t="s">
        <v>192</v>
      </c>
      <c r="F17" s="151"/>
      <c r="G17" s="151"/>
      <c r="H17" s="151"/>
      <c r="I17" s="151"/>
      <c r="J17" s="151"/>
      <c r="K17" s="151"/>
      <c r="L17" s="151"/>
      <c r="M17" s="151"/>
    </row>
    <row r="18" spans="1:13" ht="15.75" customHeight="1" x14ac:dyDescent="0.2">
      <c r="A18" s="54"/>
      <c r="B18" s="155" t="s">
        <v>217</v>
      </c>
      <c r="C18" s="172" t="s">
        <v>119</v>
      </c>
      <c r="D18" s="157" t="s">
        <v>166</v>
      </c>
      <c r="E18" s="156" t="s">
        <v>192</v>
      </c>
      <c r="F18" s="258"/>
      <c r="G18" s="258"/>
    </row>
    <row r="19" spans="1:13" ht="15.75" customHeight="1" x14ac:dyDescent="0.2">
      <c r="A19" s="54"/>
      <c r="B19" s="155" t="s">
        <v>416</v>
      </c>
      <c r="C19" s="172" t="s">
        <v>118</v>
      </c>
      <c r="D19" s="157" t="s">
        <v>167</v>
      </c>
      <c r="E19" s="156" t="s">
        <v>192</v>
      </c>
      <c r="F19" s="258"/>
      <c r="G19" s="258"/>
    </row>
    <row r="20" spans="1:13" ht="15.75" customHeight="1" x14ac:dyDescent="0.2">
      <c r="A20" s="54"/>
      <c r="B20" s="155" t="s">
        <v>220</v>
      </c>
      <c r="C20" s="173" t="s">
        <v>221</v>
      </c>
      <c r="D20" s="156" t="s">
        <v>151</v>
      </c>
      <c r="E20" s="169" t="s">
        <v>192</v>
      </c>
      <c r="F20" s="152"/>
      <c r="G20" s="258"/>
    </row>
    <row r="21" spans="1:13" ht="15.75" customHeight="1" x14ac:dyDescent="0.2">
      <c r="A21" s="54"/>
      <c r="B21" s="155" t="s">
        <v>59</v>
      </c>
      <c r="C21" s="172" t="s">
        <v>189</v>
      </c>
      <c r="D21" s="156" t="s">
        <v>47</v>
      </c>
      <c r="E21" s="156" t="s">
        <v>192</v>
      </c>
      <c r="F21" s="150"/>
      <c r="G21" s="147"/>
    </row>
    <row r="22" spans="1:13" ht="15.75" customHeight="1" x14ac:dyDescent="0.2">
      <c r="A22" s="54"/>
      <c r="B22" s="280" t="s">
        <v>58</v>
      </c>
      <c r="C22" s="172" t="s">
        <v>190</v>
      </c>
      <c r="D22" s="156" t="s">
        <v>150</v>
      </c>
      <c r="E22" s="156" t="s">
        <v>192</v>
      </c>
      <c r="F22" s="150"/>
      <c r="G22" s="147"/>
    </row>
    <row r="23" spans="1:13" ht="15.75" customHeight="1" x14ac:dyDescent="0.2">
      <c r="A23" s="54"/>
      <c r="B23" s="280" t="s">
        <v>417</v>
      </c>
      <c r="C23" s="172" t="s">
        <v>472</v>
      </c>
      <c r="D23" s="156" t="s">
        <v>150</v>
      </c>
      <c r="E23" s="156" t="s">
        <v>192</v>
      </c>
      <c r="F23" s="150"/>
      <c r="G23" s="147"/>
    </row>
    <row r="24" spans="1:13" ht="15.75" customHeight="1" x14ac:dyDescent="0.2">
      <c r="A24" s="264"/>
      <c r="B24" s="155" t="s">
        <v>218</v>
      </c>
      <c r="C24" s="172" t="s">
        <v>219</v>
      </c>
      <c r="D24" s="156" t="s">
        <v>47</v>
      </c>
      <c r="E24" s="156" t="s">
        <v>222</v>
      </c>
      <c r="F24" s="150"/>
      <c r="G24" s="147"/>
    </row>
  </sheetData>
  <sheetProtection password="8329" sheet="1" objects="1" scenarios="1"/>
  <phoneticPr fontId="37" type="noConversion"/>
  <hyperlinks>
    <hyperlink ref="B15" location="'Table 2a'!A1" display="Table 2a"/>
    <hyperlink ref="B21" location="'Table 4a'!E3" display="Table 4a"/>
    <hyperlink ref="B16" location="'Table 2b'!A1" display="Table 2b"/>
    <hyperlink ref="B18" location="'Table 2d'!A1" display="Table 2d"/>
    <hyperlink ref="B19" location="'Table 2e'!A1" display="Table 2e"/>
    <hyperlink ref="B22" location="'Table 4b'!E4" display="Table 4b"/>
    <hyperlink ref="B24" location="'Table 5'!A1" display="Table 5"/>
    <hyperlink ref="B11" location="'Table 1a'!A1" display="Table 1a"/>
    <hyperlink ref="B12" location="'Table 1b'!A1" display="Table 1b"/>
    <hyperlink ref="B14" location="'Table 1d'!A1" display="Table 1d"/>
    <hyperlink ref="B20" location="'Table 3'!A1" display="Table 3"/>
    <hyperlink ref="B13" location="'Table 1c'!A1" display="Table 1c"/>
    <hyperlink ref="B17" location="'Table 2c'!A1" display="Table 2c"/>
    <hyperlink ref="B23" location="'Table 4c'!A1" display="Table 4c"/>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Normal="100" workbookViewId="0">
      <selection sqref="A1:F1"/>
    </sheetView>
  </sheetViews>
  <sheetFormatPr defaultRowHeight="12" x14ac:dyDescent="0.2"/>
  <cols>
    <col min="1" max="1" width="26.28515625" style="1" customWidth="1"/>
    <col min="2" max="2" width="10.7109375" style="1" customWidth="1"/>
    <col min="3" max="3" width="3.5703125" style="1" customWidth="1"/>
    <col min="4" max="6" width="15" style="1" customWidth="1"/>
    <col min="7" max="16384" width="9.140625" style="1"/>
  </cols>
  <sheetData>
    <row r="1" spans="1:10" ht="12.75" customHeight="1" x14ac:dyDescent="0.2">
      <c r="A1" s="683" t="s">
        <v>273</v>
      </c>
      <c r="B1" s="683"/>
      <c r="C1" s="683"/>
      <c r="D1" s="683"/>
      <c r="E1" s="683"/>
      <c r="F1" s="683"/>
    </row>
    <row r="2" spans="1:10" ht="12.75" customHeight="1" x14ac:dyDescent="0.2">
      <c r="A2" s="68" t="s">
        <v>200</v>
      </c>
      <c r="B2" s="68"/>
      <c r="C2" s="67"/>
      <c r="D2" s="67"/>
      <c r="E2" s="67"/>
      <c r="F2" s="67"/>
    </row>
    <row r="3" spans="1:10" ht="12.75" customHeight="1" x14ac:dyDescent="0.2">
      <c r="A3" s="65" t="s">
        <v>0</v>
      </c>
      <c r="B3" s="67"/>
      <c r="C3" s="67"/>
      <c r="D3" s="67"/>
      <c r="E3" s="67"/>
      <c r="F3" s="67"/>
    </row>
    <row r="4" spans="1:10" s="2" customFormat="1" ht="11.25" customHeight="1" x14ac:dyDescent="0.2">
      <c r="A4" s="69"/>
      <c r="B4" s="69"/>
      <c r="C4" s="69"/>
      <c r="D4" s="69"/>
      <c r="E4" s="69"/>
      <c r="F4" s="69"/>
      <c r="H4" s="1"/>
      <c r="I4" s="1"/>
      <c r="J4" s="1"/>
    </row>
    <row r="5" spans="1:10" s="2" customFormat="1" ht="60.75" customHeight="1" x14ac:dyDescent="0.2">
      <c r="A5" s="73"/>
      <c r="B5" s="620" t="s">
        <v>124</v>
      </c>
      <c r="C5" s="620"/>
      <c r="D5" s="620" t="s">
        <v>199</v>
      </c>
      <c r="E5" s="620" t="s">
        <v>197</v>
      </c>
      <c r="F5" s="620" t="s">
        <v>198</v>
      </c>
      <c r="H5" s="1"/>
      <c r="I5" s="1"/>
      <c r="J5" s="1"/>
    </row>
    <row r="6" spans="1:10" s="2" customFormat="1" ht="6.75" customHeight="1" x14ac:dyDescent="0.2">
      <c r="A6" s="3"/>
      <c r="B6" s="4"/>
      <c r="C6" s="4"/>
      <c r="D6" s="4"/>
      <c r="E6" s="4"/>
      <c r="F6" s="4"/>
      <c r="H6" s="1"/>
      <c r="I6" s="1"/>
      <c r="J6" s="1"/>
    </row>
    <row r="7" spans="1:10" s="13" customFormat="1" ht="12.75" customHeight="1" x14ac:dyDescent="0.2">
      <c r="A7" s="684" t="s">
        <v>224</v>
      </c>
      <c r="B7" s="685"/>
      <c r="C7" s="15"/>
      <c r="D7" s="18"/>
      <c r="E7" s="18"/>
      <c r="F7" s="18"/>
      <c r="H7" s="1"/>
      <c r="I7" s="1"/>
      <c r="J7" s="1"/>
    </row>
    <row r="8" spans="1:10" s="13" customFormat="1" ht="11.25" customHeight="1" x14ac:dyDescent="0.2">
      <c r="A8" s="114" t="s">
        <v>17</v>
      </c>
      <c r="B8" s="130">
        <v>639263</v>
      </c>
      <c r="C8" s="199"/>
      <c r="D8" s="216">
        <v>54</v>
      </c>
      <c r="E8" s="216">
        <v>22</v>
      </c>
      <c r="F8" s="216">
        <v>15.6</v>
      </c>
      <c r="G8" s="14"/>
      <c r="H8" s="1"/>
      <c r="I8" s="1"/>
      <c r="J8" s="1"/>
    </row>
    <row r="9" spans="1:10" s="2" customFormat="1" ht="11.25" customHeight="1" x14ac:dyDescent="0.2">
      <c r="A9" s="58" t="s">
        <v>18</v>
      </c>
      <c r="B9" s="130">
        <v>627093</v>
      </c>
      <c r="C9" s="199"/>
      <c r="D9" s="216">
        <v>59.6</v>
      </c>
      <c r="E9" s="216">
        <v>23.8</v>
      </c>
      <c r="F9" s="216">
        <v>17.600000000000001</v>
      </c>
      <c r="G9" s="14"/>
      <c r="H9" s="1"/>
      <c r="I9" s="1"/>
      <c r="J9" s="1"/>
    </row>
    <row r="10" spans="1:10" s="2" customFormat="1" ht="11.25" customHeight="1" x14ac:dyDescent="0.2">
      <c r="A10" s="58" t="s">
        <v>56</v>
      </c>
      <c r="B10" s="130">
        <v>620617</v>
      </c>
      <c r="C10" s="259"/>
      <c r="D10" s="174">
        <v>60</v>
      </c>
      <c r="E10" s="174">
        <v>25.2</v>
      </c>
      <c r="F10" s="174">
        <v>18.399999999999999</v>
      </c>
      <c r="G10" s="14"/>
      <c r="H10" s="1"/>
      <c r="I10" s="1"/>
      <c r="J10" s="1"/>
    </row>
    <row r="11" spans="1:10" s="2" customFormat="1" ht="11.25" customHeight="1" x14ac:dyDescent="0.2">
      <c r="A11" s="58" t="s">
        <v>77</v>
      </c>
      <c r="B11" s="130">
        <v>632397</v>
      </c>
      <c r="C11" s="199"/>
      <c r="D11" s="174">
        <v>60</v>
      </c>
      <c r="E11" s="174">
        <v>34.9</v>
      </c>
      <c r="F11" s="174">
        <v>23</v>
      </c>
      <c r="G11" s="14"/>
      <c r="H11" s="1"/>
      <c r="I11" s="1"/>
      <c r="J11" s="1"/>
    </row>
    <row r="12" spans="1:10" s="2" customFormat="1" ht="12.75" customHeight="1" x14ac:dyDescent="0.2">
      <c r="A12" s="217" t="s">
        <v>225</v>
      </c>
      <c r="B12" s="218">
        <v>618437</v>
      </c>
      <c r="C12" s="219"/>
      <c r="D12" s="220">
        <v>58</v>
      </c>
      <c r="E12" s="220">
        <v>36.4</v>
      </c>
      <c r="F12" s="220">
        <v>23.1</v>
      </c>
      <c r="G12" s="14"/>
      <c r="H12" s="1"/>
      <c r="I12" s="1"/>
      <c r="J12" s="1"/>
    </row>
    <row r="13" spans="1:10" s="2" customFormat="1" ht="12" customHeight="1" x14ac:dyDescent="0.2">
      <c r="A13" s="98" t="s">
        <v>226</v>
      </c>
      <c r="B13" s="198">
        <v>618437</v>
      </c>
      <c r="C13" s="201"/>
      <c r="D13" s="200">
        <v>55.5</v>
      </c>
      <c r="E13" s="200">
        <v>36.299999999999997</v>
      </c>
      <c r="F13" s="200">
        <v>22.9</v>
      </c>
      <c r="G13" s="130"/>
      <c r="H13" s="1"/>
      <c r="I13" s="1"/>
      <c r="J13" s="1"/>
    </row>
    <row r="14" spans="1:10" s="2" customFormat="1" ht="12" customHeight="1" x14ac:dyDescent="0.2">
      <c r="A14" s="58" t="s">
        <v>227</v>
      </c>
      <c r="B14" s="130">
        <v>611024</v>
      </c>
      <c r="C14" s="199"/>
      <c r="D14" s="174">
        <v>55.8</v>
      </c>
      <c r="E14" s="174">
        <v>36.200000000000003</v>
      </c>
      <c r="F14" s="174">
        <v>22.9</v>
      </c>
      <c r="G14" s="224"/>
      <c r="H14" s="1"/>
      <c r="I14" s="1"/>
      <c r="J14" s="1"/>
    </row>
    <row r="15" spans="1:10" s="2" customFormat="1" ht="12" customHeight="1" x14ac:dyDescent="0.2">
      <c r="A15" s="221" t="s">
        <v>231</v>
      </c>
      <c r="B15" s="222">
        <v>603203</v>
      </c>
      <c r="C15" s="219"/>
      <c r="D15" s="223">
        <v>54.6</v>
      </c>
      <c r="E15" s="223">
        <v>36.6</v>
      </c>
      <c r="F15" s="223">
        <v>22.5</v>
      </c>
      <c r="G15" s="14"/>
      <c r="H15" s="1"/>
      <c r="I15" s="1"/>
      <c r="J15" s="1"/>
    </row>
    <row r="16" spans="1:10" s="2" customFormat="1" ht="12" customHeight="1" x14ac:dyDescent="0.2">
      <c r="A16" s="118" t="s">
        <v>232</v>
      </c>
      <c r="B16" s="182">
        <v>603203</v>
      </c>
      <c r="C16" s="184"/>
      <c r="D16" s="183">
        <v>58.7</v>
      </c>
      <c r="E16" s="183">
        <v>36.6</v>
      </c>
      <c r="F16" s="183">
        <v>22.8</v>
      </c>
      <c r="G16" s="14"/>
      <c r="H16" s="1"/>
      <c r="I16" s="1"/>
      <c r="J16" s="1"/>
    </row>
    <row r="17" spans="1:10" s="13" customFormat="1" ht="9.75" customHeight="1" x14ac:dyDescent="0.2">
      <c r="A17" s="3"/>
      <c r="H17" s="1"/>
      <c r="I17" s="1"/>
      <c r="J17" s="1"/>
    </row>
    <row r="18" spans="1:10" s="13" customFormat="1" ht="12.75" customHeight="1" x14ac:dyDescent="0.2">
      <c r="A18" s="686" t="s">
        <v>201</v>
      </c>
      <c r="B18" s="686"/>
      <c r="C18" s="686"/>
      <c r="D18" s="686"/>
      <c r="E18" s="18"/>
      <c r="F18" s="18"/>
      <c r="G18" s="16"/>
      <c r="H18" s="1"/>
      <c r="I18" s="1"/>
      <c r="J18" s="1"/>
    </row>
    <row r="19" spans="1:10" s="13" customFormat="1" ht="11.25" customHeight="1" x14ac:dyDescent="0.2">
      <c r="A19" s="58" t="s">
        <v>17</v>
      </c>
      <c r="B19" s="130">
        <v>578060</v>
      </c>
      <c r="C19" s="199"/>
      <c r="D19" s="216">
        <v>55.7</v>
      </c>
      <c r="E19" s="216">
        <v>21.8</v>
      </c>
      <c r="F19" s="216">
        <v>15.1</v>
      </c>
      <c r="H19" s="1"/>
      <c r="I19" s="1"/>
      <c r="J19" s="1"/>
    </row>
    <row r="20" spans="1:10" s="13" customFormat="1" ht="11.25" customHeight="1" x14ac:dyDescent="0.2">
      <c r="A20" s="58" t="s">
        <v>18</v>
      </c>
      <c r="B20" s="130">
        <v>566927</v>
      </c>
      <c r="C20" s="199"/>
      <c r="D20" s="216">
        <v>58.7</v>
      </c>
      <c r="E20" s="216">
        <v>21.6</v>
      </c>
      <c r="F20" s="216">
        <v>15.4</v>
      </c>
      <c r="H20" s="1"/>
      <c r="I20" s="1"/>
      <c r="J20" s="1"/>
    </row>
    <row r="21" spans="1:10" s="13" customFormat="1" ht="11.25" customHeight="1" x14ac:dyDescent="0.2">
      <c r="A21" s="58" t="s">
        <v>56</v>
      </c>
      <c r="B21" s="130">
        <v>561308</v>
      </c>
      <c r="D21" s="174">
        <v>59.3</v>
      </c>
      <c r="E21" s="174">
        <v>23.1</v>
      </c>
      <c r="F21" s="174">
        <v>16.2</v>
      </c>
      <c r="H21" s="1"/>
      <c r="I21" s="1"/>
      <c r="J21" s="1"/>
    </row>
    <row r="22" spans="1:10" s="13" customFormat="1" ht="11.25" customHeight="1" x14ac:dyDescent="0.2">
      <c r="A22" s="58" t="s">
        <v>77</v>
      </c>
      <c r="B22" s="130">
        <v>571325</v>
      </c>
      <c r="D22" s="174">
        <v>61.3</v>
      </c>
      <c r="E22" s="174">
        <v>35.5</v>
      </c>
      <c r="F22" s="174">
        <v>22.8</v>
      </c>
      <c r="H22" s="1"/>
      <c r="I22" s="1"/>
      <c r="J22" s="1"/>
    </row>
    <row r="23" spans="1:10" s="13" customFormat="1" ht="12" customHeight="1" x14ac:dyDescent="0.2">
      <c r="A23" s="217" t="s">
        <v>225</v>
      </c>
      <c r="B23" s="218">
        <v>558432</v>
      </c>
      <c r="C23" s="219"/>
      <c r="D23" s="220">
        <v>61.5</v>
      </c>
      <c r="E23" s="220">
        <v>38.799999999999997</v>
      </c>
      <c r="F23" s="220">
        <v>24.4</v>
      </c>
      <c r="H23" s="1"/>
      <c r="I23" s="1"/>
      <c r="J23" s="1"/>
    </row>
    <row r="24" spans="1:10" s="13" customFormat="1" ht="12" customHeight="1" x14ac:dyDescent="0.2">
      <c r="A24" s="98" t="s">
        <v>226</v>
      </c>
      <c r="B24" s="198">
        <v>558432</v>
      </c>
      <c r="C24" s="201"/>
      <c r="D24" s="200">
        <v>58.9</v>
      </c>
      <c r="E24" s="200">
        <v>38.700000000000003</v>
      </c>
      <c r="F24" s="200">
        <v>24.2</v>
      </c>
      <c r="H24" s="1"/>
      <c r="I24" s="1"/>
      <c r="J24" s="1"/>
    </row>
    <row r="25" spans="1:10" s="13" customFormat="1" ht="12" customHeight="1" x14ac:dyDescent="0.2">
      <c r="A25" s="58" t="s">
        <v>227</v>
      </c>
      <c r="B25" s="130">
        <v>553446</v>
      </c>
      <c r="C25" s="187"/>
      <c r="D25" s="174">
        <v>59.2</v>
      </c>
      <c r="E25" s="174">
        <v>38.700000000000003</v>
      </c>
      <c r="F25" s="174">
        <v>24.3</v>
      </c>
      <c r="G25" s="224"/>
      <c r="H25" s="1"/>
      <c r="I25" s="1"/>
      <c r="J25" s="1"/>
    </row>
    <row r="26" spans="1:10" s="13" customFormat="1" ht="12" customHeight="1" x14ac:dyDescent="0.2">
      <c r="A26" s="221" t="s">
        <v>231</v>
      </c>
      <c r="B26" s="222">
        <v>541080</v>
      </c>
      <c r="C26" s="219"/>
      <c r="D26" s="223">
        <v>58.7</v>
      </c>
      <c r="E26" s="223">
        <v>39.6</v>
      </c>
      <c r="F26" s="223">
        <v>24.2</v>
      </c>
      <c r="H26" s="1"/>
      <c r="I26" s="1"/>
      <c r="J26" s="1"/>
    </row>
    <row r="27" spans="1:10" s="13" customFormat="1" ht="12" customHeight="1" x14ac:dyDescent="0.2">
      <c r="A27" s="118" t="s">
        <v>232</v>
      </c>
      <c r="B27" s="182">
        <v>541080</v>
      </c>
      <c r="C27" s="184"/>
      <c r="D27" s="183">
        <v>62.6</v>
      </c>
      <c r="E27" s="183">
        <v>39.6</v>
      </c>
      <c r="F27" s="183">
        <v>24.5</v>
      </c>
      <c r="H27" s="1"/>
      <c r="I27" s="1"/>
      <c r="J27" s="1"/>
    </row>
    <row r="28" spans="1:10" s="2" customFormat="1" ht="11.25" customHeight="1" x14ac:dyDescent="0.2">
      <c r="A28" s="28"/>
      <c r="B28" s="29"/>
      <c r="C28" s="30"/>
      <c r="D28" s="31"/>
      <c r="E28" s="31"/>
      <c r="F28" s="31"/>
      <c r="H28" s="1"/>
      <c r="I28" s="1"/>
      <c r="J28" s="1"/>
    </row>
    <row r="29" spans="1:10" s="2" customFormat="1" ht="11.25" customHeight="1" x14ac:dyDescent="0.2">
      <c r="A29" s="11"/>
      <c r="B29" s="14"/>
      <c r="C29" s="15"/>
      <c r="D29" s="16"/>
      <c r="E29" s="16"/>
      <c r="F29" s="116" t="s">
        <v>122</v>
      </c>
      <c r="H29" s="1"/>
      <c r="I29" s="1"/>
      <c r="J29" s="1"/>
    </row>
    <row r="30" spans="1:10" s="2" customFormat="1" ht="12.75" customHeight="1" x14ac:dyDescent="0.2">
      <c r="A30" s="687" t="s">
        <v>110</v>
      </c>
      <c r="B30" s="687"/>
      <c r="C30" s="687"/>
      <c r="D30" s="687"/>
      <c r="E30" s="162"/>
      <c r="F30" s="162"/>
      <c r="H30" s="1"/>
      <c r="I30" s="1"/>
      <c r="J30" s="1"/>
    </row>
    <row r="31" spans="1:10" s="2" customFormat="1" ht="12.75" customHeight="1" x14ac:dyDescent="0.2">
      <c r="A31" s="688" t="s">
        <v>202</v>
      </c>
      <c r="B31" s="688"/>
      <c r="C31" s="688"/>
      <c r="D31" s="688"/>
      <c r="E31" s="162"/>
      <c r="F31" s="162"/>
      <c r="H31" s="1"/>
      <c r="I31" s="1"/>
      <c r="J31" s="1"/>
    </row>
    <row r="32" spans="1:10" ht="57.75" customHeight="1" x14ac:dyDescent="0.2">
      <c r="A32" s="681" t="s">
        <v>492</v>
      </c>
      <c r="B32" s="681"/>
      <c r="C32" s="681"/>
      <c r="D32" s="681"/>
      <c r="E32" s="681"/>
      <c r="F32" s="681"/>
    </row>
    <row r="33" spans="1:8" ht="24" customHeight="1" x14ac:dyDescent="0.2">
      <c r="A33" s="680" t="s">
        <v>487</v>
      </c>
      <c r="B33" s="680"/>
      <c r="C33" s="680"/>
      <c r="D33" s="680"/>
      <c r="E33" s="680"/>
      <c r="F33" s="680"/>
    </row>
    <row r="34" spans="1:8" ht="60" customHeight="1" x14ac:dyDescent="0.2">
      <c r="A34" s="680" t="s">
        <v>228</v>
      </c>
      <c r="B34" s="680"/>
      <c r="C34" s="680"/>
      <c r="D34" s="680"/>
      <c r="E34" s="680"/>
      <c r="F34" s="680"/>
    </row>
    <row r="35" spans="1:8" ht="36.75" customHeight="1" x14ac:dyDescent="0.2">
      <c r="A35" s="681" t="s">
        <v>229</v>
      </c>
      <c r="B35" s="681"/>
      <c r="C35" s="681"/>
      <c r="D35" s="681"/>
      <c r="E35" s="681"/>
      <c r="F35" s="681"/>
    </row>
    <row r="36" spans="1:8" ht="26.25" customHeight="1" x14ac:dyDescent="0.2">
      <c r="A36" s="680" t="s">
        <v>230</v>
      </c>
      <c r="B36" s="680"/>
      <c r="C36" s="680"/>
      <c r="D36" s="680"/>
      <c r="E36" s="680"/>
      <c r="F36" s="680"/>
    </row>
    <row r="37" spans="1:8" ht="58.5" customHeight="1" x14ac:dyDescent="0.2">
      <c r="A37" s="680" t="s">
        <v>488</v>
      </c>
      <c r="B37" s="680"/>
      <c r="C37" s="680"/>
      <c r="D37" s="680"/>
      <c r="E37" s="680"/>
      <c r="F37" s="680"/>
      <c r="G37" s="163"/>
      <c r="H37" s="163"/>
    </row>
    <row r="38" spans="1:8" ht="45" customHeight="1" x14ac:dyDescent="0.2">
      <c r="A38" s="682" t="s">
        <v>233</v>
      </c>
      <c r="B38" s="682"/>
      <c r="C38" s="682"/>
      <c r="D38" s="682"/>
      <c r="E38" s="682"/>
      <c r="F38" s="682"/>
      <c r="G38" s="128"/>
    </row>
    <row r="39" spans="1:8" ht="47.25" customHeight="1" x14ac:dyDescent="0.2"/>
    <row r="43" spans="1:8" x14ac:dyDescent="0.2">
      <c r="A43" s="92"/>
    </row>
    <row r="55" spans="1:1" x14ac:dyDescent="0.2">
      <c r="A55" s="1" t="s">
        <v>61</v>
      </c>
    </row>
  </sheetData>
  <sheetProtection password="8329" sheet="1" objects="1" scenarios="1"/>
  <mergeCells count="12">
    <mergeCell ref="A1:F1"/>
    <mergeCell ref="A7:B7"/>
    <mergeCell ref="A18:D18"/>
    <mergeCell ref="A30:D30"/>
    <mergeCell ref="A31:D31"/>
    <mergeCell ref="A37:F37"/>
    <mergeCell ref="A32:F32"/>
    <mergeCell ref="A33:F33"/>
    <mergeCell ref="A34:F34"/>
    <mergeCell ref="A38:F38"/>
    <mergeCell ref="A35:F35"/>
    <mergeCell ref="A36:F36"/>
  </mergeCells>
  <pageMargins left="0.31496062992125984" right="0.27559055118110237"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69"/>
  <sheetViews>
    <sheetView showGridLines="0" zoomScaleNormal="100" workbookViewId="0"/>
  </sheetViews>
  <sheetFormatPr defaultRowHeight="12" x14ac:dyDescent="0.2"/>
  <cols>
    <col min="1" max="1" width="20" style="1" customWidth="1"/>
    <col min="2" max="5" width="7.85546875" style="1" customWidth="1"/>
    <col min="6" max="8" width="8.5703125" style="1" customWidth="1"/>
    <col min="9" max="9" width="2" style="1" customWidth="1"/>
    <col min="10" max="13" width="7.85546875" style="1" customWidth="1"/>
    <col min="14" max="16" width="8.5703125" style="1" customWidth="1"/>
    <col min="17" max="16384" width="9.140625" style="1"/>
  </cols>
  <sheetData>
    <row r="1" spans="1:22" ht="12.75" customHeight="1" x14ac:dyDescent="0.2">
      <c r="A1" s="74" t="s">
        <v>20</v>
      </c>
      <c r="B1" s="68"/>
      <c r="C1" s="68"/>
    </row>
    <row r="2" spans="1:22" ht="12.75" customHeight="1" x14ac:dyDescent="0.2">
      <c r="A2" s="68" t="s">
        <v>267</v>
      </c>
    </row>
    <row r="3" spans="1:22" ht="12.75" customHeight="1" x14ac:dyDescent="0.2">
      <c r="A3" s="65" t="s">
        <v>0</v>
      </c>
    </row>
    <row r="4" spans="1:22" s="2" customFormat="1" ht="11.25" customHeight="1" x14ac:dyDescent="0.2">
      <c r="A4" s="69"/>
      <c r="B4" s="69"/>
      <c r="C4" s="69"/>
      <c r="D4" s="69"/>
      <c r="E4" s="69"/>
      <c r="F4" s="69"/>
      <c r="G4" s="69"/>
      <c r="H4" s="69"/>
      <c r="I4" s="69"/>
      <c r="J4" s="69"/>
      <c r="K4" s="69"/>
      <c r="L4" s="69"/>
      <c r="M4" s="69"/>
      <c r="N4" s="69"/>
      <c r="O4" s="69"/>
      <c r="P4" s="69"/>
    </row>
    <row r="5" spans="1:22" s="2" customFormat="1" ht="14.25" customHeight="1" x14ac:dyDescent="0.2">
      <c r="A5" s="70"/>
      <c r="B5" s="689" t="s">
        <v>205</v>
      </c>
      <c r="C5" s="689"/>
      <c r="D5" s="689"/>
      <c r="E5" s="689"/>
      <c r="F5" s="689"/>
      <c r="G5" s="689"/>
      <c r="H5" s="202"/>
      <c r="I5" s="627"/>
      <c r="J5" s="689" t="s">
        <v>204</v>
      </c>
      <c r="K5" s="689"/>
      <c r="L5" s="689"/>
      <c r="M5" s="689"/>
      <c r="N5" s="689"/>
      <c r="O5" s="689"/>
      <c r="P5" s="620"/>
    </row>
    <row r="6" spans="1:22" s="2" customFormat="1" ht="14.25" customHeight="1" x14ac:dyDescent="0.2">
      <c r="A6" s="77"/>
      <c r="B6" s="628" t="s">
        <v>17</v>
      </c>
      <c r="C6" s="628" t="s">
        <v>21</v>
      </c>
      <c r="D6" s="628" t="s">
        <v>56</v>
      </c>
      <c r="E6" s="120" t="s">
        <v>77</v>
      </c>
      <c r="F6" s="129" t="s">
        <v>142</v>
      </c>
      <c r="G6" s="120" t="s">
        <v>120</v>
      </c>
      <c r="H6" s="129" t="s">
        <v>268</v>
      </c>
      <c r="I6" s="628"/>
      <c r="J6" s="628" t="s">
        <v>17</v>
      </c>
      <c r="K6" s="628" t="s">
        <v>21</v>
      </c>
      <c r="L6" s="620" t="s">
        <v>56</v>
      </c>
      <c r="M6" s="120" t="s">
        <v>77</v>
      </c>
      <c r="N6" s="129" t="s">
        <v>142</v>
      </c>
      <c r="O6" s="120" t="s">
        <v>120</v>
      </c>
      <c r="P6" s="129" t="s">
        <v>268</v>
      </c>
    </row>
    <row r="7" spans="1:22" s="2" customFormat="1" ht="11.25" customHeight="1" x14ac:dyDescent="0.2">
      <c r="A7" s="3"/>
      <c r="B7" s="4"/>
      <c r="C7" s="4"/>
      <c r="D7" s="4"/>
      <c r="E7" s="100"/>
      <c r="F7" s="4"/>
      <c r="G7" s="100"/>
      <c r="H7" s="132"/>
      <c r="I7" s="4"/>
      <c r="J7" s="4"/>
      <c r="K7" s="4"/>
      <c r="L7" s="4"/>
      <c r="M7" s="100"/>
      <c r="N7" s="4"/>
      <c r="O7" s="100"/>
      <c r="P7" s="132"/>
    </row>
    <row r="8" spans="1:22" s="2" customFormat="1" ht="11.25" customHeight="1" x14ac:dyDescent="0.2">
      <c r="A8" s="215" t="s">
        <v>22</v>
      </c>
      <c r="B8" s="4"/>
      <c r="C8" s="4"/>
      <c r="D8" s="4"/>
      <c r="E8" s="100"/>
      <c r="F8" s="4"/>
      <c r="G8" s="100"/>
      <c r="H8" s="132"/>
      <c r="I8" s="4"/>
      <c r="J8" s="4"/>
      <c r="K8" s="4"/>
      <c r="L8" s="4"/>
      <c r="M8" s="100"/>
      <c r="N8" s="4"/>
      <c r="O8" s="100"/>
      <c r="P8" s="132"/>
    </row>
    <row r="9" spans="1:22" s="2" customFormat="1" ht="11.25" customHeight="1" x14ac:dyDescent="0.2">
      <c r="A9" s="62" t="s">
        <v>23</v>
      </c>
      <c r="B9" s="14">
        <v>328005</v>
      </c>
      <c r="C9" s="14">
        <v>321415</v>
      </c>
      <c r="D9" s="14">
        <v>318599</v>
      </c>
      <c r="E9" s="105">
        <v>323885</v>
      </c>
      <c r="F9" s="130">
        <v>317223</v>
      </c>
      <c r="G9" s="105">
        <v>313304</v>
      </c>
      <c r="H9" s="203">
        <v>309446</v>
      </c>
      <c r="I9" s="3"/>
      <c r="J9" s="14">
        <v>294465</v>
      </c>
      <c r="K9" s="14">
        <v>288885</v>
      </c>
      <c r="L9" s="14">
        <v>286652</v>
      </c>
      <c r="M9" s="121">
        <v>291000</v>
      </c>
      <c r="N9" s="130">
        <v>284749</v>
      </c>
      <c r="O9" s="105">
        <v>282378</v>
      </c>
      <c r="P9" s="130">
        <v>275828</v>
      </c>
      <c r="Q9" s="3"/>
      <c r="R9" s="259"/>
      <c r="S9" s="259"/>
      <c r="T9" s="259"/>
      <c r="U9" s="259"/>
      <c r="V9" s="259"/>
    </row>
    <row r="10" spans="1:22" s="2" customFormat="1" ht="11.25" customHeight="1" x14ac:dyDescent="0.2">
      <c r="A10" s="62" t="s">
        <v>24</v>
      </c>
      <c r="B10" s="14">
        <v>311258</v>
      </c>
      <c r="C10" s="14">
        <v>305678</v>
      </c>
      <c r="D10" s="14">
        <v>302018</v>
      </c>
      <c r="E10" s="105">
        <v>308512</v>
      </c>
      <c r="F10" s="130">
        <v>301214</v>
      </c>
      <c r="G10" s="105">
        <v>297720</v>
      </c>
      <c r="H10" s="203">
        <v>293757</v>
      </c>
      <c r="I10" s="3"/>
      <c r="J10" s="14">
        <v>283595</v>
      </c>
      <c r="K10" s="14">
        <v>278042</v>
      </c>
      <c r="L10" s="14">
        <v>274656</v>
      </c>
      <c r="M10" s="121">
        <v>280325</v>
      </c>
      <c r="N10" s="130">
        <v>273683</v>
      </c>
      <c r="O10" s="105">
        <v>271068</v>
      </c>
      <c r="P10" s="130">
        <v>265252</v>
      </c>
      <c r="Q10" s="3"/>
    </row>
    <row r="11" spans="1:22" s="2" customFormat="1" ht="11.25" customHeight="1" x14ac:dyDescent="0.2">
      <c r="A11" s="55" t="s">
        <v>25</v>
      </c>
      <c r="B11" s="14">
        <v>639263</v>
      </c>
      <c r="C11" s="14">
        <v>627093</v>
      </c>
      <c r="D11" s="14">
        <v>620617</v>
      </c>
      <c r="E11" s="105">
        <v>632397</v>
      </c>
      <c r="F11" s="130">
        <v>618437</v>
      </c>
      <c r="G11" s="105">
        <v>611024</v>
      </c>
      <c r="H11" s="203">
        <v>603203</v>
      </c>
      <c r="I11" s="3"/>
      <c r="J11" s="14">
        <v>578060</v>
      </c>
      <c r="K11" s="14">
        <v>566927</v>
      </c>
      <c r="L11" s="14">
        <v>561308</v>
      </c>
      <c r="M11" s="121">
        <v>571325</v>
      </c>
      <c r="N11" s="130">
        <v>558432</v>
      </c>
      <c r="O11" s="105">
        <v>553446</v>
      </c>
      <c r="P11" s="130">
        <v>541080</v>
      </c>
      <c r="Q11" s="3"/>
    </row>
    <row r="12" spans="1:22" s="13" customFormat="1" ht="12.75" customHeight="1" x14ac:dyDescent="0.2">
      <c r="A12" s="259"/>
      <c r="B12" s="32"/>
      <c r="C12" s="2"/>
      <c r="D12" s="2"/>
      <c r="E12" s="101"/>
      <c r="F12" s="131"/>
      <c r="G12" s="269"/>
      <c r="H12" s="204"/>
      <c r="I12" s="3"/>
      <c r="J12" s="2"/>
      <c r="K12" s="3"/>
      <c r="L12" s="3"/>
      <c r="M12" s="122"/>
      <c r="N12" s="131"/>
      <c r="O12" s="269"/>
      <c r="P12" s="261"/>
    </row>
    <row r="13" spans="1:22" s="13" customFormat="1" ht="11.25" x14ac:dyDescent="0.2">
      <c r="A13" s="178" t="s">
        <v>26</v>
      </c>
      <c r="B13" s="111"/>
      <c r="C13" s="33"/>
      <c r="D13" s="33"/>
      <c r="E13" s="106"/>
      <c r="F13" s="75"/>
      <c r="G13" s="106"/>
      <c r="H13" s="205"/>
      <c r="I13" s="33"/>
      <c r="J13" s="2"/>
      <c r="K13" s="3"/>
      <c r="L13" s="3"/>
      <c r="M13" s="122"/>
      <c r="N13" s="75"/>
      <c r="O13" s="106"/>
      <c r="P13" s="262"/>
    </row>
    <row r="14" spans="1:22" s="13" customFormat="1" ht="11.25" customHeight="1" x14ac:dyDescent="0.2">
      <c r="A14" s="62" t="s">
        <v>23</v>
      </c>
      <c r="B14" s="34">
        <v>19.600000000000001</v>
      </c>
      <c r="C14" s="34">
        <v>21.4</v>
      </c>
      <c r="D14" s="34">
        <v>22.7</v>
      </c>
      <c r="E14" s="107">
        <v>30.6</v>
      </c>
      <c r="F14" s="174">
        <v>31.8</v>
      </c>
      <c r="G14" s="110">
        <v>31.6</v>
      </c>
      <c r="H14" s="248">
        <v>31.3</v>
      </c>
      <c r="J14" s="8">
        <v>19.8</v>
      </c>
      <c r="K14" s="34">
        <v>19.399999999999999</v>
      </c>
      <c r="L14" s="34">
        <v>20.7</v>
      </c>
      <c r="M14" s="123">
        <v>31.5</v>
      </c>
      <c r="N14" s="174">
        <v>34.4</v>
      </c>
      <c r="O14" s="110">
        <v>34.1</v>
      </c>
      <c r="P14" s="248">
        <v>34.299999999999997</v>
      </c>
      <c r="Q14" s="2"/>
    </row>
    <row r="15" spans="1:22" s="13" customFormat="1" ht="11.25" customHeight="1" x14ac:dyDescent="0.2">
      <c r="A15" s="62" t="s">
        <v>24</v>
      </c>
      <c r="B15" s="34">
        <v>24.5</v>
      </c>
      <c r="C15" s="34">
        <v>26.3</v>
      </c>
      <c r="D15" s="34">
        <v>27.8</v>
      </c>
      <c r="E15" s="107">
        <v>39.299999999999997</v>
      </c>
      <c r="F15" s="174">
        <v>41</v>
      </c>
      <c r="G15" s="110">
        <v>41</v>
      </c>
      <c r="H15" s="248">
        <v>42.1</v>
      </c>
      <c r="J15" s="8">
        <v>24</v>
      </c>
      <c r="K15" s="34">
        <v>23.9</v>
      </c>
      <c r="L15" s="34">
        <v>25.6</v>
      </c>
      <c r="M15" s="123">
        <v>39.6</v>
      </c>
      <c r="N15" s="174">
        <v>43.2</v>
      </c>
      <c r="O15" s="110">
        <v>43.4</v>
      </c>
      <c r="P15" s="248">
        <v>45.1</v>
      </c>
      <c r="Q15" s="2"/>
    </row>
    <row r="16" spans="1:22" s="2" customFormat="1" ht="11.25" x14ac:dyDescent="0.2">
      <c r="A16" s="55" t="s">
        <v>25</v>
      </c>
      <c r="B16" s="34">
        <v>22</v>
      </c>
      <c r="C16" s="34">
        <v>23.8</v>
      </c>
      <c r="D16" s="34">
        <v>25.2</v>
      </c>
      <c r="E16" s="107">
        <v>34.9</v>
      </c>
      <c r="F16" s="174">
        <v>36.299999999999997</v>
      </c>
      <c r="G16" s="110">
        <v>36.200000000000003</v>
      </c>
      <c r="H16" s="248">
        <v>36.6</v>
      </c>
      <c r="J16" s="8">
        <v>21.8</v>
      </c>
      <c r="K16" s="34">
        <v>21.6</v>
      </c>
      <c r="L16" s="34">
        <v>23.1</v>
      </c>
      <c r="M16" s="123">
        <v>35.5</v>
      </c>
      <c r="N16" s="174">
        <v>38.700000000000003</v>
      </c>
      <c r="O16" s="110">
        <v>38.700000000000003</v>
      </c>
      <c r="P16" s="248">
        <v>39.6</v>
      </c>
    </row>
    <row r="17" spans="1:17" s="2" customFormat="1" ht="11.25" x14ac:dyDescent="0.2">
      <c r="A17" s="55"/>
      <c r="B17" s="35"/>
      <c r="C17" s="35"/>
      <c r="D17" s="25"/>
      <c r="E17" s="108"/>
      <c r="F17" s="175"/>
      <c r="G17" s="102"/>
      <c r="H17" s="207"/>
      <c r="I17" s="37"/>
      <c r="J17" s="66"/>
      <c r="K17" s="35"/>
      <c r="L17" s="37"/>
      <c r="M17" s="110"/>
      <c r="N17" s="175"/>
      <c r="O17" s="102"/>
      <c r="P17" s="207"/>
    </row>
    <row r="18" spans="1:17" s="2" customFormat="1" ht="11.25" x14ac:dyDescent="0.2">
      <c r="A18" s="209" t="s">
        <v>113</v>
      </c>
      <c r="B18" s="112"/>
      <c r="C18" s="35"/>
      <c r="D18" s="35"/>
      <c r="E18" s="102"/>
      <c r="F18" s="212"/>
      <c r="G18" s="102"/>
      <c r="H18" s="207"/>
      <c r="I18" s="35"/>
      <c r="J18" s="66"/>
      <c r="K18" s="35"/>
      <c r="L18" s="35"/>
      <c r="M18" s="102"/>
      <c r="N18" s="212"/>
      <c r="O18" s="102"/>
      <c r="P18" s="207"/>
      <c r="Q18" s="259"/>
    </row>
    <row r="19" spans="1:17" s="2" customFormat="1" ht="11.25" x14ac:dyDescent="0.2">
      <c r="A19" s="62" t="s">
        <v>23</v>
      </c>
      <c r="B19" s="7">
        <v>12.8</v>
      </c>
      <c r="C19" s="34">
        <v>14.8</v>
      </c>
      <c r="D19" s="34">
        <v>15.5</v>
      </c>
      <c r="E19" s="107">
        <v>18.3</v>
      </c>
      <c r="F19" s="174">
        <v>18.2</v>
      </c>
      <c r="G19" s="110">
        <v>18.2</v>
      </c>
      <c r="H19" s="248">
        <v>17.8</v>
      </c>
      <c r="J19" s="8">
        <v>12.6</v>
      </c>
      <c r="K19" s="34">
        <v>12.7</v>
      </c>
      <c r="L19" s="34">
        <v>13.3</v>
      </c>
      <c r="M19" s="123">
        <v>18.3</v>
      </c>
      <c r="N19" s="174">
        <v>19.5</v>
      </c>
      <c r="O19" s="110">
        <v>19.5</v>
      </c>
      <c r="P19" s="248">
        <v>19.399999999999999</v>
      </c>
    </row>
    <row r="20" spans="1:17" s="2" customFormat="1" ht="11.25" x14ac:dyDescent="0.2">
      <c r="A20" s="62" t="s">
        <v>24</v>
      </c>
      <c r="B20" s="7">
        <v>18.5</v>
      </c>
      <c r="C20" s="34">
        <v>20.6</v>
      </c>
      <c r="D20" s="34">
        <v>21.4</v>
      </c>
      <c r="E20" s="107">
        <v>27.9</v>
      </c>
      <c r="F20" s="174">
        <v>27.8</v>
      </c>
      <c r="G20" s="110">
        <v>27.8</v>
      </c>
      <c r="H20" s="248">
        <v>28</v>
      </c>
      <c r="J20" s="8">
        <v>17.7</v>
      </c>
      <c r="K20" s="34">
        <v>18.2</v>
      </c>
      <c r="L20" s="34">
        <v>19.100000000000001</v>
      </c>
      <c r="M20" s="123">
        <v>27.5</v>
      </c>
      <c r="N20" s="174">
        <v>29.1</v>
      </c>
      <c r="O20" s="110">
        <v>29.3</v>
      </c>
      <c r="P20" s="248">
        <v>29.8</v>
      </c>
    </row>
    <row r="21" spans="1:17" s="13" customFormat="1" ht="12.75" customHeight="1" x14ac:dyDescent="0.2">
      <c r="A21" s="55" t="s">
        <v>25</v>
      </c>
      <c r="B21" s="7">
        <v>15.6</v>
      </c>
      <c r="C21" s="34">
        <v>17.600000000000001</v>
      </c>
      <c r="D21" s="34">
        <v>18.399999999999999</v>
      </c>
      <c r="E21" s="107">
        <v>23</v>
      </c>
      <c r="F21" s="174">
        <v>22.9</v>
      </c>
      <c r="G21" s="110">
        <v>22.9</v>
      </c>
      <c r="H21" s="248">
        <v>22.8</v>
      </c>
      <c r="J21" s="8">
        <v>15.1</v>
      </c>
      <c r="K21" s="34">
        <v>15.4</v>
      </c>
      <c r="L21" s="34">
        <v>16.2</v>
      </c>
      <c r="M21" s="123">
        <v>22.8</v>
      </c>
      <c r="N21" s="174">
        <v>24.2</v>
      </c>
      <c r="O21" s="110">
        <v>24.3</v>
      </c>
      <c r="P21" s="248">
        <v>24.5</v>
      </c>
      <c r="Q21" s="2"/>
    </row>
    <row r="22" spans="1:17" s="13" customFormat="1" ht="11.25" customHeight="1" x14ac:dyDescent="0.2">
      <c r="A22" s="36"/>
      <c r="B22" s="7"/>
      <c r="C22" s="7"/>
      <c r="D22" s="24"/>
      <c r="E22" s="103"/>
      <c r="F22" s="176"/>
      <c r="G22" s="110"/>
      <c r="H22" s="206"/>
      <c r="I22" s="16"/>
      <c r="J22" s="8"/>
      <c r="K22" s="24"/>
      <c r="L22" s="124"/>
      <c r="M22" s="125"/>
      <c r="N22" s="176"/>
      <c r="O22" s="110"/>
      <c r="P22" s="206"/>
    </row>
    <row r="23" spans="1:17" s="13" customFormat="1" ht="11.25" x14ac:dyDescent="0.2">
      <c r="A23" s="210" t="s">
        <v>26</v>
      </c>
      <c r="B23" s="7"/>
      <c r="C23" s="24"/>
      <c r="D23" s="24"/>
      <c r="E23" s="103"/>
      <c r="F23" s="176"/>
      <c r="G23" s="110"/>
      <c r="H23" s="206"/>
      <c r="I23" s="124"/>
      <c r="J23" s="8"/>
      <c r="K23" s="37"/>
      <c r="L23" s="37"/>
      <c r="M23" s="110"/>
      <c r="N23" s="176"/>
      <c r="O23" s="110"/>
      <c r="P23" s="206"/>
    </row>
    <row r="24" spans="1:17" s="13" customFormat="1" ht="11.25" customHeight="1" x14ac:dyDescent="0.2">
      <c r="A24" s="63" t="s">
        <v>27</v>
      </c>
      <c r="B24" s="7">
        <v>94.4</v>
      </c>
      <c r="C24" s="7">
        <v>95</v>
      </c>
      <c r="D24" s="34">
        <v>94.9</v>
      </c>
      <c r="E24" s="107">
        <v>93.1</v>
      </c>
      <c r="F24" s="174">
        <v>91.1</v>
      </c>
      <c r="G24" s="110">
        <v>91.2</v>
      </c>
      <c r="H24" s="248">
        <v>90.2</v>
      </c>
      <c r="J24" s="7">
        <v>95.9</v>
      </c>
      <c r="K24" s="7">
        <v>96.3</v>
      </c>
      <c r="L24" s="34">
        <v>96.4</v>
      </c>
      <c r="M24" s="123">
        <v>96.6</v>
      </c>
      <c r="N24" s="174">
        <v>96.1</v>
      </c>
      <c r="O24" s="110">
        <v>96.3</v>
      </c>
      <c r="P24" s="248">
        <v>96.4</v>
      </c>
      <c r="Q24" s="2"/>
    </row>
    <row r="25" spans="1:17" s="2" customFormat="1" ht="11.25" customHeight="1" x14ac:dyDescent="0.2">
      <c r="A25" s="63" t="s">
        <v>28</v>
      </c>
      <c r="B25" s="7">
        <v>93.1</v>
      </c>
      <c r="C25" s="7">
        <v>96.2</v>
      </c>
      <c r="D25" s="34">
        <v>96.7</v>
      </c>
      <c r="E25" s="107">
        <v>96.8</v>
      </c>
      <c r="F25" s="174">
        <v>93.5</v>
      </c>
      <c r="G25" s="110">
        <v>93.3</v>
      </c>
      <c r="H25" s="248">
        <v>92.1</v>
      </c>
      <c r="J25" s="7">
        <v>97</v>
      </c>
      <c r="K25" s="7">
        <v>97.3</v>
      </c>
      <c r="L25" s="34">
        <v>97.5</v>
      </c>
      <c r="M25" s="123">
        <v>97.6</v>
      </c>
      <c r="N25" s="174">
        <v>97.7</v>
      </c>
      <c r="O25" s="110">
        <v>97.4</v>
      </c>
      <c r="P25" s="248">
        <v>97.2</v>
      </c>
    </row>
    <row r="26" spans="1:17" s="13" customFormat="1" ht="11.25" customHeight="1" x14ac:dyDescent="0.2">
      <c r="A26" s="63" t="s">
        <v>126</v>
      </c>
      <c r="B26" s="7">
        <v>62.2</v>
      </c>
      <c r="C26" s="7">
        <v>61.9</v>
      </c>
      <c r="D26" s="34">
        <v>64.2</v>
      </c>
      <c r="E26" s="107">
        <v>65.599999999999994</v>
      </c>
      <c r="F26" s="174">
        <v>65.2</v>
      </c>
      <c r="G26" s="110">
        <v>70.2</v>
      </c>
      <c r="H26" s="248">
        <v>81.3</v>
      </c>
      <c r="J26" s="7">
        <v>63.2</v>
      </c>
      <c r="K26" s="7">
        <v>61.5</v>
      </c>
      <c r="L26" s="34">
        <v>64</v>
      </c>
      <c r="M26" s="123">
        <v>66.3</v>
      </c>
      <c r="N26" s="174">
        <v>68.7</v>
      </c>
      <c r="O26" s="110">
        <v>74.400000000000006</v>
      </c>
      <c r="P26" s="248">
        <v>86.7</v>
      </c>
      <c r="Q26" s="2"/>
    </row>
    <row r="27" spans="1:17" x14ac:dyDescent="0.2">
      <c r="A27" s="64" t="s">
        <v>29</v>
      </c>
      <c r="B27" s="7">
        <v>48.9</v>
      </c>
      <c r="C27" s="7">
        <v>48.9</v>
      </c>
      <c r="D27" s="34">
        <v>50.4</v>
      </c>
      <c r="E27" s="107">
        <v>60.4</v>
      </c>
      <c r="F27" s="174">
        <v>63.9</v>
      </c>
      <c r="G27" s="110">
        <v>64.7</v>
      </c>
      <c r="H27" s="248">
        <v>71.5</v>
      </c>
      <c r="J27" s="7">
        <v>47.7</v>
      </c>
      <c r="K27" s="7">
        <v>47.9</v>
      </c>
      <c r="L27" s="34">
        <v>49.3</v>
      </c>
      <c r="M27" s="123">
        <v>60.2</v>
      </c>
      <c r="N27" s="174">
        <v>64.599999999999994</v>
      </c>
      <c r="O27" s="110">
        <v>65.5</v>
      </c>
      <c r="P27" s="248">
        <v>73.7</v>
      </c>
      <c r="Q27" s="2"/>
    </row>
    <row r="28" spans="1:17" x14ac:dyDescent="0.2">
      <c r="A28" s="63" t="s">
        <v>30</v>
      </c>
      <c r="B28" s="7">
        <v>42.6</v>
      </c>
      <c r="C28" s="7">
        <v>40.9</v>
      </c>
      <c r="D28" s="34">
        <v>41.1</v>
      </c>
      <c r="E28" s="107">
        <v>48.7</v>
      </c>
      <c r="F28" s="174">
        <v>50.8</v>
      </c>
      <c r="G28" s="110">
        <v>50</v>
      </c>
      <c r="H28" s="248">
        <v>49.3</v>
      </c>
      <c r="J28" s="7">
        <v>40</v>
      </c>
      <c r="K28" s="7">
        <v>38.5</v>
      </c>
      <c r="L28" s="34">
        <v>38.9</v>
      </c>
      <c r="M28" s="123">
        <v>47.6</v>
      </c>
      <c r="N28" s="174">
        <v>50.5</v>
      </c>
      <c r="O28" s="110">
        <v>49.3</v>
      </c>
      <c r="P28" s="248">
        <v>49</v>
      </c>
      <c r="Q28" s="2"/>
    </row>
    <row r="29" spans="1:17" x14ac:dyDescent="0.2">
      <c r="B29" s="7"/>
      <c r="C29" s="40"/>
      <c r="D29" s="40"/>
      <c r="E29" s="108"/>
      <c r="F29" s="175"/>
      <c r="G29" s="270"/>
      <c r="H29" s="208"/>
      <c r="I29" s="126"/>
      <c r="J29" s="40"/>
      <c r="K29" s="40"/>
      <c r="L29" s="126"/>
      <c r="M29" s="110"/>
      <c r="N29" s="175"/>
      <c r="O29" s="270"/>
      <c r="P29" s="208"/>
    </row>
    <row r="30" spans="1:17" x14ac:dyDescent="0.2">
      <c r="A30" s="211" t="s">
        <v>206</v>
      </c>
      <c r="B30" s="7"/>
      <c r="C30" s="7"/>
      <c r="D30" s="7"/>
      <c r="E30" s="110"/>
      <c r="F30" s="177"/>
      <c r="G30" s="110"/>
      <c r="H30" s="206"/>
      <c r="I30" s="7"/>
      <c r="J30" s="7"/>
      <c r="K30" s="25"/>
      <c r="L30" s="37"/>
      <c r="M30" s="110"/>
      <c r="N30" s="177"/>
      <c r="O30" s="110"/>
      <c r="P30" s="206"/>
    </row>
    <row r="31" spans="1:17" x14ac:dyDescent="0.2">
      <c r="A31" s="63" t="s">
        <v>269</v>
      </c>
      <c r="B31" s="7">
        <v>66.2</v>
      </c>
      <c r="C31" s="7">
        <v>69.099999999999994</v>
      </c>
      <c r="D31" s="34">
        <v>66.900000000000006</v>
      </c>
      <c r="E31" s="107">
        <v>66.5</v>
      </c>
      <c r="F31" s="174">
        <v>65.5</v>
      </c>
      <c r="G31" s="110">
        <v>65.8</v>
      </c>
      <c r="H31" s="248">
        <v>69.7</v>
      </c>
      <c r="J31" s="7">
        <v>65.8</v>
      </c>
      <c r="K31" s="7">
        <v>68.7</v>
      </c>
      <c r="L31" s="34">
        <v>66.7</v>
      </c>
      <c r="M31" s="123">
        <v>68.3</v>
      </c>
      <c r="N31" s="174">
        <v>68.8</v>
      </c>
      <c r="O31" s="110">
        <v>69.099999999999994</v>
      </c>
      <c r="P31" s="248">
        <v>74.400000000000006</v>
      </c>
      <c r="Q31" s="2"/>
    </row>
    <row r="32" spans="1:17" x14ac:dyDescent="0.2">
      <c r="A32" s="63" t="s">
        <v>28</v>
      </c>
      <c r="B32" s="7">
        <v>60.6</v>
      </c>
      <c r="C32" s="7">
        <v>65.900000000000006</v>
      </c>
      <c r="D32" s="34">
        <v>69.8</v>
      </c>
      <c r="E32" s="107">
        <v>71.599999999999994</v>
      </c>
      <c r="F32" s="174">
        <v>65</v>
      </c>
      <c r="G32" s="110">
        <v>65.5</v>
      </c>
      <c r="H32" s="248">
        <v>64.8</v>
      </c>
      <c r="J32" s="7">
        <v>62.4</v>
      </c>
      <c r="K32" s="7">
        <v>65.2</v>
      </c>
      <c r="L32" s="34">
        <v>69.3</v>
      </c>
      <c r="M32" s="123">
        <v>71.3</v>
      </c>
      <c r="N32" s="174">
        <v>67.7</v>
      </c>
      <c r="O32" s="110">
        <v>68.3</v>
      </c>
      <c r="P32" s="248">
        <v>68.400000000000006</v>
      </c>
      <c r="Q32" s="2"/>
    </row>
    <row r="33" spans="1:18" x14ac:dyDescent="0.2">
      <c r="A33" s="63" t="s">
        <v>126</v>
      </c>
      <c r="B33" s="7">
        <v>73.7</v>
      </c>
      <c r="C33" s="7">
        <v>76.900000000000006</v>
      </c>
      <c r="D33" s="34">
        <v>76.900000000000006</v>
      </c>
      <c r="E33" s="107">
        <v>74.2</v>
      </c>
      <c r="F33" s="174">
        <v>73</v>
      </c>
      <c r="G33" s="110">
        <v>69.900000000000006</v>
      </c>
      <c r="H33" s="248">
        <v>64.7</v>
      </c>
      <c r="J33" s="7">
        <v>72.099999999999994</v>
      </c>
      <c r="K33" s="7">
        <v>75.2</v>
      </c>
      <c r="L33" s="34">
        <v>75.2</v>
      </c>
      <c r="M33" s="123">
        <v>72.5</v>
      </c>
      <c r="N33" s="174">
        <v>72.3</v>
      </c>
      <c r="O33" s="110">
        <v>69.099999999999994</v>
      </c>
      <c r="P33" s="248">
        <v>63.6</v>
      </c>
      <c r="Q33" s="2"/>
    </row>
    <row r="34" spans="1:18" x14ac:dyDescent="0.2">
      <c r="A34" s="64" t="s">
        <v>29</v>
      </c>
      <c r="B34" s="7">
        <v>69.8</v>
      </c>
      <c r="C34" s="7">
        <v>70.5</v>
      </c>
      <c r="D34" s="34">
        <v>70.7</v>
      </c>
      <c r="E34" s="107">
        <v>69.5</v>
      </c>
      <c r="F34" s="174">
        <v>68.599999999999994</v>
      </c>
      <c r="G34" s="110">
        <v>69.2</v>
      </c>
      <c r="H34" s="248">
        <v>65.7</v>
      </c>
      <c r="J34" s="7">
        <v>66.7</v>
      </c>
      <c r="K34" s="7">
        <v>67.7</v>
      </c>
      <c r="L34" s="34">
        <v>68</v>
      </c>
      <c r="M34" s="123">
        <v>67.099999999999994</v>
      </c>
      <c r="N34" s="174">
        <v>66.5</v>
      </c>
      <c r="O34" s="110">
        <v>67.2</v>
      </c>
      <c r="P34" s="248">
        <v>63.6</v>
      </c>
      <c r="Q34" s="2"/>
    </row>
    <row r="35" spans="1:18" x14ac:dyDescent="0.2">
      <c r="A35" s="63" t="s">
        <v>30</v>
      </c>
      <c r="B35" s="7">
        <v>72.599999999999994</v>
      </c>
      <c r="C35" s="7">
        <v>73.599999999999994</v>
      </c>
      <c r="D35" s="34">
        <v>73.599999999999994</v>
      </c>
      <c r="E35" s="107">
        <v>72</v>
      </c>
      <c r="F35" s="174">
        <v>71.099999999999994</v>
      </c>
      <c r="G35" s="110">
        <v>72.7</v>
      </c>
      <c r="H35" s="248">
        <v>72</v>
      </c>
      <c r="I35" s="7"/>
      <c r="J35" s="7">
        <v>69.3</v>
      </c>
      <c r="K35" s="7">
        <v>70.599999999999994</v>
      </c>
      <c r="L35" s="34">
        <v>70.7</v>
      </c>
      <c r="M35" s="123">
        <v>69.400000000000006</v>
      </c>
      <c r="N35" s="174">
        <v>68.900000000000006</v>
      </c>
      <c r="O35" s="110">
        <v>70.5</v>
      </c>
      <c r="P35" s="248">
        <v>69.7</v>
      </c>
      <c r="Q35" s="2"/>
    </row>
    <row r="36" spans="1:18" x14ac:dyDescent="0.2">
      <c r="A36" s="63"/>
      <c r="B36" s="7"/>
      <c r="C36" s="7"/>
      <c r="D36" s="34"/>
      <c r="E36" s="107"/>
      <c r="F36" s="174"/>
      <c r="G36" s="213"/>
      <c r="H36" s="248"/>
      <c r="I36" s="7"/>
      <c r="J36" s="7"/>
      <c r="K36" s="7"/>
      <c r="L36" s="34"/>
      <c r="M36" s="123"/>
      <c r="N36" s="174"/>
      <c r="O36" s="213"/>
      <c r="P36" s="260"/>
      <c r="Q36" s="2"/>
    </row>
    <row r="37" spans="1:18" x14ac:dyDescent="0.2">
      <c r="A37" s="268" t="s">
        <v>26</v>
      </c>
      <c r="B37" s="7"/>
      <c r="C37" s="7"/>
      <c r="D37" s="34"/>
      <c r="E37" s="107"/>
      <c r="F37" s="174"/>
      <c r="G37" s="213"/>
      <c r="H37" s="248"/>
      <c r="I37" s="7"/>
      <c r="J37" s="7"/>
      <c r="K37" s="7"/>
      <c r="L37" s="34"/>
      <c r="M37" s="123"/>
      <c r="N37" s="174"/>
      <c r="O37" s="213"/>
      <c r="P37" s="260"/>
      <c r="Q37" s="2"/>
    </row>
    <row r="38" spans="1:18" x14ac:dyDescent="0.2">
      <c r="A38" s="63" t="s">
        <v>295</v>
      </c>
      <c r="B38" s="109">
        <v>3.8</v>
      </c>
      <c r="C38" s="109">
        <v>3.5</v>
      </c>
      <c r="D38" s="109">
        <v>3.4</v>
      </c>
      <c r="E38" s="107">
        <v>3.3</v>
      </c>
      <c r="F38" s="174">
        <v>3.4</v>
      </c>
      <c r="G38" s="110">
        <v>3.6</v>
      </c>
      <c r="H38" s="267">
        <v>3.9</v>
      </c>
      <c r="I38" s="7"/>
      <c r="J38" s="109">
        <v>2.4</v>
      </c>
      <c r="K38" s="109">
        <v>2.2000000000000002</v>
      </c>
      <c r="L38" s="109">
        <v>2.1</v>
      </c>
      <c r="M38" s="107">
        <v>2</v>
      </c>
      <c r="N38" s="174">
        <v>1.9</v>
      </c>
      <c r="O38" s="110">
        <v>2.1</v>
      </c>
      <c r="P38" s="248">
        <v>2.2000000000000002</v>
      </c>
      <c r="Q38" s="2"/>
    </row>
    <row r="39" spans="1:18" x14ac:dyDescent="0.2">
      <c r="A39" s="63" t="s">
        <v>296</v>
      </c>
      <c r="B39" s="109">
        <v>2.1</v>
      </c>
      <c r="C39" s="109">
        <v>2</v>
      </c>
      <c r="D39" s="109">
        <v>2.1</v>
      </c>
      <c r="E39" s="107">
        <v>2</v>
      </c>
      <c r="F39" s="174">
        <v>3.2</v>
      </c>
      <c r="G39" s="110">
        <v>3.2</v>
      </c>
      <c r="H39" s="267">
        <v>3.1</v>
      </c>
      <c r="I39" s="7"/>
      <c r="J39" s="109">
        <v>1.6</v>
      </c>
      <c r="K39" s="109">
        <v>1.5</v>
      </c>
      <c r="L39" s="109">
        <v>1.4</v>
      </c>
      <c r="M39" s="107">
        <v>1.3</v>
      </c>
      <c r="N39" s="174">
        <v>1.4</v>
      </c>
      <c r="O39" s="110">
        <v>1.3</v>
      </c>
      <c r="P39" s="248">
        <v>1.1000000000000001</v>
      </c>
      <c r="Q39" s="2"/>
    </row>
    <row r="40" spans="1:18" x14ac:dyDescent="0.2">
      <c r="A40" s="63" t="s">
        <v>297</v>
      </c>
      <c r="B40" s="109">
        <v>18.3</v>
      </c>
      <c r="C40" s="109">
        <v>19.5</v>
      </c>
      <c r="D40" s="109">
        <v>18.7</v>
      </c>
      <c r="E40" s="107">
        <v>17</v>
      </c>
      <c r="F40" s="174">
        <v>16</v>
      </c>
      <c r="G40" s="110">
        <v>13.4</v>
      </c>
      <c r="H40" s="248">
        <v>6.9</v>
      </c>
      <c r="I40" s="7"/>
      <c r="J40" s="109">
        <v>18.899999999999999</v>
      </c>
      <c r="K40" s="109">
        <v>20.6</v>
      </c>
      <c r="L40" s="109">
        <v>19.8</v>
      </c>
      <c r="M40" s="107">
        <v>17.7</v>
      </c>
      <c r="N40" s="174">
        <v>15.1</v>
      </c>
      <c r="O40" s="110">
        <v>12.1</v>
      </c>
      <c r="P40" s="248">
        <v>4.8</v>
      </c>
      <c r="Q40" s="292"/>
      <c r="R40" s="292"/>
    </row>
    <row r="41" spans="1:18" x14ac:dyDescent="0.2">
      <c r="A41" s="63" t="s">
        <v>298</v>
      </c>
      <c r="B41" s="109">
        <v>25.2</v>
      </c>
      <c r="C41" s="109">
        <v>23.9</v>
      </c>
      <c r="D41" s="109">
        <v>23.2</v>
      </c>
      <c r="E41" s="107">
        <v>19.399999999999999</v>
      </c>
      <c r="F41" s="174">
        <v>18.5</v>
      </c>
      <c r="G41" s="110">
        <v>19</v>
      </c>
      <c r="H41" s="267">
        <v>15</v>
      </c>
      <c r="I41" s="7"/>
      <c r="J41" s="109">
        <v>25.9</v>
      </c>
      <c r="K41" s="109">
        <v>25.7</v>
      </c>
      <c r="L41" s="109">
        <v>24.9</v>
      </c>
      <c r="M41" s="107">
        <v>19.899999999999999</v>
      </c>
      <c r="N41" s="174">
        <v>18.8</v>
      </c>
      <c r="O41" s="110">
        <v>19.100000000000001</v>
      </c>
      <c r="P41" s="248">
        <v>14.8</v>
      </c>
      <c r="Q41" s="2"/>
    </row>
    <row r="42" spans="1:18" x14ac:dyDescent="0.2">
      <c r="A42" s="63" t="s">
        <v>299</v>
      </c>
      <c r="B42" s="109">
        <v>29.3</v>
      </c>
      <c r="C42" s="109">
        <v>27.8</v>
      </c>
      <c r="D42" s="109">
        <v>28.1</v>
      </c>
      <c r="E42" s="107">
        <v>24.1</v>
      </c>
      <c r="F42" s="174">
        <v>23.1</v>
      </c>
      <c r="G42" s="110">
        <v>25.4</v>
      </c>
      <c r="H42" s="267">
        <v>34.9</v>
      </c>
      <c r="I42" s="7"/>
      <c r="J42" s="109">
        <v>29.5</v>
      </c>
      <c r="K42" s="109">
        <v>28.4</v>
      </c>
      <c r="L42" s="109">
        <v>28.8</v>
      </c>
      <c r="M42" s="107">
        <v>23.7</v>
      </c>
      <c r="N42" s="174">
        <v>24</v>
      </c>
      <c r="O42" s="110">
        <v>26.7</v>
      </c>
      <c r="P42" s="248">
        <v>37.5</v>
      </c>
      <c r="Q42" s="2"/>
    </row>
    <row r="43" spans="1:18" ht="5.25" customHeight="1" x14ac:dyDescent="0.2">
      <c r="A43" s="38"/>
      <c r="B43" s="38"/>
      <c r="C43" s="39"/>
      <c r="D43" s="39"/>
      <c r="E43" s="104"/>
      <c r="F43" s="39"/>
      <c r="G43" s="104"/>
      <c r="H43" s="133"/>
      <c r="I43" s="39"/>
      <c r="J43" s="30"/>
      <c r="K43" s="31"/>
      <c r="L43" s="31"/>
      <c r="M43" s="127"/>
      <c r="N43" s="39"/>
      <c r="O43" s="214"/>
      <c r="P43" s="133"/>
    </row>
    <row r="44" spans="1:18" x14ac:dyDescent="0.2">
      <c r="A44" s="82"/>
      <c r="B44" s="82"/>
      <c r="C44" s="83"/>
      <c r="D44" s="83"/>
      <c r="E44" s="83"/>
      <c r="F44" s="83" t="s">
        <v>61</v>
      </c>
      <c r="G44" s="83"/>
      <c r="H44" s="83"/>
      <c r="I44" s="83"/>
      <c r="J44" s="80"/>
      <c r="K44" s="81"/>
      <c r="L44" s="81"/>
      <c r="M44" s="81"/>
      <c r="P44" s="116" t="s">
        <v>122</v>
      </c>
    </row>
    <row r="45" spans="1:18" x14ac:dyDescent="0.2">
      <c r="A45" s="687" t="s">
        <v>110</v>
      </c>
      <c r="B45" s="687"/>
      <c r="C45" s="687"/>
      <c r="D45" s="687"/>
      <c r="E45" s="687"/>
      <c r="F45" s="687"/>
      <c r="G45" s="687"/>
      <c r="H45" s="687"/>
      <c r="I45" s="687"/>
      <c r="J45" s="687"/>
      <c r="K45" s="687"/>
      <c r="L45" s="687"/>
      <c r="M45" s="687"/>
      <c r="N45" s="687"/>
      <c r="O45" s="687"/>
      <c r="P45" s="687"/>
    </row>
    <row r="46" spans="1:18" ht="26.25" customHeight="1" x14ac:dyDescent="0.2">
      <c r="A46" s="680" t="s">
        <v>424</v>
      </c>
      <c r="B46" s="680"/>
      <c r="C46" s="680"/>
      <c r="D46" s="680"/>
      <c r="E46" s="680"/>
      <c r="F46" s="680"/>
      <c r="G46" s="680"/>
      <c r="H46" s="680"/>
      <c r="I46" s="680"/>
      <c r="J46" s="680"/>
      <c r="K46" s="680"/>
      <c r="L46" s="680"/>
      <c r="M46" s="680"/>
      <c r="N46" s="680"/>
      <c r="O46" s="680"/>
      <c r="P46" s="680"/>
    </row>
    <row r="47" spans="1:18" x14ac:dyDescent="0.2">
      <c r="A47" s="687" t="s">
        <v>270</v>
      </c>
      <c r="B47" s="687"/>
      <c r="C47" s="687"/>
      <c r="D47" s="687"/>
      <c r="E47" s="687"/>
      <c r="F47" s="687"/>
      <c r="G47" s="687"/>
      <c r="H47" s="687"/>
      <c r="I47" s="687"/>
      <c r="J47" s="687"/>
      <c r="K47" s="687"/>
      <c r="L47" s="687"/>
      <c r="M47" s="687"/>
      <c r="N47" s="687"/>
      <c r="O47" s="687"/>
      <c r="P47" s="687"/>
    </row>
    <row r="48" spans="1:18" ht="24.75" customHeight="1" x14ac:dyDescent="0.2">
      <c r="A48" s="682" t="s">
        <v>180</v>
      </c>
      <c r="B48" s="682"/>
      <c r="C48" s="682"/>
      <c r="D48" s="682"/>
      <c r="E48" s="682"/>
      <c r="F48" s="682"/>
      <c r="G48" s="682"/>
      <c r="H48" s="682"/>
      <c r="I48" s="682"/>
      <c r="J48" s="682"/>
      <c r="K48" s="682"/>
      <c r="L48" s="682"/>
      <c r="M48" s="682"/>
      <c r="N48" s="682"/>
      <c r="O48" s="682"/>
      <c r="P48" s="682"/>
      <c r="Q48" s="117"/>
    </row>
    <row r="49" spans="1:17" ht="31.5" customHeight="1" x14ac:dyDescent="0.2">
      <c r="A49" s="682" t="s">
        <v>123</v>
      </c>
      <c r="B49" s="682"/>
      <c r="C49" s="682"/>
      <c r="D49" s="682"/>
      <c r="E49" s="682"/>
      <c r="F49" s="682"/>
      <c r="G49" s="682"/>
      <c r="H49" s="682"/>
      <c r="I49" s="682"/>
      <c r="J49" s="682"/>
      <c r="K49" s="682"/>
      <c r="L49" s="682"/>
      <c r="M49" s="682"/>
      <c r="N49" s="682"/>
      <c r="O49" s="682"/>
      <c r="P49" s="682"/>
      <c r="Q49" s="117"/>
    </row>
    <row r="50" spans="1:17" ht="39.75" customHeight="1" x14ac:dyDescent="0.2">
      <c r="A50" s="682" t="s">
        <v>144</v>
      </c>
      <c r="B50" s="682"/>
      <c r="C50" s="682"/>
      <c r="D50" s="682"/>
      <c r="E50" s="682"/>
      <c r="F50" s="682"/>
      <c r="G50" s="682"/>
      <c r="H50" s="682"/>
      <c r="I50" s="682"/>
      <c r="J50" s="682"/>
      <c r="K50" s="682"/>
      <c r="L50" s="682"/>
      <c r="M50" s="682"/>
      <c r="N50" s="682"/>
      <c r="O50" s="682"/>
      <c r="P50" s="682"/>
      <c r="Q50" s="117"/>
    </row>
    <row r="51" spans="1:17" x14ac:dyDescent="0.2">
      <c r="A51" s="691" t="s">
        <v>179</v>
      </c>
      <c r="B51" s="691"/>
      <c r="C51" s="691"/>
      <c r="D51" s="691"/>
      <c r="E51" s="691"/>
      <c r="F51" s="691"/>
      <c r="G51" s="691"/>
      <c r="H51" s="691"/>
      <c r="I51" s="691"/>
      <c r="J51" s="691"/>
      <c r="K51" s="691"/>
      <c r="L51" s="691"/>
      <c r="M51" s="691"/>
      <c r="N51" s="691"/>
      <c r="O51" s="691"/>
      <c r="P51" s="691"/>
    </row>
    <row r="52" spans="1:17" ht="24.75" customHeight="1" x14ac:dyDescent="0.2">
      <c r="A52" s="690" t="s">
        <v>127</v>
      </c>
      <c r="B52" s="690"/>
      <c r="C52" s="690"/>
      <c r="D52" s="690"/>
      <c r="E52" s="690"/>
      <c r="F52" s="690"/>
      <c r="G52" s="690"/>
      <c r="H52" s="690"/>
      <c r="I52" s="690"/>
      <c r="J52" s="690"/>
      <c r="K52" s="690"/>
      <c r="L52" s="690"/>
      <c r="M52" s="690"/>
      <c r="N52" s="690"/>
      <c r="O52" s="690"/>
      <c r="P52" s="690"/>
    </row>
    <row r="53" spans="1:17" ht="25.5" customHeight="1" x14ac:dyDescent="0.2">
      <c r="A53" s="1" t="s">
        <v>61</v>
      </c>
    </row>
    <row r="55" spans="1:17" x14ac:dyDescent="0.2">
      <c r="A55" s="1" t="s">
        <v>61</v>
      </c>
    </row>
    <row r="57" spans="1:17" x14ac:dyDescent="0.2">
      <c r="J57" s="40"/>
    </row>
    <row r="58" spans="1:17" x14ac:dyDescent="0.2">
      <c r="J58" s="40"/>
    </row>
    <row r="59" spans="1:17" x14ac:dyDescent="0.2">
      <c r="J59" s="40"/>
    </row>
    <row r="60" spans="1:17" x14ac:dyDescent="0.2">
      <c r="J60" s="40"/>
    </row>
    <row r="61" spans="1:17" x14ac:dyDescent="0.2">
      <c r="J61" s="40"/>
    </row>
    <row r="62" spans="1:17" x14ac:dyDescent="0.2">
      <c r="J62" s="40"/>
    </row>
    <row r="63" spans="1:17" x14ac:dyDescent="0.2">
      <c r="J63" s="40"/>
    </row>
    <row r="65" spans="10:10" x14ac:dyDescent="0.2">
      <c r="J65" s="40"/>
    </row>
    <row r="66" spans="10:10" x14ac:dyDescent="0.2">
      <c r="J66" s="40"/>
    </row>
    <row r="67" spans="10:10" x14ac:dyDescent="0.2">
      <c r="J67" s="40"/>
    </row>
    <row r="68" spans="10:10" x14ac:dyDescent="0.2">
      <c r="J68" s="40"/>
    </row>
    <row r="69" spans="10:10" x14ac:dyDescent="0.2">
      <c r="J69" s="40"/>
    </row>
  </sheetData>
  <sheetProtection password="8329" sheet="1" objects="1" scenarios="1"/>
  <mergeCells count="10">
    <mergeCell ref="B5:G5"/>
    <mergeCell ref="J5:O5"/>
    <mergeCell ref="A45:P45"/>
    <mergeCell ref="A52:P52"/>
    <mergeCell ref="A50:P50"/>
    <mergeCell ref="A49:P49"/>
    <mergeCell ref="A48:P48"/>
    <mergeCell ref="A51:P51"/>
    <mergeCell ref="A46:P46"/>
    <mergeCell ref="A47:P47"/>
  </mergeCells>
  <phoneticPr fontId="37" type="noConversion"/>
  <pageMargins left="0.31496062992125984" right="0.27559055118110237" top="0.51181102362204722" bottom="0.51181102362204722"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showGridLines="0" workbookViewId="0"/>
  </sheetViews>
  <sheetFormatPr defaultRowHeight="12.75" x14ac:dyDescent="0.2"/>
  <cols>
    <col min="1" max="1" width="27.42578125" style="264" customWidth="1"/>
    <col min="2" max="5" width="7.85546875" style="264" customWidth="1"/>
    <col min="6" max="8" width="8.5703125" style="264" customWidth="1"/>
    <col min="9" max="9" width="1.28515625" style="264" customWidth="1"/>
    <col min="10" max="13" width="7.85546875" style="264" customWidth="1"/>
    <col min="14" max="16" width="8.5703125" style="264" customWidth="1"/>
    <col min="17" max="18" width="9.140625" style="264"/>
    <col min="19" max="19" width="9.140625" style="264" customWidth="1"/>
    <col min="20" max="16384" width="9.140625" style="264"/>
  </cols>
  <sheetData>
    <row r="1" spans="1:23" x14ac:dyDescent="0.2">
      <c r="A1" s="74" t="s">
        <v>311</v>
      </c>
      <c r="B1" s="74"/>
      <c r="Q1" s="97"/>
    </row>
    <row r="2" spans="1:23" ht="13.5" x14ac:dyDescent="0.2">
      <c r="A2" s="68" t="s">
        <v>200</v>
      </c>
      <c r="B2" s="113"/>
      <c r="C2" s="113"/>
      <c r="D2" s="113"/>
      <c r="E2" s="113"/>
      <c r="F2" s="113"/>
      <c r="G2" s="113"/>
      <c r="H2" s="113"/>
      <c r="I2" s="113"/>
      <c r="J2" s="113"/>
      <c r="K2" s="113"/>
      <c r="L2" s="113"/>
      <c r="M2" s="113"/>
      <c r="N2" s="113"/>
      <c r="O2" s="113"/>
      <c r="P2" s="113"/>
      <c r="Q2" s="97"/>
    </row>
    <row r="3" spans="1:23" x14ac:dyDescent="0.2">
      <c r="A3" s="65" t="s">
        <v>0</v>
      </c>
      <c r="B3" s="113"/>
      <c r="C3" s="113"/>
      <c r="D3" s="113"/>
      <c r="E3" s="113"/>
      <c r="F3" s="113"/>
      <c r="G3" s="113"/>
      <c r="H3" s="113"/>
      <c r="I3" s="113"/>
      <c r="J3" s="113"/>
      <c r="K3" s="113"/>
      <c r="L3" s="113"/>
      <c r="M3" s="113"/>
      <c r="N3" s="113"/>
      <c r="O3" s="113"/>
      <c r="P3" s="113"/>
      <c r="Q3" s="97"/>
    </row>
    <row r="4" spans="1:23" x14ac:dyDescent="0.2">
      <c r="A4" s="235"/>
      <c r="B4" s="235"/>
      <c r="C4" s="235"/>
      <c r="D4" s="235"/>
      <c r="E4" s="235"/>
      <c r="F4" s="235"/>
      <c r="G4" s="235"/>
      <c r="H4" s="235"/>
      <c r="I4" s="235"/>
      <c r="J4" s="235"/>
      <c r="K4" s="235"/>
      <c r="L4" s="235"/>
      <c r="M4" s="235"/>
      <c r="N4" s="235"/>
      <c r="O4" s="235"/>
      <c r="P4" s="235"/>
      <c r="Q4" s="97"/>
    </row>
    <row r="5" spans="1:23" x14ac:dyDescent="0.2">
      <c r="A5" s="236"/>
      <c r="B5" s="692" t="s">
        <v>317</v>
      </c>
      <c r="C5" s="692"/>
      <c r="D5" s="692"/>
      <c r="E5" s="692"/>
      <c r="F5" s="692"/>
      <c r="G5" s="692"/>
      <c r="H5" s="237"/>
      <c r="I5" s="237"/>
      <c r="J5" s="692" t="s">
        <v>318</v>
      </c>
      <c r="K5" s="692"/>
      <c r="L5" s="692"/>
      <c r="M5" s="692"/>
      <c r="N5" s="692"/>
      <c r="O5" s="692"/>
      <c r="P5" s="621"/>
      <c r="Q5" s="97"/>
    </row>
    <row r="6" spans="1:23" x14ac:dyDescent="0.2">
      <c r="A6" s="238"/>
      <c r="B6" s="239" t="s">
        <v>17</v>
      </c>
      <c r="C6" s="239" t="s">
        <v>21</v>
      </c>
      <c r="D6" s="239" t="s">
        <v>56</v>
      </c>
      <c r="E6" s="240" t="s">
        <v>77</v>
      </c>
      <c r="F6" s="241" t="s">
        <v>319</v>
      </c>
      <c r="G6" s="621" t="s">
        <v>120</v>
      </c>
      <c r="H6" s="621" t="s">
        <v>192</v>
      </c>
      <c r="I6" s="239"/>
      <c r="J6" s="239" t="s">
        <v>17</v>
      </c>
      <c r="K6" s="239" t="s">
        <v>21</v>
      </c>
      <c r="L6" s="621" t="s">
        <v>56</v>
      </c>
      <c r="M6" s="240" t="s">
        <v>77</v>
      </c>
      <c r="N6" s="241" t="s">
        <v>319</v>
      </c>
      <c r="O6" s="621" t="s">
        <v>120</v>
      </c>
      <c r="P6" s="621" t="s">
        <v>192</v>
      </c>
      <c r="Q6" s="97"/>
    </row>
    <row r="7" spans="1:23" x14ac:dyDescent="0.2">
      <c r="A7" s="242"/>
      <c r="B7" s="243"/>
      <c r="C7" s="243"/>
      <c r="D7" s="243"/>
      <c r="E7" s="244"/>
      <c r="F7" s="243"/>
      <c r="G7" s="243"/>
      <c r="H7" s="243"/>
      <c r="I7" s="243"/>
      <c r="J7" s="243"/>
      <c r="K7" s="243"/>
      <c r="L7" s="243"/>
      <c r="M7" s="244"/>
      <c r="N7" s="243"/>
      <c r="O7" s="243"/>
      <c r="P7" s="243"/>
      <c r="Q7" s="97"/>
      <c r="S7" s="293"/>
      <c r="T7" s="293"/>
      <c r="U7" s="293"/>
      <c r="V7" s="293"/>
      <c r="W7" s="293"/>
    </row>
    <row r="8" spans="1:23" x14ac:dyDescent="0.2">
      <c r="A8" s="211" t="s">
        <v>493</v>
      </c>
      <c r="B8" s="216"/>
      <c r="C8" s="245"/>
      <c r="D8" s="245"/>
      <c r="E8" s="246"/>
      <c r="F8" s="247"/>
      <c r="G8" s="309"/>
      <c r="H8" s="216"/>
      <c r="I8" s="249"/>
      <c r="J8" s="250"/>
      <c r="K8" s="251"/>
      <c r="L8" s="251"/>
      <c r="M8" s="107"/>
      <c r="N8" s="247"/>
      <c r="O8" s="309"/>
      <c r="P8" s="216"/>
      <c r="Q8" s="263"/>
      <c r="S8" s="211"/>
      <c r="T8" s="294"/>
      <c r="U8" s="293"/>
      <c r="V8" s="293"/>
      <c r="W8" s="293"/>
    </row>
    <row r="9" spans="1:23" x14ac:dyDescent="0.2">
      <c r="A9" s="211" t="s">
        <v>304</v>
      </c>
      <c r="B9" s="216"/>
      <c r="C9" s="245"/>
      <c r="D9" s="245"/>
      <c r="E9" s="246"/>
      <c r="F9" s="247"/>
      <c r="G9" s="309"/>
      <c r="H9" s="216"/>
      <c r="I9" s="249"/>
      <c r="J9" s="250"/>
      <c r="K9" s="251"/>
      <c r="L9" s="251"/>
      <c r="M9" s="107"/>
      <c r="N9" s="247"/>
      <c r="O9" s="309"/>
      <c r="P9" s="216"/>
      <c r="Q9" s="97"/>
      <c r="S9" s="211"/>
      <c r="T9" s="294"/>
      <c r="U9" s="293"/>
      <c r="V9" s="293"/>
      <c r="W9" s="293"/>
    </row>
    <row r="10" spans="1:23" x14ac:dyDescent="0.2">
      <c r="A10" s="64" t="s">
        <v>494</v>
      </c>
      <c r="B10" s="216">
        <v>62.2</v>
      </c>
      <c r="C10" s="216">
        <v>61.9</v>
      </c>
      <c r="D10" s="216">
        <v>64.2</v>
      </c>
      <c r="E10" s="107">
        <v>65.599999999999994</v>
      </c>
      <c r="F10" s="174">
        <v>65.2</v>
      </c>
      <c r="G10" s="216">
        <v>70.2</v>
      </c>
      <c r="H10" s="300">
        <v>81.3</v>
      </c>
      <c r="I10" s="299"/>
      <c r="J10" s="300">
        <v>63.2</v>
      </c>
      <c r="K10" s="300">
        <v>61.5</v>
      </c>
      <c r="L10" s="300">
        <v>64</v>
      </c>
      <c r="M10" s="301">
        <v>66.3</v>
      </c>
      <c r="N10" s="302">
        <v>68.7</v>
      </c>
      <c r="O10" s="300">
        <v>74.400000000000006</v>
      </c>
      <c r="P10" s="300">
        <v>86.7</v>
      </c>
      <c r="Q10" s="97"/>
      <c r="S10" s="295"/>
      <c r="T10" s="296"/>
      <c r="U10" s="293"/>
      <c r="V10" s="293"/>
      <c r="W10" s="293"/>
    </row>
    <row r="11" spans="1:23" x14ac:dyDescent="0.2">
      <c r="A11" s="257" t="s">
        <v>495</v>
      </c>
      <c r="E11" s="107"/>
      <c r="F11" s="174">
        <v>21.6</v>
      </c>
      <c r="G11" s="216">
        <v>21</v>
      </c>
      <c r="H11" s="300">
        <v>23.1</v>
      </c>
      <c r="I11" s="299"/>
      <c r="M11" s="107"/>
      <c r="N11" s="302">
        <v>22.2</v>
      </c>
      <c r="O11" s="300">
        <v>21.7</v>
      </c>
      <c r="P11" s="300">
        <v>23.9</v>
      </c>
      <c r="Q11" s="97"/>
      <c r="S11" s="295"/>
      <c r="T11" s="296"/>
      <c r="U11" s="293"/>
      <c r="V11" s="293"/>
      <c r="W11" s="293"/>
    </row>
    <row r="12" spans="1:23" x14ac:dyDescent="0.2">
      <c r="A12" s="257" t="s">
        <v>499</v>
      </c>
      <c r="B12" s="216">
        <v>17.3</v>
      </c>
      <c r="C12" s="216">
        <v>21.5</v>
      </c>
      <c r="D12" s="216">
        <v>24.6</v>
      </c>
      <c r="E12" s="107">
        <v>25.7</v>
      </c>
      <c r="F12" s="174">
        <v>21.6</v>
      </c>
      <c r="G12" s="216">
        <v>21</v>
      </c>
      <c r="H12" s="300">
        <v>23.1</v>
      </c>
      <c r="I12" s="299"/>
      <c r="J12" s="300">
        <v>16.5</v>
      </c>
      <c r="K12" s="300">
        <v>20.100000000000001</v>
      </c>
      <c r="L12" s="300">
        <v>23.2</v>
      </c>
      <c r="M12" s="301">
        <v>24.7</v>
      </c>
      <c r="N12" s="302">
        <v>22.2</v>
      </c>
      <c r="O12" s="300">
        <v>21.7</v>
      </c>
      <c r="P12" s="300">
        <v>23.9</v>
      </c>
      <c r="Q12" s="97"/>
      <c r="S12" s="295"/>
      <c r="T12" s="135"/>
      <c r="U12" s="293"/>
      <c r="V12" s="293"/>
      <c r="W12" s="293"/>
    </row>
    <row r="13" spans="1:23" x14ac:dyDescent="0.2">
      <c r="A13" s="257" t="s">
        <v>302</v>
      </c>
      <c r="B13" s="216">
        <v>44.8</v>
      </c>
      <c r="C13" s="216">
        <v>39.799999999999997</v>
      </c>
      <c r="D13" s="216">
        <v>39</v>
      </c>
      <c r="E13" s="107">
        <v>38.9</v>
      </c>
      <c r="F13" s="174">
        <v>43.3</v>
      </c>
      <c r="G13" s="216">
        <v>48.9</v>
      </c>
      <c r="H13" s="300">
        <v>57.4</v>
      </c>
      <c r="I13" s="299"/>
      <c r="J13" s="300">
        <v>46.8</v>
      </c>
      <c r="K13" s="300">
        <v>41.4</v>
      </c>
      <c r="L13" s="300">
        <v>40.700000000000003</v>
      </c>
      <c r="M13" s="301">
        <v>41.2</v>
      </c>
      <c r="N13" s="302">
        <v>46.2</v>
      </c>
      <c r="O13" s="300">
        <v>52.4</v>
      </c>
      <c r="P13" s="300">
        <v>62.3</v>
      </c>
      <c r="Q13" s="97"/>
      <c r="S13" s="295"/>
      <c r="T13" s="135"/>
      <c r="U13" s="293"/>
      <c r="V13" s="293"/>
      <c r="W13" s="293"/>
    </row>
    <row r="14" spans="1:23" x14ac:dyDescent="0.2">
      <c r="A14" s="257" t="s">
        <v>303</v>
      </c>
      <c r="B14" s="216">
        <v>0</v>
      </c>
      <c r="C14" s="216">
        <v>0.5</v>
      </c>
      <c r="D14" s="216">
        <v>0.5</v>
      </c>
      <c r="E14" s="107">
        <v>1</v>
      </c>
      <c r="F14" s="174">
        <v>0.3</v>
      </c>
      <c r="G14" s="216">
        <v>0.3</v>
      </c>
      <c r="H14" s="300">
        <v>0.8</v>
      </c>
      <c r="I14" s="299"/>
      <c r="J14" s="300">
        <v>0</v>
      </c>
      <c r="K14" s="300">
        <v>0</v>
      </c>
      <c r="L14" s="300">
        <v>0</v>
      </c>
      <c r="M14" s="301">
        <v>0.3</v>
      </c>
      <c r="N14" s="302">
        <v>0.3</v>
      </c>
      <c r="O14" s="300">
        <v>0.3</v>
      </c>
      <c r="P14" s="300">
        <v>0.5</v>
      </c>
      <c r="Q14" s="97"/>
      <c r="S14" s="295"/>
      <c r="T14" s="135"/>
      <c r="U14" s="293"/>
      <c r="V14" s="293"/>
      <c r="W14" s="293"/>
    </row>
    <row r="15" spans="1:23" x14ac:dyDescent="0.2">
      <c r="A15" s="64" t="s">
        <v>300</v>
      </c>
      <c r="B15" s="216">
        <v>48.9</v>
      </c>
      <c r="C15" s="216">
        <v>48.9</v>
      </c>
      <c r="D15" s="216">
        <v>50.4</v>
      </c>
      <c r="E15" s="107">
        <v>60.4</v>
      </c>
      <c r="F15" s="174">
        <v>63.9</v>
      </c>
      <c r="G15" s="216">
        <v>64.7</v>
      </c>
      <c r="H15" s="300">
        <v>71.5</v>
      </c>
      <c r="I15" s="303"/>
      <c r="J15" s="300">
        <v>47.7</v>
      </c>
      <c r="K15" s="300">
        <v>47.9</v>
      </c>
      <c r="L15" s="300">
        <v>49.3</v>
      </c>
      <c r="M15" s="301">
        <v>60.2</v>
      </c>
      <c r="N15" s="302">
        <v>64.599999999999994</v>
      </c>
      <c r="O15" s="300">
        <v>65.5</v>
      </c>
      <c r="P15" s="300">
        <v>73.7</v>
      </c>
      <c r="Q15" s="97"/>
      <c r="S15" s="295"/>
      <c r="T15" s="296"/>
      <c r="U15" s="293"/>
      <c r="V15" s="293"/>
      <c r="W15" s="293"/>
    </row>
    <row r="16" spans="1:23" x14ac:dyDescent="0.2">
      <c r="A16" s="257" t="s">
        <v>305</v>
      </c>
      <c r="B16" s="216">
        <v>8.6999999999999993</v>
      </c>
      <c r="C16" s="216">
        <v>8.8000000000000007</v>
      </c>
      <c r="D16" s="216">
        <v>9.5</v>
      </c>
      <c r="E16" s="107">
        <v>10</v>
      </c>
      <c r="F16" s="174">
        <v>9.8000000000000007</v>
      </c>
      <c r="G16" s="216">
        <v>9.6999999999999993</v>
      </c>
      <c r="H16" s="300">
        <v>10</v>
      </c>
      <c r="I16" s="303"/>
      <c r="J16" s="300">
        <v>7.8</v>
      </c>
      <c r="K16" s="300">
        <v>8.1</v>
      </c>
      <c r="L16" s="300">
        <v>8.6</v>
      </c>
      <c r="M16" s="301">
        <v>9.1999999999999993</v>
      </c>
      <c r="N16" s="302">
        <v>9.5</v>
      </c>
      <c r="O16" s="300">
        <v>9.4</v>
      </c>
      <c r="P16" s="300">
        <v>9.8000000000000007</v>
      </c>
      <c r="Q16" s="97"/>
      <c r="S16" s="295"/>
      <c r="T16" s="297"/>
      <c r="U16" s="293"/>
      <c r="V16" s="293"/>
      <c r="W16" s="293"/>
    </row>
    <row r="17" spans="1:26" x14ac:dyDescent="0.2">
      <c r="A17" s="64" t="s">
        <v>301</v>
      </c>
      <c r="B17" s="216">
        <v>42.6</v>
      </c>
      <c r="C17" s="216">
        <v>40.9</v>
      </c>
      <c r="D17" s="216">
        <v>41.1</v>
      </c>
      <c r="E17" s="107">
        <v>48.7</v>
      </c>
      <c r="F17" s="174">
        <v>50.8</v>
      </c>
      <c r="G17" s="216">
        <v>50</v>
      </c>
      <c r="H17" s="300">
        <v>49.3</v>
      </c>
      <c r="I17" s="300">
        <v>0</v>
      </c>
      <c r="J17" s="300">
        <v>40</v>
      </c>
      <c r="K17" s="300">
        <v>38.5</v>
      </c>
      <c r="L17" s="300">
        <v>38.9</v>
      </c>
      <c r="M17" s="301">
        <v>47.6</v>
      </c>
      <c r="N17" s="302">
        <v>50.5</v>
      </c>
      <c r="O17" s="300">
        <v>49.3</v>
      </c>
      <c r="P17" s="300">
        <v>49</v>
      </c>
      <c r="Q17" s="97"/>
      <c r="S17" s="295"/>
      <c r="T17" s="296"/>
      <c r="U17" s="293"/>
      <c r="V17" s="293"/>
      <c r="W17" s="293"/>
    </row>
    <row r="18" spans="1:26" x14ac:dyDescent="0.2">
      <c r="A18" s="257" t="s">
        <v>306</v>
      </c>
      <c r="B18" s="216">
        <v>6.5</v>
      </c>
      <c r="C18" s="216">
        <v>5.9</v>
      </c>
      <c r="D18" s="216">
        <v>5.8</v>
      </c>
      <c r="E18" s="107">
        <v>5.6</v>
      </c>
      <c r="F18" s="174">
        <v>5.6</v>
      </c>
      <c r="G18" s="216">
        <v>5.6</v>
      </c>
      <c r="H18" s="300">
        <v>5.5</v>
      </c>
      <c r="I18" s="303"/>
      <c r="J18" s="300">
        <v>4.7</v>
      </c>
      <c r="K18" s="300">
        <v>4.4000000000000004</v>
      </c>
      <c r="L18" s="300">
        <v>4.3</v>
      </c>
      <c r="M18" s="301">
        <v>4.4000000000000004</v>
      </c>
      <c r="N18" s="302">
        <v>4.5999999999999996</v>
      </c>
      <c r="O18" s="300">
        <v>4.5</v>
      </c>
      <c r="P18" s="300">
        <v>4.4000000000000004</v>
      </c>
      <c r="Q18" s="97"/>
      <c r="S18" s="295"/>
      <c r="T18" s="297"/>
      <c r="U18" s="293"/>
      <c r="V18" s="293"/>
      <c r="W18" s="293"/>
    </row>
    <row r="19" spans="1:26" x14ac:dyDescent="0.2">
      <c r="A19" s="113"/>
      <c r="B19" s="216"/>
      <c r="C19" s="253"/>
      <c r="D19" s="253"/>
      <c r="E19" s="254"/>
      <c r="F19" s="255"/>
      <c r="G19" s="310"/>
      <c r="H19" s="304"/>
      <c r="I19" s="304"/>
      <c r="J19" s="305"/>
      <c r="K19" s="305"/>
      <c r="L19" s="304"/>
      <c r="M19" s="301"/>
      <c r="N19" s="306"/>
      <c r="O19" s="304"/>
      <c r="P19" s="304"/>
      <c r="Q19" s="97"/>
      <c r="S19" s="298"/>
      <c r="T19" s="294"/>
      <c r="U19" s="293"/>
      <c r="V19" s="293"/>
      <c r="W19" s="293"/>
    </row>
    <row r="20" spans="1:26" x14ac:dyDescent="0.2">
      <c r="A20" s="211" t="s">
        <v>307</v>
      </c>
      <c r="B20" s="216"/>
      <c r="C20" s="216"/>
      <c r="D20" s="216"/>
      <c r="E20" s="107"/>
      <c r="F20" s="174"/>
      <c r="G20" s="216"/>
      <c r="H20" s="300"/>
      <c r="I20" s="300"/>
      <c r="J20" s="300"/>
      <c r="K20" s="272"/>
      <c r="L20" s="307"/>
      <c r="M20" s="301"/>
      <c r="N20" s="302"/>
      <c r="O20" s="300"/>
      <c r="P20" s="300"/>
      <c r="Q20" s="97"/>
      <c r="S20" s="211"/>
      <c r="T20" s="294"/>
      <c r="U20" s="293"/>
      <c r="V20" s="293"/>
      <c r="W20" s="293"/>
    </row>
    <row r="21" spans="1:26" x14ac:dyDescent="0.2">
      <c r="A21" s="64" t="s">
        <v>581</v>
      </c>
      <c r="B21" s="216">
        <v>46.6</v>
      </c>
      <c r="C21" s="216">
        <v>45.5</v>
      </c>
      <c r="D21" s="252">
        <v>44.4</v>
      </c>
      <c r="E21" s="107">
        <v>44.4</v>
      </c>
      <c r="F21" s="174">
        <v>47.5</v>
      </c>
      <c r="G21" s="216">
        <v>48.8</v>
      </c>
      <c r="H21" s="300">
        <v>46.7</v>
      </c>
      <c r="I21" s="303"/>
      <c r="J21" s="300">
        <v>47.2</v>
      </c>
      <c r="K21" s="300">
        <v>45.8</v>
      </c>
      <c r="L21" s="289">
        <v>44.7</v>
      </c>
      <c r="M21" s="308">
        <v>44.8</v>
      </c>
      <c r="N21" s="302">
        <v>48.3</v>
      </c>
      <c r="O21" s="300">
        <v>49.6</v>
      </c>
      <c r="P21" s="300">
        <v>47.9</v>
      </c>
      <c r="R21" s="168"/>
      <c r="S21" s="295"/>
      <c r="T21" s="135"/>
      <c r="U21" s="293"/>
      <c r="V21" s="293"/>
      <c r="W21" s="293"/>
      <c r="X21" s="168"/>
      <c r="Y21" s="265"/>
      <c r="Z21" s="168"/>
    </row>
    <row r="22" spans="1:26" ht="6" customHeight="1" x14ac:dyDescent="0.2">
      <c r="A22" s="256"/>
      <c r="B22" s="256"/>
      <c r="C22" s="256"/>
      <c r="D22" s="256"/>
      <c r="E22" s="256"/>
      <c r="F22" s="256"/>
      <c r="G22" s="256"/>
      <c r="H22" s="256"/>
      <c r="I22" s="256"/>
      <c r="J22" s="256"/>
      <c r="K22" s="256"/>
      <c r="L22" s="256"/>
      <c r="M22" s="256"/>
      <c r="N22" s="256"/>
      <c r="O22" s="256"/>
      <c r="P22" s="256"/>
      <c r="Q22" s="97"/>
      <c r="S22" s="293"/>
      <c r="T22" s="293"/>
      <c r="U22" s="293"/>
      <c r="V22" s="293"/>
      <c r="W22" s="293"/>
    </row>
    <row r="23" spans="1:26" x14ac:dyDescent="0.2">
      <c r="A23" s="97"/>
      <c r="B23" s="97"/>
      <c r="C23" s="97"/>
      <c r="D23" s="97"/>
      <c r="E23" s="97"/>
      <c r="F23" s="97"/>
      <c r="G23" s="97"/>
      <c r="H23" s="97"/>
      <c r="I23" s="97"/>
      <c r="J23" s="97"/>
      <c r="K23" s="97"/>
      <c r="L23" s="97"/>
      <c r="M23" s="97"/>
      <c r="N23" s="97"/>
      <c r="O23" s="97"/>
      <c r="P23" s="116" t="s">
        <v>122</v>
      </c>
      <c r="Q23" s="97"/>
      <c r="S23" s="293"/>
      <c r="T23" s="293"/>
      <c r="U23" s="293"/>
      <c r="V23" s="293"/>
      <c r="W23" s="293"/>
    </row>
    <row r="24" spans="1:26" x14ac:dyDescent="0.2">
      <c r="A24" s="97"/>
      <c r="B24" s="97"/>
      <c r="C24" s="97"/>
      <c r="D24" s="97"/>
      <c r="E24" s="97"/>
      <c r="F24" s="97"/>
      <c r="G24" s="97"/>
      <c r="H24" s="97"/>
      <c r="I24" s="97"/>
      <c r="J24" s="97"/>
      <c r="K24" s="97"/>
      <c r="L24" s="97"/>
      <c r="M24" s="97"/>
      <c r="N24" s="97"/>
      <c r="O24" s="97"/>
      <c r="P24" s="97"/>
      <c r="Q24" s="97"/>
      <c r="S24" s="293"/>
      <c r="T24" s="293"/>
      <c r="U24" s="293"/>
      <c r="V24" s="293"/>
      <c r="W24" s="293"/>
    </row>
    <row r="25" spans="1:26" x14ac:dyDescent="0.2">
      <c r="A25" s="687" t="s">
        <v>110</v>
      </c>
      <c r="B25" s="687"/>
      <c r="C25" s="687"/>
      <c r="D25" s="687"/>
      <c r="E25" s="687"/>
      <c r="F25" s="687"/>
      <c r="G25" s="687"/>
      <c r="H25" s="687"/>
      <c r="I25" s="687"/>
      <c r="J25" s="687"/>
      <c r="K25" s="687"/>
      <c r="L25" s="687"/>
      <c r="M25" s="687"/>
      <c r="N25" s="687"/>
      <c r="O25" s="687"/>
      <c r="P25" s="687"/>
      <c r="Q25" s="97"/>
    </row>
    <row r="26" spans="1:26" x14ac:dyDescent="0.2">
      <c r="A26" s="687" t="s">
        <v>202</v>
      </c>
      <c r="B26" s="687"/>
      <c r="C26" s="687"/>
      <c r="D26" s="687"/>
      <c r="E26" s="687"/>
      <c r="F26" s="687"/>
      <c r="G26" s="687"/>
      <c r="H26" s="687"/>
      <c r="I26" s="687"/>
      <c r="J26" s="687"/>
      <c r="K26" s="687"/>
      <c r="L26" s="687"/>
      <c r="M26" s="687"/>
      <c r="N26" s="687"/>
      <c r="O26" s="687"/>
      <c r="P26" s="687"/>
    </row>
    <row r="27" spans="1:26" ht="26.25" customHeight="1" x14ac:dyDescent="0.2">
      <c r="A27" s="682" t="s">
        <v>315</v>
      </c>
      <c r="B27" s="682"/>
      <c r="C27" s="682"/>
      <c r="D27" s="682"/>
      <c r="E27" s="682"/>
      <c r="F27" s="682"/>
      <c r="G27" s="682"/>
      <c r="H27" s="682"/>
      <c r="I27" s="682"/>
      <c r="J27" s="682"/>
      <c r="K27" s="682"/>
      <c r="L27" s="682"/>
      <c r="M27" s="682"/>
      <c r="N27" s="682"/>
      <c r="O27" s="682"/>
      <c r="P27" s="682"/>
    </row>
    <row r="28" spans="1:26" ht="36.75" customHeight="1" x14ac:dyDescent="0.2">
      <c r="A28" s="682" t="s">
        <v>316</v>
      </c>
      <c r="B28" s="682"/>
      <c r="C28" s="682"/>
      <c r="D28" s="682"/>
      <c r="E28" s="682"/>
      <c r="F28" s="682"/>
      <c r="G28" s="682"/>
      <c r="H28" s="682"/>
      <c r="I28" s="682"/>
      <c r="J28" s="682"/>
      <c r="K28" s="682"/>
      <c r="L28" s="682"/>
      <c r="M28" s="682"/>
      <c r="N28" s="682"/>
      <c r="O28" s="682"/>
      <c r="P28" s="682"/>
    </row>
    <row r="29" spans="1:26" ht="33" customHeight="1" x14ac:dyDescent="0.2">
      <c r="A29" s="682" t="s">
        <v>228</v>
      </c>
      <c r="B29" s="682"/>
      <c r="C29" s="682"/>
      <c r="D29" s="682"/>
      <c r="E29" s="682"/>
      <c r="F29" s="682"/>
      <c r="G29" s="682"/>
      <c r="H29" s="682"/>
      <c r="I29" s="682"/>
      <c r="J29" s="682"/>
      <c r="K29" s="682"/>
      <c r="L29" s="682"/>
      <c r="M29" s="682"/>
      <c r="N29" s="682"/>
      <c r="O29" s="682"/>
      <c r="P29" s="682"/>
    </row>
    <row r="30" spans="1:26" ht="13.5" customHeight="1" x14ac:dyDescent="0.2">
      <c r="A30" s="693" t="s">
        <v>496</v>
      </c>
      <c r="B30" s="693"/>
      <c r="C30" s="693"/>
      <c r="D30" s="693"/>
      <c r="E30" s="693"/>
      <c r="F30" s="693"/>
      <c r="G30" s="693"/>
      <c r="H30" s="693"/>
      <c r="I30" s="693"/>
      <c r="J30" s="693"/>
      <c r="K30" s="693"/>
      <c r="L30" s="693"/>
      <c r="M30" s="693"/>
      <c r="N30" s="693"/>
      <c r="O30" s="693"/>
      <c r="P30" s="693"/>
    </row>
    <row r="31" spans="1:26" x14ac:dyDescent="0.2">
      <c r="A31" s="691" t="s">
        <v>179</v>
      </c>
      <c r="B31" s="691"/>
      <c r="C31" s="691"/>
      <c r="D31" s="691"/>
      <c r="E31" s="691"/>
      <c r="F31" s="691"/>
      <c r="G31" s="691"/>
      <c r="H31" s="691"/>
      <c r="I31" s="691"/>
      <c r="J31" s="691"/>
      <c r="K31" s="691"/>
      <c r="L31" s="691"/>
      <c r="M31" s="691"/>
      <c r="N31" s="691"/>
      <c r="O31" s="691"/>
      <c r="P31" s="691"/>
    </row>
    <row r="32" spans="1:26" ht="21" customHeight="1" x14ac:dyDescent="0.2">
      <c r="A32" s="690" t="s">
        <v>497</v>
      </c>
      <c r="B32" s="690"/>
      <c r="C32" s="690"/>
      <c r="D32" s="690"/>
      <c r="E32" s="690"/>
      <c r="F32" s="690"/>
      <c r="G32" s="690"/>
      <c r="H32" s="690"/>
      <c r="I32" s="690"/>
      <c r="J32" s="690"/>
      <c r="K32" s="690"/>
      <c r="L32" s="690"/>
      <c r="M32" s="690"/>
      <c r="N32" s="690"/>
      <c r="O32" s="690"/>
      <c r="P32" s="690"/>
    </row>
    <row r="33" spans="1:16" x14ac:dyDescent="0.2">
      <c r="A33" s="690" t="s">
        <v>498</v>
      </c>
      <c r="B33" s="690"/>
      <c r="C33" s="690"/>
      <c r="D33" s="690"/>
      <c r="E33" s="690"/>
      <c r="F33" s="690"/>
      <c r="G33" s="690"/>
      <c r="H33" s="690"/>
      <c r="I33" s="690"/>
      <c r="J33" s="690"/>
      <c r="K33" s="690"/>
      <c r="L33" s="690"/>
      <c r="M33" s="690"/>
      <c r="N33" s="690"/>
      <c r="O33" s="690"/>
      <c r="P33" s="690"/>
    </row>
    <row r="34" spans="1:16" ht="21.75" customHeight="1" x14ac:dyDescent="0.2">
      <c r="A34" s="690" t="s">
        <v>582</v>
      </c>
      <c r="B34" s="690"/>
      <c r="C34" s="690"/>
      <c r="D34" s="690"/>
      <c r="E34" s="690"/>
      <c r="F34" s="690"/>
      <c r="G34" s="690"/>
      <c r="H34" s="690"/>
      <c r="I34" s="690"/>
      <c r="J34" s="690"/>
      <c r="K34" s="690"/>
      <c r="L34" s="690"/>
      <c r="M34" s="690"/>
      <c r="N34" s="690"/>
      <c r="O34" s="690"/>
      <c r="P34" s="690"/>
    </row>
  </sheetData>
  <sheetProtection password="8329" sheet="1" objects="1" scenarios="1"/>
  <mergeCells count="12">
    <mergeCell ref="A34:P34"/>
    <mergeCell ref="B5:G5"/>
    <mergeCell ref="J5:O5"/>
    <mergeCell ref="A25:P25"/>
    <mergeCell ref="A26:P26"/>
    <mergeCell ref="A33:P33"/>
    <mergeCell ref="A27:P27"/>
    <mergeCell ref="A28:P28"/>
    <mergeCell ref="A29:P29"/>
    <mergeCell ref="A31:P31"/>
    <mergeCell ref="A32:P32"/>
    <mergeCell ref="A30:P30"/>
  </mergeCells>
  <pageMargins left="0.7" right="0.7"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heetViews>
  <sheetFormatPr defaultRowHeight="12.75" x14ac:dyDescent="0.2"/>
  <cols>
    <col min="1" max="1" width="34.7109375" style="264" customWidth="1"/>
    <col min="2" max="2" width="10.140625" style="264" customWidth="1"/>
    <col min="3" max="3" width="9.5703125" style="264" customWidth="1"/>
    <col min="4" max="4" width="2" style="264" customWidth="1"/>
    <col min="5" max="5" width="10.140625" style="264" customWidth="1"/>
    <col min="6" max="6" width="9.5703125" style="264" customWidth="1"/>
    <col min="7" max="16384" width="9.140625" style="264"/>
  </cols>
  <sheetData>
    <row r="1" spans="1:6" ht="13.5" x14ac:dyDescent="0.2">
      <c r="A1" s="74" t="s">
        <v>313</v>
      </c>
      <c r="C1" s="68"/>
      <c r="D1" s="68"/>
    </row>
    <row r="2" spans="1:6" ht="13.5" x14ac:dyDescent="0.2">
      <c r="A2" s="68" t="s">
        <v>278</v>
      </c>
      <c r="B2" s="1"/>
      <c r="C2" s="1"/>
      <c r="D2" s="1"/>
      <c r="E2" s="1"/>
      <c r="F2" s="1"/>
    </row>
    <row r="3" spans="1:6" x14ac:dyDescent="0.2">
      <c r="A3" s="65" t="s">
        <v>0</v>
      </c>
      <c r="B3" s="1"/>
      <c r="C3" s="1"/>
      <c r="D3" s="1"/>
      <c r="E3" s="1"/>
      <c r="F3" s="1"/>
    </row>
    <row r="4" spans="1:6" x14ac:dyDescent="0.2">
      <c r="A4" s="69"/>
      <c r="B4" s="69"/>
      <c r="C4" s="69"/>
      <c r="D4" s="69"/>
      <c r="E4" s="69"/>
      <c r="F4" s="69"/>
    </row>
    <row r="5" spans="1:6" ht="22.5" customHeight="1" x14ac:dyDescent="0.2">
      <c r="A5" s="70"/>
      <c r="B5" s="689" t="s">
        <v>279</v>
      </c>
      <c r="C5" s="689"/>
      <c r="D5" s="627"/>
      <c r="E5" s="689" t="s">
        <v>280</v>
      </c>
      <c r="F5" s="689"/>
    </row>
    <row r="6" spans="1:6" x14ac:dyDescent="0.2">
      <c r="A6" s="77"/>
      <c r="B6" s="620" t="s">
        <v>227</v>
      </c>
      <c r="C6" s="620" t="s">
        <v>192</v>
      </c>
      <c r="D6" s="628"/>
      <c r="E6" s="620" t="s">
        <v>227</v>
      </c>
      <c r="F6" s="620" t="s">
        <v>192</v>
      </c>
    </row>
    <row r="7" spans="1:6" x14ac:dyDescent="0.2">
      <c r="A7" s="3"/>
      <c r="B7" s="4"/>
      <c r="C7" s="4"/>
      <c r="D7" s="4"/>
      <c r="E7" s="4"/>
      <c r="F7" s="4"/>
    </row>
    <row r="8" spans="1:6" x14ac:dyDescent="0.2">
      <c r="A8" s="215" t="s">
        <v>22</v>
      </c>
      <c r="B8" s="4"/>
      <c r="C8" s="4"/>
      <c r="D8" s="4"/>
      <c r="E8" s="4"/>
      <c r="F8" s="4"/>
    </row>
    <row r="9" spans="1:6" x14ac:dyDescent="0.2">
      <c r="A9" s="62" t="s">
        <v>23</v>
      </c>
      <c r="B9" s="130">
        <v>313304</v>
      </c>
      <c r="C9" s="130">
        <v>309446</v>
      </c>
      <c r="D9" s="3"/>
      <c r="E9" s="130">
        <v>282378</v>
      </c>
      <c r="F9" s="130">
        <v>275828</v>
      </c>
    </row>
    <row r="10" spans="1:6" x14ac:dyDescent="0.2">
      <c r="A10" s="62" t="s">
        <v>24</v>
      </c>
      <c r="B10" s="130">
        <v>297720</v>
      </c>
      <c r="C10" s="130">
        <v>293757</v>
      </c>
      <c r="D10" s="3"/>
      <c r="E10" s="130">
        <v>271068</v>
      </c>
      <c r="F10" s="130">
        <v>265252</v>
      </c>
    </row>
    <row r="11" spans="1:6" x14ac:dyDescent="0.2">
      <c r="A11" s="55" t="s">
        <v>25</v>
      </c>
      <c r="B11" s="130">
        <v>611024</v>
      </c>
      <c r="C11" s="130">
        <v>603203</v>
      </c>
      <c r="D11" s="3"/>
      <c r="E11" s="130">
        <v>553446</v>
      </c>
      <c r="F11" s="130">
        <v>541080</v>
      </c>
    </row>
    <row r="12" spans="1:6" x14ac:dyDescent="0.2">
      <c r="A12" s="259"/>
      <c r="B12" s="51"/>
      <c r="C12" s="131"/>
      <c r="D12" s="3"/>
      <c r="E12" s="51"/>
      <c r="F12" s="131"/>
    </row>
    <row r="13" spans="1:6" x14ac:dyDescent="0.2">
      <c r="A13" s="178" t="s">
        <v>288</v>
      </c>
      <c r="B13" s="75"/>
      <c r="C13" s="75"/>
      <c r="D13" s="33"/>
      <c r="E13" s="75"/>
      <c r="F13" s="75"/>
    </row>
    <row r="14" spans="1:6" x14ac:dyDescent="0.2">
      <c r="A14" s="62" t="s">
        <v>23</v>
      </c>
      <c r="B14" s="282">
        <v>45</v>
      </c>
      <c r="C14" s="216">
        <v>45.7</v>
      </c>
      <c r="D14" s="227"/>
      <c r="E14" s="282">
        <v>46.3</v>
      </c>
      <c r="F14" s="216">
        <v>47.5</v>
      </c>
    </row>
    <row r="15" spans="1:6" x14ac:dyDescent="0.2">
      <c r="A15" s="62" t="s">
        <v>24</v>
      </c>
      <c r="B15" s="282">
        <v>49.9</v>
      </c>
      <c r="C15" s="216">
        <v>50.8</v>
      </c>
      <c r="D15" s="227"/>
      <c r="E15" s="282">
        <v>50.7</v>
      </c>
      <c r="F15" s="216">
        <v>52.1</v>
      </c>
    </row>
    <row r="16" spans="1:6" x14ac:dyDescent="0.2">
      <c r="A16" s="55" t="s">
        <v>25</v>
      </c>
      <c r="B16" s="233">
        <v>47.4</v>
      </c>
      <c r="C16" s="216">
        <v>48.2</v>
      </c>
      <c r="E16" s="286">
        <v>48.4</v>
      </c>
      <c r="F16" s="216">
        <v>49.8</v>
      </c>
    </row>
    <row r="17" spans="1:11" x14ac:dyDescent="0.2">
      <c r="A17" s="55"/>
      <c r="B17" s="283"/>
      <c r="C17" s="228"/>
      <c r="D17" s="229"/>
      <c r="E17" s="287"/>
      <c r="F17" s="228"/>
    </row>
    <row r="18" spans="1:11" x14ac:dyDescent="0.2">
      <c r="A18" s="179" t="s">
        <v>193</v>
      </c>
      <c r="B18" s="233"/>
      <c r="C18" s="52"/>
      <c r="D18" s="230"/>
      <c r="E18" s="287"/>
      <c r="F18" s="52"/>
    </row>
    <row r="19" spans="1:11" x14ac:dyDescent="0.2">
      <c r="A19" s="63" t="s">
        <v>27</v>
      </c>
      <c r="B19" s="284">
        <v>10.1</v>
      </c>
      <c r="C19" s="216">
        <v>10</v>
      </c>
      <c r="D19" s="227"/>
      <c r="E19" s="286">
        <v>10.4</v>
      </c>
      <c r="F19" s="216">
        <v>10.5</v>
      </c>
      <c r="G19" s="168"/>
      <c r="H19" s="168"/>
      <c r="I19" s="168"/>
      <c r="J19" s="168"/>
      <c r="K19" s="168"/>
    </row>
    <row r="20" spans="1:11" x14ac:dyDescent="0.2">
      <c r="A20" s="63" t="s">
        <v>28</v>
      </c>
      <c r="B20" s="284">
        <v>9.4</v>
      </c>
      <c r="C20" s="216">
        <v>9.3000000000000007</v>
      </c>
      <c r="D20" s="138"/>
      <c r="E20" s="286">
        <v>9.6999999999999993</v>
      </c>
      <c r="F20" s="216">
        <v>9.8000000000000007</v>
      </c>
    </row>
    <row r="21" spans="1:11" x14ac:dyDescent="0.2">
      <c r="A21" s="63" t="s">
        <v>281</v>
      </c>
      <c r="B21" s="284">
        <v>12.6</v>
      </c>
      <c r="C21" s="216">
        <v>13.6</v>
      </c>
      <c r="D21" s="227"/>
      <c r="E21" s="286">
        <v>12.6</v>
      </c>
      <c r="F21" s="216">
        <v>13.7</v>
      </c>
    </row>
    <row r="22" spans="1:11" x14ac:dyDescent="0.2">
      <c r="A22" s="63" t="s">
        <v>282</v>
      </c>
      <c r="B22" s="284">
        <v>15.3</v>
      </c>
      <c r="C22" s="216">
        <v>15.3</v>
      </c>
      <c r="D22" s="71"/>
      <c r="E22" s="286">
        <v>15.6</v>
      </c>
      <c r="F22" s="216">
        <v>15.7</v>
      </c>
    </row>
    <row r="23" spans="1:11" x14ac:dyDescent="0.2">
      <c r="A23" s="1"/>
      <c r="B23" s="285"/>
      <c r="C23" s="231"/>
      <c r="D23" s="232"/>
      <c r="E23" s="287"/>
      <c r="F23" s="231"/>
    </row>
    <row r="24" spans="1:11" x14ac:dyDescent="0.2">
      <c r="A24" s="180" t="s">
        <v>271</v>
      </c>
      <c r="B24" s="284"/>
      <c r="C24" s="229"/>
      <c r="D24" s="229"/>
      <c r="E24" s="287"/>
      <c r="F24" s="229"/>
    </row>
    <row r="25" spans="1:11" x14ac:dyDescent="0.2">
      <c r="A25" s="63" t="s">
        <v>272</v>
      </c>
      <c r="B25" s="284">
        <v>12.9</v>
      </c>
      <c r="C25" s="216">
        <v>12.6</v>
      </c>
      <c r="D25" s="71"/>
      <c r="E25" s="286">
        <v>13.1</v>
      </c>
      <c r="F25" s="216">
        <v>12.9</v>
      </c>
    </row>
    <row r="26" spans="1:11" x14ac:dyDescent="0.2">
      <c r="A26" s="63" t="s">
        <v>283</v>
      </c>
      <c r="B26" s="284">
        <v>2.4</v>
      </c>
      <c r="C26" s="216">
        <v>2.7</v>
      </c>
      <c r="D26" s="229"/>
      <c r="E26" s="286">
        <v>2.6</v>
      </c>
      <c r="F26" s="216">
        <v>2.8</v>
      </c>
    </row>
    <row r="27" spans="1:11" x14ac:dyDescent="0.2">
      <c r="A27" s="63"/>
      <c r="B27" s="284"/>
      <c r="C27" s="216"/>
      <c r="D27" s="229"/>
      <c r="E27" s="286"/>
      <c r="F27" s="216"/>
    </row>
    <row r="28" spans="1:11" x14ac:dyDescent="0.2">
      <c r="A28" s="179" t="s">
        <v>308</v>
      </c>
      <c r="B28" s="284"/>
      <c r="C28" s="216"/>
      <c r="D28" s="229"/>
      <c r="E28" s="286"/>
      <c r="F28" s="216"/>
    </row>
    <row r="29" spans="1:11" x14ac:dyDescent="0.2">
      <c r="A29" s="63" t="s">
        <v>281</v>
      </c>
      <c r="B29" s="284">
        <v>2.2999999999999998</v>
      </c>
      <c r="C29" s="216">
        <v>2.6</v>
      </c>
      <c r="D29" s="229"/>
      <c r="E29" s="284">
        <v>2.4</v>
      </c>
      <c r="F29" s="216">
        <v>2.7</v>
      </c>
    </row>
    <row r="30" spans="1:11" x14ac:dyDescent="0.2">
      <c r="A30" s="63" t="s">
        <v>282</v>
      </c>
      <c r="B30" s="284">
        <v>2.7</v>
      </c>
      <c r="C30" s="216">
        <v>2.7</v>
      </c>
      <c r="D30" s="229"/>
      <c r="E30" s="284">
        <v>2.8</v>
      </c>
      <c r="F30" s="216">
        <v>2.8</v>
      </c>
    </row>
    <row r="31" spans="1:11" ht="6.75" customHeight="1" x14ac:dyDescent="0.2">
      <c r="A31" s="38"/>
      <c r="B31" s="39"/>
      <c r="C31" s="39"/>
      <c r="D31" s="39"/>
      <c r="E31" s="39"/>
      <c r="F31" s="39"/>
    </row>
    <row r="32" spans="1:11" x14ac:dyDescent="0.2">
      <c r="A32" s="82"/>
      <c r="B32" s="83" t="s">
        <v>61</v>
      </c>
      <c r="C32" s="83"/>
      <c r="D32" s="83"/>
      <c r="E32" s="1"/>
      <c r="F32" s="116" t="s">
        <v>122</v>
      </c>
    </row>
    <row r="33" spans="1:9" ht="24" customHeight="1" x14ac:dyDescent="0.2">
      <c r="A33" s="680" t="s">
        <v>292</v>
      </c>
      <c r="B33" s="680"/>
      <c r="C33" s="680"/>
      <c r="D33" s="680"/>
      <c r="E33" s="680"/>
      <c r="F33" s="680"/>
    </row>
    <row r="34" spans="1:9" x14ac:dyDescent="0.2">
      <c r="A34" s="234" t="s">
        <v>276</v>
      </c>
      <c r="B34" s="83"/>
      <c r="C34" s="83"/>
      <c r="D34" s="83"/>
      <c r="E34" s="1"/>
      <c r="F34" s="116"/>
    </row>
    <row r="35" spans="1:9" x14ac:dyDescent="0.2">
      <c r="A35" s="619" t="s">
        <v>284</v>
      </c>
      <c r="B35" s="619"/>
      <c r="C35" s="159"/>
      <c r="D35" s="159"/>
      <c r="E35" s="160"/>
      <c r="F35" s="161"/>
    </row>
    <row r="36" spans="1:9" x14ac:dyDescent="0.2">
      <c r="A36" s="687" t="s">
        <v>489</v>
      </c>
      <c r="B36" s="687"/>
      <c r="C36" s="687"/>
      <c r="D36" s="687"/>
      <c r="E36" s="687"/>
      <c r="F36" s="687"/>
    </row>
    <row r="37" spans="1:9" ht="36.75" customHeight="1" x14ac:dyDescent="0.2">
      <c r="A37" s="682" t="s">
        <v>180</v>
      </c>
      <c r="B37" s="682"/>
      <c r="C37" s="682"/>
      <c r="D37" s="682"/>
      <c r="E37" s="682"/>
      <c r="F37" s="682"/>
    </row>
    <row r="38" spans="1:9" ht="47.25" customHeight="1" x14ac:dyDescent="0.2">
      <c r="A38" s="682" t="s">
        <v>123</v>
      </c>
      <c r="B38" s="682"/>
      <c r="C38" s="682"/>
      <c r="D38" s="682"/>
      <c r="E38" s="682"/>
      <c r="F38" s="682"/>
    </row>
    <row r="39" spans="1:9" ht="36.75" customHeight="1" x14ac:dyDescent="0.2">
      <c r="A39" s="682" t="s">
        <v>285</v>
      </c>
      <c r="B39" s="682"/>
      <c r="C39" s="682"/>
      <c r="D39" s="682"/>
      <c r="E39" s="682"/>
      <c r="F39" s="682"/>
    </row>
    <row r="40" spans="1:9" ht="24" customHeight="1" x14ac:dyDescent="0.2">
      <c r="A40" s="695" t="s">
        <v>286</v>
      </c>
      <c r="B40" s="695"/>
      <c r="C40" s="695"/>
      <c r="D40" s="695"/>
      <c r="E40" s="695"/>
      <c r="F40" s="695"/>
      <c r="G40" s="185"/>
      <c r="H40" s="185"/>
      <c r="I40" s="185"/>
    </row>
    <row r="41" spans="1:9" ht="33" customHeight="1" x14ac:dyDescent="0.2">
      <c r="A41" s="695" t="s">
        <v>287</v>
      </c>
      <c r="B41" s="695"/>
      <c r="C41" s="695"/>
      <c r="D41" s="695"/>
      <c r="E41" s="695"/>
      <c r="F41" s="695"/>
      <c r="G41" s="185"/>
      <c r="H41" s="185"/>
      <c r="I41" s="185"/>
    </row>
    <row r="42" spans="1:9" ht="23.25" customHeight="1" x14ac:dyDescent="0.2">
      <c r="A42" s="694" t="s">
        <v>310</v>
      </c>
      <c r="B42" s="694"/>
      <c r="C42" s="694"/>
      <c r="D42" s="694"/>
      <c r="E42" s="694"/>
      <c r="F42" s="694"/>
      <c r="G42" s="186"/>
      <c r="H42" s="186"/>
      <c r="I42" s="186"/>
    </row>
    <row r="43" spans="1:9" x14ac:dyDescent="0.2">
      <c r="A43" s="259" t="s">
        <v>309</v>
      </c>
    </row>
  </sheetData>
  <sheetProtection password="8329" sheet="1" objects="1" scenarios="1"/>
  <mergeCells count="10">
    <mergeCell ref="A42:F42"/>
    <mergeCell ref="A38:F38"/>
    <mergeCell ref="A40:F40"/>
    <mergeCell ref="A41:F41"/>
    <mergeCell ref="B5:C5"/>
    <mergeCell ref="E5:F5"/>
    <mergeCell ref="A36:F36"/>
    <mergeCell ref="A37:F37"/>
    <mergeCell ref="A39:F39"/>
    <mergeCell ref="A33:F33"/>
  </mergeCells>
  <hyperlinks>
    <hyperlink ref="A34"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59"/>
  <sheetViews>
    <sheetView showGridLines="0" zoomScaleNormal="100" zoomScalePageLayoutView="85" workbookViewId="0"/>
  </sheetViews>
  <sheetFormatPr defaultRowHeight="11.25" x14ac:dyDescent="0.2"/>
  <cols>
    <col min="1" max="1" width="51.5703125" style="311" customWidth="1"/>
    <col min="2" max="2" width="6.28515625" style="311" customWidth="1"/>
    <col min="3" max="3" width="7.7109375" style="318" customWidth="1"/>
    <col min="4" max="4" width="0.85546875" style="318" customWidth="1"/>
    <col min="5" max="5" width="9.7109375" style="89" customWidth="1"/>
    <col min="6" max="6" width="0.85546875" style="89" customWidth="1"/>
    <col min="7" max="7" width="9.85546875" style="89" customWidth="1"/>
    <col min="8" max="8" width="9.140625" style="89" customWidth="1"/>
    <col min="9" max="9" width="0.85546875" style="89" customWidth="1"/>
    <col min="10" max="11" width="11.28515625" style="89" customWidth="1"/>
    <col min="12" max="12" width="0.85546875" style="89" customWidth="1"/>
    <col min="13" max="16" width="9.7109375" style="89" customWidth="1"/>
    <col min="17" max="17" width="0.85546875" style="89" customWidth="1"/>
    <col min="18" max="18" width="9.7109375" style="89" customWidth="1"/>
    <col min="19" max="19" width="0.85546875" style="89" hidden="1" customWidth="1"/>
    <col min="20" max="20" width="9.7109375" style="89" customWidth="1"/>
    <col min="21" max="21" width="0.85546875" style="89" customWidth="1"/>
    <col min="22" max="22" width="9.140625" style="311"/>
    <col min="23" max="23" width="2.5703125" style="311" hidden="1" customWidth="1"/>
    <col min="24" max="24" width="9.140625" style="311"/>
    <col min="25" max="25" width="10.42578125" style="311" bestFit="1" customWidth="1"/>
    <col min="26" max="26" width="9.140625" style="311" customWidth="1"/>
    <col min="27" max="30" width="9.140625" style="311" hidden="1" customWidth="1"/>
    <col min="31" max="67" width="0" style="311" hidden="1" customWidth="1"/>
    <col min="68" max="16384" width="9.140625" style="311"/>
  </cols>
  <sheetData>
    <row r="1" spans="1:69" ht="13.5" customHeight="1" x14ac:dyDescent="0.2">
      <c r="A1" s="376" t="s">
        <v>265</v>
      </c>
      <c r="B1" s="376"/>
      <c r="C1" s="376"/>
      <c r="D1" s="376"/>
      <c r="E1" s="376"/>
      <c r="F1" s="376"/>
      <c r="G1" s="376"/>
      <c r="H1" s="376"/>
      <c r="I1" s="376"/>
      <c r="J1" s="376"/>
      <c r="K1" s="376"/>
      <c r="L1" s="376"/>
      <c r="M1" s="376"/>
      <c r="N1" s="376"/>
      <c r="O1" s="376"/>
      <c r="P1" s="376"/>
      <c r="Q1" s="376"/>
      <c r="R1" s="376"/>
      <c r="S1" s="376"/>
      <c r="T1" s="376"/>
      <c r="U1" s="376"/>
    </row>
    <row r="2" spans="1:69" ht="13.5" customHeight="1" x14ac:dyDescent="0.2">
      <c r="A2" s="197" t="s">
        <v>207</v>
      </c>
      <c r="B2" s="197"/>
      <c r="C2" s="89"/>
      <c r="D2" s="89"/>
      <c r="E2" s="90"/>
      <c r="F2" s="90"/>
      <c r="G2" s="90"/>
      <c r="H2" s="90"/>
      <c r="I2" s="90"/>
      <c r="J2" s="90"/>
      <c r="K2" s="90"/>
      <c r="L2" s="90"/>
      <c r="M2" s="90"/>
      <c r="N2" s="90"/>
      <c r="O2" s="90"/>
      <c r="P2" s="90"/>
      <c r="Q2" s="90"/>
      <c r="R2" s="377" t="s">
        <v>86</v>
      </c>
      <c r="S2" s="378"/>
      <c r="T2" s="379"/>
      <c r="W2" s="312" t="s">
        <v>23</v>
      </c>
    </row>
    <row r="3" spans="1:69" ht="12.75" customHeight="1" x14ac:dyDescent="0.2">
      <c r="A3" s="380" t="s">
        <v>0</v>
      </c>
      <c r="B3" s="136"/>
      <c r="C3" s="89"/>
      <c r="D3" s="89"/>
      <c r="E3" s="90"/>
      <c r="F3" s="90"/>
      <c r="G3" s="90"/>
      <c r="H3" s="90"/>
      <c r="I3" s="90"/>
      <c r="J3" s="90"/>
      <c r="K3" s="90"/>
      <c r="L3" s="90"/>
      <c r="M3" s="90"/>
      <c r="N3" s="90"/>
      <c r="O3" s="90"/>
      <c r="P3" s="90"/>
      <c r="Q3" s="90"/>
      <c r="R3" s="572" t="s">
        <v>84</v>
      </c>
      <c r="S3" s="701" t="s">
        <v>62</v>
      </c>
      <c r="T3" s="702"/>
      <c r="W3" s="313" t="s">
        <v>24</v>
      </c>
    </row>
    <row r="4" spans="1:69" ht="12.75" customHeight="1" x14ac:dyDescent="0.2">
      <c r="A4" s="53"/>
      <c r="B4" s="381"/>
      <c r="C4" s="314"/>
      <c r="D4" s="381"/>
      <c r="E4" s="381"/>
      <c r="F4" s="381"/>
      <c r="G4" s="381"/>
      <c r="H4" s="381"/>
      <c r="I4" s="381"/>
      <c r="J4" s="381"/>
      <c r="K4" s="381"/>
      <c r="L4" s="381"/>
      <c r="M4" s="381"/>
      <c r="N4" s="381"/>
      <c r="O4" s="381"/>
      <c r="P4" s="381"/>
      <c r="Q4" s="381"/>
      <c r="R4" s="560"/>
      <c r="S4" s="560"/>
      <c r="T4" s="382"/>
      <c r="U4" s="383"/>
      <c r="W4" s="312" t="s">
        <v>62</v>
      </c>
    </row>
    <row r="5" spans="1:69" s="314" customFormat="1" ht="35.25" customHeight="1" x14ac:dyDescent="0.2">
      <c r="A5" s="384"/>
      <c r="B5" s="706" t="s">
        <v>83</v>
      </c>
      <c r="C5" s="708" t="s">
        <v>124</v>
      </c>
      <c r="D5" s="555"/>
      <c r="E5" s="710" t="s">
        <v>274</v>
      </c>
      <c r="F5" s="552"/>
      <c r="G5" s="705" t="s">
        <v>223</v>
      </c>
      <c r="H5" s="705"/>
      <c r="I5" s="385"/>
      <c r="J5" s="711" t="s">
        <v>43</v>
      </c>
      <c r="K5" s="711"/>
      <c r="L5" s="386"/>
      <c r="M5" s="705" t="s">
        <v>275</v>
      </c>
      <c r="N5" s="705"/>
      <c r="O5" s="705"/>
      <c r="P5" s="705"/>
      <c r="Q5" s="552"/>
      <c r="R5" s="703" t="s">
        <v>505</v>
      </c>
      <c r="S5" s="552"/>
      <c r="T5" s="703" t="s">
        <v>506</v>
      </c>
      <c r="U5" s="552"/>
    </row>
    <row r="6" spans="1:69" ht="47.25" customHeight="1" x14ac:dyDescent="0.2">
      <c r="A6" s="387" t="s">
        <v>61</v>
      </c>
      <c r="B6" s="707"/>
      <c r="C6" s="709"/>
      <c r="D6" s="556"/>
      <c r="E6" s="704"/>
      <c r="F6" s="553"/>
      <c r="G6" s="388" t="s">
        <v>501</v>
      </c>
      <c r="H6" s="388" t="s">
        <v>502</v>
      </c>
      <c r="I6" s="389"/>
      <c r="J6" s="390" t="s">
        <v>503</v>
      </c>
      <c r="K6" s="390" t="s">
        <v>504</v>
      </c>
      <c r="L6" s="554"/>
      <c r="M6" s="556" t="s">
        <v>196</v>
      </c>
      <c r="N6" s="553" t="s">
        <v>277</v>
      </c>
      <c r="O6" s="391" t="s">
        <v>194</v>
      </c>
      <c r="P6" s="391" t="s">
        <v>195</v>
      </c>
      <c r="Q6" s="553"/>
      <c r="R6" s="704"/>
      <c r="S6" s="553"/>
      <c r="T6" s="704"/>
      <c r="U6" s="553"/>
    </row>
    <row r="7" spans="1:69" x14ac:dyDescent="0.2">
      <c r="A7" s="392"/>
      <c r="B7" s="392" t="s">
        <v>61</v>
      </c>
      <c r="C7" s="393"/>
      <c r="D7" s="393"/>
      <c r="E7" s="394"/>
      <c r="F7" s="394"/>
      <c r="G7" s="394"/>
      <c r="H7" s="394"/>
      <c r="I7" s="311"/>
      <c r="J7" s="311"/>
      <c r="K7" s="311"/>
      <c r="L7" s="311"/>
      <c r="M7" s="311"/>
      <c r="N7" s="311"/>
      <c r="O7" s="315"/>
      <c r="P7" s="315"/>
      <c r="Q7" s="394"/>
      <c r="R7" s="394"/>
      <c r="S7" s="394"/>
      <c r="T7" s="394"/>
      <c r="U7" s="394"/>
      <c r="AE7" s="311" t="s">
        <v>152</v>
      </c>
      <c r="AF7" s="311" t="s">
        <v>358</v>
      </c>
      <c r="AG7" s="311" t="s">
        <v>323</v>
      </c>
      <c r="AH7" s="311" t="s">
        <v>324</v>
      </c>
      <c r="AI7" s="311" t="s">
        <v>154</v>
      </c>
      <c r="AJ7" s="311" t="s">
        <v>155</v>
      </c>
      <c r="AK7" s="311" t="s">
        <v>329</v>
      </c>
      <c r="AL7" s="311" t="s">
        <v>325</v>
      </c>
      <c r="AM7" s="311" t="s">
        <v>348</v>
      </c>
      <c r="AN7" s="311" t="s">
        <v>349</v>
      </c>
      <c r="AO7" s="311" t="s">
        <v>330</v>
      </c>
      <c r="AP7" s="311" t="s">
        <v>153</v>
      </c>
      <c r="AQ7" s="311" t="s">
        <v>359</v>
      </c>
      <c r="AR7" s="311" t="s">
        <v>326</v>
      </c>
      <c r="AS7" s="311" t="s">
        <v>327</v>
      </c>
      <c r="AT7" s="311" t="s">
        <v>157</v>
      </c>
      <c r="AU7" s="311" t="s">
        <v>158</v>
      </c>
      <c r="AV7" s="311" t="s">
        <v>331</v>
      </c>
      <c r="AW7" s="311" t="s">
        <v>328</v>
      </c>
      <c r="AX7" s="311" t="s">
        <v>350</v>
      </c>
      <c r="AY7" s="311" t="s">
        <v>351</v>
      </c>
      <c r="AZ7" s="311" t="s">
        <v>332</v>
      </c>
      <c r="BA7" s="311" t="s">
        <v>156</v>
      </c>
      <c r="BB7" s="311" t="s">
        <v>357</v>
      </c>
      <c r="BC7" s="311" t="s">
        <v>333</v>
      </c>
      <c r="BD7" s="311" t="s">
        <v>334</v>
      </c>
      <c r="BE7" s="311" t="s">
        <v>320</v>
      </c>
      <c r="BF7" s="311" t="s">
        <v>321</v>
      </c>
      <c r="BG7" s="311" t="s">
        <v>335</v>
      </c>
      <c r="BH7" s="311" t="s">
        <v>356</v>
      </c>
      <c r="BI7" s="311" t="s">
        <v>352</v>
      </c>
      <c r="BJ7" s="311" t="s">
        <v>353</v>
      </c>
      <c r="BK7" s="311" t="s">
        <v>336</v>
      </c>
      <c r="BL7" s="311" t="s">
        <v>337</v>
      </c>
      <c r="BM7" s="311" t="s">
        <v>146</v>
      </c>
      <c r="BN7" s="311" t="s">
        <v>147</v>
      </c>
      <c r="BO7" s="311" t="s">
        <v>145</v>
      </c>
    </row>
    <row r="8" spans="1:69" ht="11.25" customHeight="1" x14ac:dyDescent="0.2">
      <c r="A8" s="395" t="s">
        <v>450</v>
      </c>
      <c r="B8" s="573">
        <f>'Table 2a'!AE8</f>
        <v>3109</v>
      </c>
      <c r="C8" s="574">
        <f>IF($S$3="Boys",'Table 2a'!AE30,IF('Table 2a'!$S$3="Girls",'Table 2a'!AF30,IF($S$3="All",'Table 2a'!AG30)))</f>
        <v>530968</v>
      </c>
      <c r="D8" s="575"/>
      <c r="E8" s="576">
        <f>IF($S$3="Boys",'Table 2a'!AF8,IF('Table 2a'!$S$3="Girls",'Table 2a'!AQ8,IF($S$3="All",'Table 2a'!BB8)))</f>
        <v>50.6</v>
      </c>
      <c r="F8" s="577"/>
      <c r="G8" s="576">
        <f>IF($S$3="Boys",'Table 2a'!AG8,IF('Table 2a'!$S$3="Girls",'Table 2a'!AR8,IF($S$3="All",'Table 2a'!BC8)))</f>
        <v>98.2</v>
      </c>
      <c r="H8" s="576">
        <f>IF($S$3="Boys",'Table 2a'!AH8,IF('Table 2a'!$S$3="Girls",'Table 2a'!AS8,IF($S$3="All",'Table 2a'!BD8)))</f>
        <v>63.8</v>
      </c>
      <c r="I8" s="577"/>
      <c r="J8" s="576">
        <f>IF($S$3="Boys",'Table 2a'!AI8,IF('Table 2a'!$S$3="Girls",'Table 2a'!AT8,IF($S$3="All",'Table 2a'!BE8)))</f>
        <v>40.299999999999997</v>
      </c>
      <c r="K8" s="576">
        <f>IF($S$3="Boys",'Table 2a'!AJ8,IF('Table 2a'!$S$3="Girls",'Table 2a'!AU8,IF($S$3="All",'Table 2a'!BF8)))</f>
        <v>24.9</v>
      </c>
      <c r="L8" s="577"/>
      <c r="M8" s="574">
        <f>IF($S$3="Boys",'Table 2a'!AK8,IF('Table 2a'!$S$3="Girls",'Table 2a'!AV8,IF($S$3="All",'Table 2a'!BG8)))</f>
        <v>503060</v>
      </c>
      <c r="N8" s="578">
        <f>IF($S$3="Boys",'Table 2a'!AL8,IF('Table 2a'!$S$3="Girls",'Table 2a'!AW8,IF($S$3="All",'Table 2a'!BH8)))</f>
        <v>0</v>
      </c>
      <c r="O8" s="579">
        <f>IF($S$3="Boys",'Table 2a'!AM8,IF('Table 2a'!$S$3="Girls",'Table 2a'!AX8,IF($S$3="All",'Table 2a'!BI8)))</f>
        <v>0</v>
      </c>
      <c r="P8" s="579">
        <f>IF($S$3="Boys",'Table 2a'!AN8,IF('Table 2a'!$S$3="Girls",'Table 2a'!AY8,IF($S$3="All",'Table 2a'!BJ8)))</f>
        <v>0</v>
      </c>
      <c r="Q8" s="577"/>
      <c r="R8" s="576">
        <f>IF($S$3="Boys",'Table 2a'!AO8,IF('Table 2a'!$S$3="Girls",'Table 2a'!AZ8,IF($S$3="All",'Table 2a'!BK8)))</f>
        <v>99.4</v>
      </c>
      <c r="S8" s="577"/>
      <c r="T8" s="576">
        <f>IF($S$3="Boys",'Table 2a'!AP8,IF('Table 2a'!$S$3="Girls",'Table 2a'!BA8,IF($S$3="All",'Table 2a'!BL8)))</f>
        <v>99.2</v>
      </c>
      <c r="U8" s="397"/>
      <c r="AD8" s="311" t="s">
        <v>168</v>
      </c>
      <c r="AE8" s="311">
        <v>3109</v>
      </c>
      <c r="AF8" s="311">
        <v>48.7</v>
      </c>
      <c r="AG8" s="311">
        <v>98</v>
      </c>
      <c r="AH8" s="311">
        <v>60.2</v>
      </c>
      <c r="AI8" s="311">
        <v>35.200000000000003</v>
      </c>
      <c r="AJ8" s="311">
        <v>19.899999999999999</v>
      </c>
      <c r="AK8" s="311">
        <v>253896</v>
      </c>
      <c r="AL8" s="311">
        <v>-0.12</v>
      </c>
      <c r="AM8" s="311">
        <v>-0.13</v>
      </c>
      <c r="AN8" s="311">
        <v>-0.12</v>
      </c>
      <c r="AO8" s="311">
        <v>99.3</v>
      </c>
      <c r="AP8" s="311">
        <v>99</v>
      </c>
      <c r="AQ8" s="311">
        <v>52.6</v>
      </c>
      <c r="AR8" s="311">
        <v>98.5</v>
      </c>
      <c r="AS8" s="311">
        <v>67.400000000000006</v>
      </c>
      <c r="AT8" s="311">
        <v>45.6</v>
      </c>
      <c r="AU8" s="311">
        <v>30.1</v>
      </c>
      <c r="AV8" s="311">
        <v>249164</v>
      </c>
      <c r="AW8" s="311">
        <v>0.13</v>
      </c>
      <c r="AX8" s="311">
        <v>0.13</v>
      </c>
      <c r="AY8" s="311">
        <v>0.13</v>
      </c>
      <c r="AZ8" s="311">
        <v>99.6</v>
      </c>
      <c r="BA8" s="311">
        <v>99.4</v>
      </c>
      <c r="BB8" s="311">
        <v>50.6</v>
      </c>
      <c r="BC8" s="311">
        <v>98.2</v>
      </c>
      <c r="BD8" s="311">
        <v>63.8</v>
      </c>
      <c r="BE8" s="311">
        <v>40.299999999999997</v>
      </c>
      <c r="BF8" s="311">
        <v>24.9</v>
      </c>
      <c r="BG8" s="311">
        <v>503060</v>
      </c>
      <c r="BH8" s="311">
        <v>0</v>
      </c>
      <c r="BI8" s="311">
        <v>0</v>
      </c>
      <c r="BJ8" s="311">
        <v>0</v>
      </c>
      <c r="BK8" s="311">
        <v>99.4</v>
      </c>
      <c r="BL8" s="311">
        <v>99.2</v>
      </c>
      <c r="BM8" s="311">
        <v>268499</v>
      </c>
      <c r="BN8" s="311">
        <v>262469</v>
      </c>
      <c r="BO8" s="311">
        <v>530968</v>
      </c>
    </row>
    <row r="9" spans="1:69" ht="11.25" customHeight="1" x14ac:dyDescent="0.2">
      <c r="A9" s="395"/>
      <c r="B9" s="573"/>
      <c r="C9" s="574"/>
      <c r="D9" s="575"/>
      <c r="E9" s="580"/>
      <c r="F9" s="577"/>
      <c r="G9" s="580"/>
      <c r="H9" s="580"/>
      <c r="I9" s="577"/>
      <c r="J9" s="577"/>
      <c r="K9" s="577"/>
      <c r="L9" s="577"/>
      <c r="M9" s="580"/>
      <c r="N9" s="580"/>
      <c r="O9" s="581"/>
      <c r="P9" s="581"/>
      <c r="Q9" s="577"/>
      <c r="R9" s="580"/>
      <c r="S9" s="577"/>
      <c r="T9" s="580"/>
      <c r="U9" s="397"/>
      <c r="AD9" s="311" t="s">
        <v>338</v>
      </c>
      <c r="AE9" s="311">
        <v>1120</v>
      </c>
      <c r="AF9" s="311">
        <v>47.8</v>
      </c>
      <c r="AG9" s="311">
        <v>97.7</v>
      </c>
      <c r="AH9" s="311">
        <v>58</v>
      </c>
      <c r="AI9" s="311">
        <v>33.200000000000003</v>
      </c>
      <c r="AJ9" s="311">
        <v>18</v>
      </c>
      <c r="AK9" s="311">
        <v>91018</v>
      </c>
      <c r="AL9" s="311">
        <v>-0.17</v>
      </c>
      <c r="AM9" s="311">
        <v>-0.17</v>
      </c>
      <c r="AN9" s="311">
        <v>-0.16</v>
      </c>
      <c r="AO9" s="311">
        <v>99.3</v>
      </c>
      <c r="AP9" s="311">
        <v>99</v>
      </c>
      <c r="AQ9" s="311">
        <v>51.9</v>
      </c>
      <c r="AR9" s="311">
        <v>98.3</v>
      </c>
      <c r="AS9" s="311">
        <v>65.8</v>
      </c>
      <c r="AT9" s="311">
        <v>43.6</v>
      </c>
      <c r="AU9" s="311">
        <v>28</v>
      </c>
      <c r="AV9" s="311">
        <v>90733</v>
      </c>
      <c r="AW9" s="311">
        <v>0.1</v>
      </c>
      <c r="AX9" s="311">
        <v>0.09</v>
      </c>
      <c r="AY9" s="311">
        <v>0.11</v>
      </c>
      <c r="AZ9" s="311">
        <v>99.6</v>
      </c>
      <c r="BA9" s="311">
        <v>99.4</v>
      </c>
      <c r="BB9" s="311">
        <v>49.8</v>
      </c>
      <c r="BC9" s="311">
        <v>98</v>
      </c>
      <c r="BD9" s="311">
        <v>61.9</v>
      </c>
      <c r="BE9" s="311">
        <v>38.4</v>
      </c>
      <c r="BF9" s="311">
        <v>23</v>
      </c>
      <c r="BG9" s="311">
        <v>181751</v>
      </c>
      <c r="BH9" s="311">
        <v>-0.03</v>
      </c>
      <c r="BI9" s="311">
        <v>-0.04</v>
      </c>
      <c r="BJ9" s="311">
        <v>-0.03</v>
      </c>
      <c r="BK9" s="311">
        <v>99.4</v>
      </c>
      <c r="BL9" s="311">
        <v>99.2</v>
      </c>
      <c r="BM9" s="311">
        <v>96181</v>
      </c>
      <c r="BN9" s="311">
        <v>95568</v>
      </c>
      <c r="BO9" s="311">
        <v>191749</v>
      </c>
    </row>
    <row r="10" spans="1:69" ht="11.25" customHeight="1" x14ac:dyDescent="0.2">
      <c r="A10" s="398" t="s">
        <v>451</v>
      </c>
      <c r="B10" s="573">
        <f>'Table 2a'!AE9</f>
        <v>1120</v>
      </c>
      <c r="C10" s="574">
        <f>IF($S$3="Boys",'Table 2a'!AE32,IF('Table 2a'!$S$3="Girls",'Table 2a'!AF32,IF($S$3="All",'Table 2a'!AG32)))</f>
        <v>191749</v>
      </c>
      <c r="D10" s="575"/>
      <c r="E10" s="576">
        <f>IF($S$3="Boys",'Table 2a'!AF9,IF('Table 2a'!$S$3="Girls",'Table 2a'!AQ9,IF($S$3="All",'Table 2a'!BB9)))</f>
        <v>49.8</v>
      </c>
      <c r="F10" s="577"/>
      <c r="G10" s="576">
        <f>IF($S$3="Boys",'Table 2a'!AG9,IF('Table 2a'!$S$3="Girls",'Table 2a'!AR9,IF($S$3="All",'Table 2a'!BC9)))</f>
        <v>98</v>
      </c>
      <c r="H10" s="576">
        <f>IF($S$3="Boys",'Table 2a'!AH9,IF('Table 2a'!$S$3="Girls",'Table 2a'!AS9,IF($S$3="All",'Table 2a'!BD9)))</f>
        <v>61.9</v>
      </c>
      <c r="I10" s="577"/>
      <c r="J10" s="576">
        <f>IF($S$3="Boys",'Table 2a'!AI9,IF('Table 2a'!$S$3="Girls",'Table 2a'!AT9,IF($S$3="All",'Table 2a'!BE9)))</f>
        <v>38.4</v>
      </c>
      <c r="K10" s="576">
        <f>IF($S$3="Boys",'Table 2a'!AJ9,IF('Table 2a'!$S$3="Girls",'Table 2a'!AU9,IF($S$3="All",'Table 2a'!BF9)))</f>
        <v>23</v>
      </c>
      <c r="L10" s="577"/>
      <c r="M10" s="574">
        <f>IF($S$3="Boys",'Table 2a'!AK9,IF('Table 2a'!$S$3="Girls",'Table 2a'!AV9,IF($S$3="All",'Table 2a'!BG9)))</f>
        <v>181751</v>
      </c>
      <c r="N10" s="578">
        <f>IF($S$3="Boys",'Table 2a'!AL9,IF('Table 2a'!$S$3="Girls",'Table 2a'!AW9,IF($S$3="All",'Table 2a'!BH9)))</f>
        <v>-0.03</v>
      </c>
      <c r="O10" s="579">
        <f>IF($S$3="Boys",'Table 2a'!AM9,IF('Table 2a'!$S$3="Girls",'Table 2a'!AX9,IF($S$3="All",'Table 2a'!BI9)))</f>
        <v>-0.04</v>
      </c>
      <c r="P10" s="579">
        <f>IF($S$3="Boys",'Table 2a'!AN9,IF('Table 2a'!$S$3="Girls",'Table 2a'!AY9,IF($S$3="All",'Table 2a'!BJ9)))</f>
        <v>-0.03</v>
      </c>
      <c r="Q10" s="577"/>
      <c r="R10" s="576">
        <f>IF($S$3="Boys",'Table 2a'!AO9,IF('Table 2a'!$S$3="Girls",'Table 2a'!AZ9,IF($S$3="All",'Table 2a'!BK9)))</f>
        <v>99.4</v>
      </c>
      <c r="S10" s="577"/>
      <c r="T10" s="576">
        <f>IF($S$3="Boys",'Table 2a'!AP9,IF('Table 2a'!$S$3="Girls",'Table 2a'!BA9,IF($S$3="All",'Table 2a'!BL9)))</f>
        <v>99.2</v>
      </c>
      <c r="U10" s="397"/>
      <c r="Y10" s="558"/>
      <c r="Z10" s="558"/>
      <c r="AA10" s="558"/>
      <c r="AB10" s="558"/>
      <c r="AC10" s="558"/>
      <c r="AD10" s="311" t="s">
        <v>339</v>
      </c>
      <c r="AE10" s="311">
        <v>1971</v>
      </c>
      <c r="AF10" s="311">
        <v>49.3</v>
      </c>
      <c r="AG10" s="311">
        <v>98.3</v>
      </c>
      <c r="AH10" s="311">
        <v>61.6</v>
      </c>
      <c r="AI10" s="311">
        <v>36.4</v>
      </c>
      <c r="AJ10" s="311">
        <v>21</v>
      </c>
      <c r="AK10" s="311">
        <v>162297</v>
      </c>
      <c r="AL10" s="311">
        <v>-0.1</v>
      </c>
      <c r="AM10" s="311">
        <v>-0.1</v>
      </c>
      <c r="AN10" s="311">
        <v>-0.09</v>
      </c>
      <c r="AO10" s="311">
        <v>99.5</v>
      </c>
      <c r="AP10" s="311">
        <v>99.2</v>
      </c>
      <c r="AQ10" s="311">
        <v>53.1</v>
      </c>
      <c r="AR10" s="311">
        <v>98.6</v>
      </c>
      <c r="AS10" s="311">
        <v>68.5</v>
      </c>
      <c r="AT10" s="311">
        <v>46.8</v>
      </c>
      <c r="AU10" s="311">
        <v>31.3</v>
      </c>
      <c r="AV10" s="311">
        <v>157792</v>
      </c>
      <c r="AW10" s="311">
        <v>0.15</v>
      </c>
      <c r="AX10" s="311">
        <v>0.15</v>
      </c>
      <c r="AY10" s="311">
        <v>0.16</v>
      </c>
      <c r="AZ10" s="311">
        <v>99.6</v>
      </c>
      <c r="BA10" s="311">
        <v>99.4</v>
      </c>
      <c r="BB10" s="311">
        <v>51.2</v>
      </c>
      <c r="BC10" s="311">
        <v>98.5</v>
      </c>
      <c r="BD10" s="311">
        <v>65</v>
      </c>
      <c r="BE10" s="311">
        <v>41.5</v>
      </c>
      <c r="BF10" s="311">
        <v>26.1</v>
      </c>
      <c r="BG10" s="311">
        <v>320089</v>
      </c>
      <c r="BH10" s="311">
        <v>0.03</v>
      </c>
      <c r="BI10" s="311">
        <v>0.02</v>
      </c>
      <c r="BJ10" s="311">
        <v>0.03</v>
      </c>
      <c r="BK10" s="311">
        <v>99.5</v>
      </c>
      <c r="BL10" s="311">
        <v>99.3</v>
      </c>
      <c r="BM10" s="311">
        <v>171500</v>
      </c>
      <c r="BN10" s="311">
        <v>166083</v>
      </c>
      <c r="BO10" s="311">
        <v>337583</v>
      </c>
    </row>
    <row r="11" spans="1:69" x14ac:dyDescent="0.2">
      <c r="A11" s="398"/>
      <c r="B11" s="573"/>
      <c r="C11" s="574"/>
      <c r="D11" s="575"/>
      <c r="E11" s="580"/>
      <c r="F11" s="577"/>
      <c r="G11" s="580"/>
      <c r="H11" s="580"/>
      <c r="I11" s="577"/>
      <c r="J11" s="577"/>
      <c r="K11" s="577"/>
      <c r="L11" s="577"/>
      <c r="M11" s="580"/>
      <c r="N11" s="580"/>
      <c r="O11" s="581"/>
      <c r="P11" s="581"/>
      <c r="Q11" s="577"/>
      <c r="R11" s="580"/>
      <c r="S11" s="577"/>
      <c r="T11" s="580"/>
      <c r="U11" s="397"/>
      <c r="AD11" s="311" t="s">
        <v>340</v>
      </c>
      <c r="AE11" s="311">
        <v>562</v>
      </c>
      <c r="AF11" s="311">
        <v>44.1</v>
      </c>
      <c r="AG11" s="311">
        <v>97.2</v>
      </c>
      <c r="AH11" s="311">
        <v>49.3</v>
      </c>
      <c r="AI11" s="311">
        <v>25.8</v>
      </c>
      <c r="AJ11" s="311">
        <v>11</v>
      </c>
      <c r="AK11" s="311">
        <v>41017</v>
      </c>
      <c r="AL11" s="311">
        <v>-0.26</v>
      </c>
      <c r="AM11" s="311">
        <v>-0.27</v>
      </c>
      <c r="AN11" s="311">
        <v>-0.25</v>
      </c>
      <c r="AO11" s="311">
        <v>99.1</v>
      </c>
      <c r="AP11" s="311">
        <v>98.5</v>
      </c>
      <c r="AQ11" s="311">
        <v>47.6</v>
      </c>
      <c r="AR11" s="311">
        <v>97.8</v>
      </c>
      <c r="AS11" s="311">
        <v>56.1</v>
      </c>
      <c r="AT11" s="311">
        <v>34.4</v>
      </c>
      <c r="AU11" s="311">
        <v>18.2</v>
      </c>
      <c r="AV11" s="311">
        <v>38418</v>
      </c>
      <c r="AW11" s="311">
        <v>-0.02</v>
      </c>
      <c r="AX11" s="311">
        <v>-0.04</v>
      </c>
      <c r="AY11" s="311">
        <v>-0.01</v>
      </c>
      <c r="AZ11" s="311">
        <v>99.4</v>
      </c>
      <c r="BA11" s="311">
        <v>99</v>
      </c>
      <c r="BB11" s="311">
        <v>45.8</v>
      </c>
      <c r="BC11" s="311">
        <v>97.5</v>
      </c>
      <c r="BD11" s="311">
        <v>52.6</v>
      </c>
      <c r="BE11" s="311">
        <v>29.9</v>
      </c>
      <c r="BF11" s="311">
        <v>14.5</v>
      </c>
      <c r="BG11" s="311">
        <v>79435</v>
      </c>
      <c r="BH11" s="311">
        <v>-0.14000000000000001</v>
      </c>
      <c r="BI11" s="311">
        <v>-0.15</v>
      </c>
      <c r="BJ11" s="311">
        <v>-0.14000000000000001</v>
      </c>
      <c r="BK11" s="311">
        <v>99.2</v>
      </c>
      <c r="BL11" s="311">
        <v>98.8</v>
      </c>
      <c r="BM11" s="311">
        <v>44047</v>
      </c>
      <c r="BN11" s="311">
        <v>41080</v>
      </c>
      <c r="BO11" s="311">
        <v>85127</v>
      </c>
    </row>
    <row r="12" spans="1:69" ht="11.25" customHeight="1" x14ac:dyDescent="0.2">
      <c r="A12" s="399" t="s">
        <v>452</v>
      </c>
      <c r="B12" s="573">
        <f>'Table 2a'!AE10</f>
        <v>1971</v>
      </c>
      <c r="C12" s="574">
        <f>IF($S$3="Boys",'Table 2a'!AE34,IF('Table 2a'!$S$3="Girls",'Table 2a'!AF34,IF($S$3="All",'Table 2a'!AG34)))</f>
        <v>337583</v>
      </c>
      <c r="D12" s="575"/>
      <c r="E12" s="576">
        <f>IF($S$3="Boys",'Table 2a'!AF10,IF('Table 2a'!$S$3="Girls",'Table 2a'!AQ10,IF($S$3="All",'Table 2a'!BB10)))</f>
        <v>51.2</v>
      </c>
      <c r="F12" s="577"/>
      <c r="G12" s="576">
        <f>IF($S$3="Boys",'Table 2a'!AG10,IF('Table 2a'!$S$3="Girls",'Table 2a'!AR10,IF($S$3="All",'Table 2a'!BC10)))</f>
        <v>98.5</v>
      </c>
      <c r="H12" s="576">
        <f>IF($S$3="Boys",'Table 2a'!AH10,IF('Table 2a'!$S$3="Girls",'Table 2a'!AS10,IF($S$3="All",'Table 2a'!BD10)))</f>
        <v>65</v>
      </c>
      <c r="I12" s="577"/>
      <c r="J12" s="576">
        <f>IF($S$3="Boys",'Table 2a'!AI10,IF('Table 2a'!$S$3="Girls",'Table 2a'!AT10,IF($S$3="All",'Table 2a'!BE10)))</f>
        <v>41.5</v>
      </c>
      <c r="K12" s="576">
        <f>IF($S$3="Boys",'Table 2a'!AJ10,IF('Table 2a'!$S$3="Girls",'Table 2a'!AU10,IF($S$3="All",'Table 2a'!BF10)))</f>
        <v>26.1</v>
      </c>
      <c r="L12" s="577"/>
      <c r="M12" s="574">
        <f>IF($S$3="Boys",'Table 2a'!AK10,IF('Table 2a'!$S$3="Girls",'Table 2a'!AV10,IF($S$3="All",'Table 2a'!BG10)))</f>
        <v>320089</v>
      </c>
      <c r="N12" s="578">
        <f>IF($S$3="Boys",'Table 2a'!AL10,IF('Table 2a'!$S$3="Girls",'Table 2a'!AW10,IF($S$3="All",'Table 2a'!BH10)))</f>
        <v>0.03</v>
      </c>
      <c r="O12" s="579">
        <f>IF($S$3="Boys",'Table 2a'!AM10,IF('Table 2a'!$S$3="Girls",'Table 2a'!AX10,IF($S$3="All",'Table 2a'!BI10)))</f>
        <v>0.02</v>
      </c>
      <c r="P12" s="579">
        <f>IF($S$3="Boys",'Table 2a'!AN10,IF('Table 2a'!$S$3="Girls",'Table 2a'!AY10,IF($S$3="All",'Table 2a'!BJ10)))</f>
        <v>0.03</v>
      </c>
      <c r="Q12" s="577"/>
      <c r="R12" s="576">
        <f>IF($S$3="Boys",'Table 2a'!AO10,IF('Table 2a'!$S$3="Girls",'Table 2a'!AZ10,IF($S$3="All",'Table 2a'!BK10)))</f>
        <v>99.5</v>
      </c>
      <c r="S12" s="577"/>
      <c r="T12" s="576">
        <f>IF($S$3="Boys",'Table 2a'!AP10,IF('Table 2a'!$S$3="Girls",'Table 2a'!BA10,IF($S$3="All",'Table 2a'!BL10)))</f>
        <v>99.3</v>
      </c>
      <c r="U12" s="397"/>
      <c r="AD12" s="311" t="s">
        <v>341</v>
      </c>
      <c r="AE12" s="311">
        <v>1322</v>
      </c>
      <c r="AF12" s="311">
        <v>51.3</v>
      </c>
      <c r="AG12" s="311">
        <v>98.7</v>
      </c>
      <c r="AH12" s="311">
        <v>66.2</v>
      </c>
      <c r="AI12" s="311">
        <v>40.5</v>
      </c>
      <c r="AJ12" s="311">
        <v>24.8</v>
      </c>
      <c r="AK12" s="311">
        <v>118362</v>
      </c>
      <c r="AL12" s="311">
        <v>-0.03</v>
      </c>
      <c r="AM12" s="311">
        <v>-0.04</v>
      </c>
      <c r="AN12" s="311">
        <v>-0.02</v>
      </c>
      <c r="AO12" s="311">
        <v>99.6</v>
      </c>
      <c r="AP12" s="311">
        <v>99.4</v>
      </c>
      <c r="AQ12" s="311">
        <v>55.1</v>
      </c>
      <c r="AR12" s="311">
        <v>99</v>
      </c>
      <c r="AS12" s="311">
        <v>72.8</v>
      </c>
      <c r="AT12" s="311">
        <v>51.1</v>
      </c>
      <c r="AU12" s="311">
        <v>35.9</v>
      </c>
      <c r="AV12" s="311">
        <v>117858</v>
      </c>
      <c r="AW12" s="311">
        <v>0.22</v>
      </c>
      <c r="AX12" s="311">
        <v>0.21</v>
      </c>
      <c r="AY12" s="311">
        <v>0.22</v>
      </c>
      <c r="AZ12" s="311">
        <v>99.7</v>
      </c>
      <c r="BA12" s="311">
        <v>99.6</v>
      </c>
      <c r="BB12" s="311">
        <v>53.2</v>
      </c>
      <c r="BC12" s="311">
        <v>98.8</v>
      </c>
      <c r="BD12" s="311">
        <v>69.5</v>
      </c>
      <c r="BE12" s="311">
        <v>45.8</v>
      </c>
      <c r="BF12" s="311">
        <v>30.3</v>
      </c>
      <c r="BG12" s="311">
        <v>236220</v>
      </c>
      <c r="BH12" s="311">
        <v>0.09</v>
      </c>
      <c r="BI12" s="311">
        <v>0.09</v>
      </c>
      <c r="BJ12" s="311">
        <v>0.1</v>
      </c>
      <c r="BK12" s="311">
        <v>99.7</v>
      </c>
      <c r="BL12" s="311">
        <v>99.5</v>
      </c>
      <c r="BM12" s="311">
        <v>124289</v>
      </c>
      <c r="BN12" s="311">
        <v>123345</v>
      </c>
      <c r="BO12" s="311">
        <v>247634</v>
      </c>
    </row>
    <row r="13" spans="1:69" ht="11.25" customHeight="1" x14ac:dyDescent="0.2">
      <c r="A13" s="400" t="s">
        <v>453</v>
      </c>
      <c r="B13" s="573">
        <f>'Table 2a'!AE11</f>
        <v>562</v>
      </c>
      <c r="C13" s="574">
        <f>IF($S$3="Boys",'Table 2a'!AE35,IF('Table 2a'!$S$3="Girls",'Table 2a'!AF35,IF($S$3="All",'Table 2a'!AG35)))</f>
        <v>85127</v>
      </c>
      <c r="D13" s="575"/>
      <c r="E13" s="576">
        <f>IF($S$3="Boys",'Table 2a'!AF11,IF('Table 2a'!$S$3="Girls",'Table 2a'!AQ11,IF($S$3="All",'Table 2a'!BB11)))</f>
        <v>45.8</v>
      </c>
      <c r="F13" s="577"/>
      <c r="G13" s="576">
        <f>IF($S$3="Boys",'Table 2a'!AG11,IF('Table 2a'!$S$3="Girls",'Table 2a'!AR11,IF($S$3="All",'Table 2a'!BC11)))</f>
        <v>97.5</v>
      </c>
      <c r="H13" s="576">
        <f>IF($S$3="Boys",'Table 2a'!AH11,IF('Table 2a'!$S$3="Girls",'Table 2a'!AS11,IF($S$3="All",'Table 2a'!BD11)))</f>
        <v>52.6</v>
      </c>
      <c r="I13" s="577"/>
      <c r="J13" s="576">
        <f>IF($S$3="Boys",'Table 2a'!AI11,IF('Table 2a'!$S$3="Girls",'Table 2a'!AT11,IF($S$3="All",'Table 2a'!BE11)))</f>
        <v>29.9</v>
      </c>
      <c r="K13" s="576">
        <f>IF($S$3="Boys",'Table 2a'!AJ11,IF('Table 2a'!$S$3="Girls",'Table 2a'!AU11,IF($S$3="All",'Table 2a'!BF11)))</f>
        <v>14.5</v>
      </c>
      <c r="L13" s="577"/>
      <c r="M13" s="574">
        <f>IF($S$3="Boys",'Table 2a'!AK11,IF('Table 2a'!$S$3="Girls",'Table 2a'!AV11,IF($S$3="All",'Table 2a'!BG11)))</f>
        <v>79435</v>
      </c>
      <c r="N13" s="578">
        <f>IF($S$3="Boys",'Table 2a'!AL11,IF('Table 2a'!$S$3="Girls",'Table 2a'!AW11,IF($S$3="All",'Table 2a'!BH11)))</f>
        <v>-0.14000000000000001</v>
      </c>
      <c r="O13" s="579">
        <f>IF($S$3="Boys",'Table 2a'!AM11,IF('Table 2a'!$S$3="Girls",'Table 2a'!AX11,IF($S$3="All",'Table 2a'!BI11)))</f>
        <v>-0.15</v>
      </c>
      <c r="P13" s="579">
        <f>IF($S$3="Boys",'Table 2a'!AN11,IF('Table 2a'!$S$3="Girls",'Table 2a'!AY11,IF($S$3="All",'Table 2a'!BJ11)))</f>
        <v>-0.14000000000000001</v>
      </c>
      <c r="Q13" s="577"/>
      <c r="R13" s="576">
        <f>IF($S$3="Boys",'Table 2a'!AO11,IF('Table 2a'!$S$3="Girls",'Table 2a'!AZ11,IF($S$3="All",'Table 2a'!BK11)))</f>
        <v>99.2</v>
      </c>
      <c r="S13" s="577"/>
      <c r="T13" s="576">
        <f>IF($S$3="Boys",'Table 2a'!AP11,IF('Table 2a'!$S$3="Girls",'Table 2a'!BA11,IF($S$3="All",'Table 2a'!BL11)))</f>
        <v>98.8</v>
      </c>
      <c r="U13" s="397"/>
      <c r="AD13" s="311" t="s">
        <v>342</v>
      </c>
      <c r="AE13" s="311">
        <v>30</v>
      </c>
      <c r="AF13" s="311">
        <v>50.5</v>
      </c>
      <c r="AG13" s="311">
        <v>98.4</v>
      </c>
      <c r="AH13" s="311">
        <v>63.1</v>
      </c>
      <c r="AI13" s="311">
        <v>46.9</v>
      </c>
      <c r="AJ13" s="311">
        <v>23.9</v>
      </c>
      <c r="AK13" s="311">
        <v>944</v>
      </c>
      <c r="AL13" s="311">
        <v>-0.06</v>
      </c>
      <c r="AM13" s="311">
        <v>-0.13</v>
      </c>
      <c r="AN13" s="311">
        <v>0.01</v>
      </c>
      <c r="AO13" s="311">
        <v>99</v>
      </c>
      <c r="AP13" s="311">
        <v>98.7</v>
      </c>
      <c r="AQ13" s="311">
        <v>51.4</v>
      </c>
      <c r="AR13" s="311">
        <v>98</v>
      </c>
      <c r="AS13" s="311">
        <v>65.5</v>
      </c>
      <c r="AT13" s="311">
        <v>58.1</v>
      </c>
      <c r="AU13" s="311">
        <v>30.9</v>
      </c>
      <c r="AV13" s="311">
        <v>663</v>
      </c>
      <c r="AW13" s="311">
        <v>0.05</v>
      </c>
      <c r="AX13" s="311">
        <v>-0.04</v>
      </c>
      <c r="AY13" s="311">
        <v>0.13</v>
      </c>
      <c r="AZ13" s="311">
        <v>98.8</v>
      </c>
      <c r="BA13" s="311">
        <v>98.8</v>
      </c>
      <c r="BB13" s="311">
        <v>50.9</v>
      </c>
      <c r="BC13" s="311">
        <v>98.3</v>
      </c>
      <c r="BD13" s="311">
        <v>64.099999999999994</v>
      </c>
      <c r="BE13" s="311">
        <v>51.6</v>
      </c>
      <c r="BF13" s="311">
        <v>26.8</v>
      </c>
      <c r="BG13" s="311">
        <v>1607</v>
      </c>
      <c r="BH13" s="311">
        <v>-0.02</v>
      </c>
      <c r="BI13" s="311">
        <v>-7.0000000000000007E-2</v>
      </c>
      <c r="BJ13" s="311">
        <v>0.04</v>
      </c>
      <c r="BK13" s="311">
        <v>98.9</v>
      </c>
      <c r="BL13" s="311">
        <v>98.8</v>
      </c>
      <c r="BM13" s="311">
        <v>1031</v>
      </c>
      <c r="BN13" s="311">
        <v>747</v>
      </c>
      <c r="BO13" s="311">
        <v>1778</v>
      </c>
    </row>
    <row r="14" spans="1:69" ht="11.25" customHeight="1" x14ac:dyDescent="0.2">
      <c r="A14" s="400" t="s">
        <v>454</v>
      </c>
      <c r="B14" s="573">
        <f>'Table 2a'!AE12</f>
        <v>1322</v>
      </c>
      <c r="C14" s="574">
        <f>IF($S$3="Boys",'Table 2a'!AE36,IF('Table 2a'!$S$3="Girls",'Table 2a'!AF36,IF($S$3="All",'Table 2a'!AG36)))</f>
        <v>247634</v>
      </c>
      <c r="D14" s="575"/>
      <c r="E14" s="576">
        <f>IF($S$3="Boys",'Table 2a'!AF12,IF('Table 2a'!$S$3="Girls",'Table 2a'!AQ12,IF($S$3="All",'Table 2a'!BB12)))</f>
        <v>53.2</v>
      </c>
      <c r="F14" s="577"/>
      <c r="G14" s="576">
        <f>IF($S$3="Boys",'Table 2a'!AG12,IF('Table 2a'!$S$3="Girls",'Table 2a'!AR12,IF($S$3="All",'Table 2a'!BC12)))</f>
        <v>98.8</v>
      </c>
      <c r="H14" s="576">
        <f>IF($S$3="Boys",'Table 2a'!AH12,IF('Table 2a'!$S$3="Girls",'Table 2a'!AS12,IF($S$3="All",'Table 2a'!BD12)))</f>
        <v>69.5</v>
      </c>
      <c r="I14" s="577"/>
      <c r="J14" s="576">
        <f>IF($S$3="Boys",'Table 2a'!AI12,IF('Table 2a'!$S$3="Girls",'Table 2a'!AT12,IF($S$3="All",'Table 2a'!BE12)))</f>
        <v>45.8</v>
      </c>
      <c r="K14" s="576">
        <f>IF($S$3="Boys",'Table 2a'!AJ12,IF('Table 2a'!$S$3="Girls",'Table 2a'!AU12,IF($S$3="All",'Table 2a'!BF12)))</f>
        <v>30.3</v>
      </c>
      <c r="L14" s="577"/>
      <c r="M14" s="574">
        <f>IF($S$3="Boys",'Table 2a'!AK12,IF('Table 2a'!$S$3="Girls",'Table 2a'!AV12,IF($S$3="All",'Table 2a'!BG12)))</f>
        <v>236220</v>
      </c>
      <c r="N14" s="578">
        <f>IF($S$3="Boys",'Table 2a'!AL12,IF('Table 2a'!$S$3="Girls",'Table 2a'!AW12,IF($S$3="All",'Table 2a'!BH12)))</f>
        <v>0.09</v>
      </c>
      <c r="O14" s="579">
        <f>IF($S$3="Boys",'Table 2a'!AM12,IF('Table 2a'!$S$3="Girls",'Table 2a'!AX12,IF($S$3="All",'Table 2a'!BI12)))</f>
        <v>0.09</v>
      </c>
      <c r="P14" s="579">
        <f>IF($S$3="Boys",'Table 2a'!AN12,IF('Table 2a'!$S$3="Girls",'Table 2a'!AY12,IF($S$3="All",'Table 2a'!BJ12)))</f>
        <v>0.1</v>
      </c>
      <c r="Q14" s="577"/>
      <c r="R14" s="576">
        <f>IF($S$3="Boys",'Table 2a'!AO12,IF('Table 2a'!$S$3="Girls",'Table 2a'!AZ12,IF($S$3="All",'Table 2a'!BK12)))</f>
        <v>99.7</v>
      </c>
      <c r="S14" s="577"/>
      <c r="T14" s="576">
        <f>IF($S$3="Boys",'Table 2a'!AP12,IF('Table 2a'!$S$3="Girls",'Table 2a'!BA12,IF($S$3="All",'Table 2a'!BL12)))</f>
        <v>99.5</v>
      </c>
      <c r="U14" s="397"/>
      <c r="AD14" s="311" t="s">
        <v>343</v>
      </c>
      <c r="AE14" s="311">
        <v>27</v>
      </c>
      <c r="AF14" s="311">
        <v>42.3</v>
      </c>
      <c r="AG14" s="311">
        <v>98</v>
      </c>
      <c r="AH14" s="311">
        <v>47.4</v>
      </c>
      <c r="AI14" s="311">
        <v>10.8</v>
      </c>
      <c r="AJ14" s="311">
        <v>2.2999999999999998</v>
      </c>
      <c r="AK14" s="311">
        <v>1386</v>
      </c>
      <c r="AL14" s="311">
        <v>-0.68</v>
      </c>
      <c r="AM14" s="311">
        <v>-0.73</v>
      </c>
      <c r="AN14" s="311">
        <v>-0.62</v>
      </c>
      <c r="AO14" s="311">
        <v>99.5</v>
      </c>
      <c r="AP14" s="311">
        <v>98.9</v>
      </c>
      <c r="AQ14" s="311">
        <v>46.8</v>
      </c>
      <c r="AR14" s="311">
        <v>97.8</v>
      </c>
      <c r="AS14" s="311">
        <v>61.4</v>
      </c>
      <c r="AT14" s="311">
        <v>16.3</v>
      </c>
      <c r="AU14" s="311">
        <v>4.2</v>
      </c>
      <c r="AV14" s="311">
        <v>422</v>
      </c>
      <c r="AW14" s="311">
        <v>-0.52</v>
      </c>
      <c r="AX14" s="311">
        <v>-0.62</v>
      </c>
      <c r="AY14" s="311">
        <v>-0.42</v>
      </c>
      <c r="AZ14" s="311">
        <v>98.9</v>
      </c>
      <c r="BA14" s="311">
        <v>98.9</v>
      </c>
      <c r="BB14" s="311">
        <v>43.4</v>
      </c>
      <c r="BC14" s="311">
        <v>97.9</v>
      </c>
      <c r="BD14" s="311">
        <v>50.7</v>
      </c>
      <c r="BE14" s="311">
        <v>12.1</v>
      </c>
      <c r="BF14" s="311">
        <v>2.7</v>
      </c>
      <c r="BG14" s="311">
        <v>1808</v>
      </c>
      <c r="BH14" s="311">
        <v>-0.64</v>
      </c>
      <c r="BI14" s="311">
        <v>-0.69</v>
      </c>
      <c r="BJ14" s="311">
        <v>-0.59</v>
      </c>
      <c r="BK14" s="311">
        <v>99.3</v>
      </c>
      <c r="BL14" s="311">
        <v>98.9</v>
      </c>
      <c r="BM14" s="311">
        <v>1483</v>
      </c>
      <c r="BN14" s="311">
        <v>453</v>
      </c>
      <c r="BO14" s="311">
        <v>1936</v>
      </c>
    </row>
    <row r="15" spans="1:69" s="315" customFormat="1" ht="11.25" customHeight="1" x14ac:dyDescent="0.2">
      <c r="A15" s="401" t="s">
        <v>455</v>
      </c>
      <c r="B15" s="573">
        <f>'Table 2a'!AE13</f>
        <v>30</v>
      </c>
      <c r="C15" s="574">
        <f>IF($S$3="Boys",'Table 2a'!AE37,IF('Table 2a'!$S$3="Girls",'Table 2a'!AF37,IF($S$3="All",'Table 2a'!AG37)))</f>
        <v>1778</v>
      </c>
      <c r="D15" s="575"/>
      <c r="E15" s="576">
        <f>IF($S$3="Boys",'Table 2a'!AF13,IF('Table 2a'!$S$3="Girls",'Table 2a'!AQ13,IF($S$3="All",'Table 2a'!BB13)))</f>
        <v>50.9</v>
      </c>
      <c r="F15" s="577"/>
      <c r="G15" s="576">
        <f>IF($S$3="Boys",'Table 2a'!AG13,IF('Table 2a'!$S$3="Girls",'Table 2a'!AR13,IF($S$3="All",'Table 2a'!BC13)))</f>
        <v>98.3</v>
      </c>
      <c r="H15" s="576">
        <f>IF($S$3="Boys",'Table 2a'!AH13,IF('Table 2a'!$S$3="Girls",'Table 2a'!AS13,IF($S$3="All",'Table 2a'!BD13)))</f>
        <v>64.099999999999994</v>
      </c>
      <c r="I15" s="577"/>
      <c r="J15" s="576">
        <f>IF($S$3="Boys",'Table 2a'!AI13,IF('Table 2a'!$S$3="Girls",'Table 2a'!AT13,IF($S$3="All",'Table 2a'!BE13)))</f>
        <v>51.6</v>
      </c>
      <c r="K15" s="576">
        <f>IF($S$3="Boys",'Table 2a'!AJ13,IF('Table 2a'!$S$3="Girls",'Table 2a'!AU13,IF($S$3="All",'Table 2a'!BF13)))</f>
        <v>26.8</v>
      </c>
      <c r="L15" s="577"/>
      <c r="M15" s="574">
        <f>IF($S$3="Boys",'Table 2a'!AK13,IF('Table 2a'!$S$3="Girls",'Table 2a'!AV13,IF($S$3="All",'Table 2a'!BG13)))</f>
        <v>1607</v>
      </c>
      <c r="N15" s="578">
        <f>IF($S$3="Boys",'Table 2a'!AL13,IF('Table 2a'!$S$3="Girls",'Table 2a'!AW13,IF($S$3="All",'Table 2a'!BH13)))</f>
        <v>-0.02</v>
      </c>
      <c r="O15" s="579">
        <f>IF($S$3="Boys",'Table 2a'!AM13,IF('Table 2a'!$S$3="Girls",'Table 2a'!AX13,IF($S$3="All",'Table 2a'!BI13)))</f>
        <v>-7.0000000000000007E-2</v>
      </c>
      <c r="P15" s="579">
        <f>IF($S$3="Boys",'Table 2a'!AN13,IF('Table 2a'!$S$3="Girls",'Table 2a'!AY13,IF($S$3="All",'Table 2a'!BJ13)))</f>
        <v>0.04</v>
      </c>
      <c r="Q15" s="577"/>
      <c r="R15" s="576">
        <f>IF($S$3="Boys",'Table 2a'!AO13,IF('Table 2a'!$S$3="Girls",'Table 2a'!AZ13,IF($S$3="All",'Table 2a'!BK13)))</f>
        <v>98.9</v>
      </c>
      <c r="S15" s="577"/>
      <c r="T15" s="576">
        <f>IF($S$3="Boys",'Table 2a'!AP13,IF('Table 2a'!$S$3="Girls",'Table 2a'!BA13,IF($S$3="All",'Table 2a'!BL13)))</f>
        <v>98.8</v>
      </c>
      <c r="U15" s="397"/>
      <c r="V15" s="311"/>
      <c r="AD15" s="311" t="s">
        <v>344</v>
      </c>
      <c r="AE15" s="311">
        <v>30</v>
      </c>
      <c r="AF15" s="311">
        <v>36.5</v>
      </c>
      <c r="AG15" s="311">
        <v>95.5</v>
      </c>
      <c r="AH15" s="311">
        <v>32.9</v>
      </c>
      <c r="AI15" s="311">
        <v>4.8</v>
      </c>
      <c r="AJ15" s="311">
        <v>2.5</v>
      </c>
      <c r="AK15" s="311">
        <v>588</v>
      </c>
      <c r="AL15" s="311">
        <v>-0.89</v>
      </c>
      <c r="AM15" s="311">
        <v>-0.97</v>
      </c>
      <c r="AN15" s="311">
        <v>-0.8</v>
      </c>
      <c r="AO15" s="311">
        <v>98.5</v>
      </c>
      <c r="AP15" s="311">
        <v>97.2</v>
      </c>
      <c r="AQ15" s="311">
        <v>37.299999999999997</v>
      </c>
      <c r="AR15" s="311">
        <v>94.8</v>
      </c>
      <c r="AS15" s="311">
        <v>35.4</v>
      </c>
      <c r="AT15" s="311">
        <v>4.5999999999999996</v>
      </c>
      <c r="AU15" s="311">
        <v>1.7</v>
      </c>
      <c r="AV15" s="311">
        <v>431</v>
      </c>
      <c r="AW15" s="311">
        <v>-0.88</v>
      </c>
      <c r="AX15" s="311">
        <v>-0.98</v>
      </c>
      <c r="AY15" s="311">
        <v>-0.78</v>
      </c>
      <c r="AZ15" s="311">
        <v>98</v>
      </c>
      <c r="BA15" s="311">
        <v>96.7</v>
      </c>
      <c r="BB15" s="311">
        <v>36.9</v>
      </c>
      <c r="BC15" s="311">
        <v>95.2</v>
      </c>
      <c r="BD15" s="311">
        <v>33.9</v>
      </c>
      <c r="BE15" s="311">
        <v>4.7</v>
      </c>
      <c r="BF15" s="311">
        <v>2.2000000000000002</v>
      </c>
      <c r="BG15" s="311">
        <v>1019</v>
      </c>
      <c r="BH15" s="311">
        <v>-0.88</v>
      </c>
      <c r="BI15" s="311">
        <v>-0.95</v>
      </c>
      <c r="BJ15" s="311">
        <v>-0.82</v>
      </c>
      <c r="BK15" s="311">
        <v>98.3</v>
      </c>
      <c r="BL15" s="311">
        <v>97</v>
      </c>
      <c r="BM15" s="311">
        <v>650</v>
      </c>
      <c r="BN15" s="311">
        <v>458</v>
      </c>
      <c r="BO15" s="311">
        <v>1108</v>
      </c>
      <c r="BP15" s="311"/>
      <c r="BQ15" s="311"/>
    </row>
    <row r="16" spans="1:69" s="315" customFormat="1" x14ac:dyDescent="0.2">
      <c r="A16" s="401" t="s">
        <v>508</v>
      </c>
      <c r="B16" s="573">
        <f>'Table 2a'!AE14</f>
        <v>27</v>
      </c>
      <c r="C16" s="574">
        <f>IF($S$3="Boys",'Table 2a'!AE38,IF('Table 2a'!$S$3="Girls",'Table 2a'!AF38,IF($S$3="All",'Table 2a'!AG38)))</f>
        <v>1936</v>
      </c>
      <c r="D16" s="575"/>
      <c r="E16" s="576">
        <f>IF($S$3="Boys",'Table 2a'!AF14,IF('Table 2a'!$S$3="Girls",'Table 2a'!AQ14,IF($S$3="All",'Table 2a'!BB14)))</f>
        <v>43.4</v>
      </c>
      <c r="F16" s="577"/>
      <c r="G16" s="576">
        <f>IF($S$3="Boys",'Table 2a'!AG14,IF('Table 2a'!$S$3="Girls",'Table 2a'!AR14,IF($S$3="All",'Table 2a'!BC14)))</f>
        <v>97.9</v>
      </c>
      <c r="H16" s="576">
        <f>IF($S$3="Boys",'Table 2a'!AH14,IF('Table 2a'!$S$3="Girls",'Table 2a'!AS14,IF($S$3="All",'Table 2a'!BD14)))</f>
        <v>50.7</v>
      </c>
      <c r="I16" s="577"/>
      <c r="J16" s="576">
        <f>IF($S$3="Boys",'Table 2a'!AI14,IF('Table 2a'!$S$3="Girls",'Table 2a'!AT14,IF($S$3="All",'Table 2a'!BE14)))</f>
        <v>12.1</v>
      </c>
      <c r="K16" s="576">
        <f>IF($S$3="Boys",'Table 2a'!AJ14,IF('Table 2a'!$S$3="Girls",'Table 2a'!AU14,IF($S$3="All",'Table 2a'!BF14)))</f>
        <v>2.7</v>
      </c>
      <c r="L16" s="577"/>
      <c r="M16" s="574">
        <f>IF($S$3="Boys",'Table 2a'!AK14,IF('Table 2a'!$S$3="Girls",'Table 2a'!AV14,IF($S$3="All",'Table 2a'!BG14)))</f>
        <v>1808</v>
      </c>
      <c r="N16" s="578">
        <f>IF($S$3="Boys",'Table 2a'!AL14,IF('Table 2a'!$S$3="Girls",'Table 2a'!AW14,IF($S$3="All",'Table 2a'!BH14)))</f>
        <v>-0.64</v>
      </c>
      <c r="O16" s="579">
        <f>IF($S$3="Boys",'Table 2a'!AM14,IF('Table 2a'!$S$3="Girls",'Table 2a'!AX14,IF($S$3="All",'Table 2a'!BI14)))</f>
        <v>-0.69</v>
      </c>
      <c r="P16" s="579">
        <f>IF($S$3="Boys",'Table 2a'!AN14,IF('Table 2a'!$S$3="Girls",'Table 2a'!AY14,IF($S$3="All",'Table 2a'!BJ14)))</f>
        <v>-0.59</v>
      </c>
      <c r="Q16" s="577"/>
      <c r="R16" s="576">
        <f>IF($S$3="Boys",'Table 2a'!AO14,IF('Table 2a'!$S$3="Girls",'Table 2a'!AZ14,IF($S$3="All",'Table 2a'!BK14)))</f>
        <v>99.3</v>
      </c>
      <c r="S16" s="577"/>
      <c r="T16" s="576">
        <f>IF($S$3="Boys",'Table 2a'!AP14,IF('Table 2a'!$S$3="Girls",'Table 2a'!BA14,IF($S$3="All",'Table 2a'!BL14)))</f>
        <v>98.9</v>
      </c>
      <c r="U16" s="397"/>
      <c r="V16" s="311"/>
      <c r="AD16" s="311" t="s">
        <v>125</v>
      </c>
      <c r="AE16" s="311">
        <v>15</v>
      </c>
      <c r="AF16" s="311">
        <v>12.3</v>
      </c>
      <c r="AG16" s="311">
        <v>44.8</v>
      </c>
      <c r="AH16" s="311">
        <v>5.3</v>
      </c>
      <c r="AI16" s="311">
        <v>1.7</v>
      </c>
      <c r="AJ16" s="311" t="s">
        <v>574</v>
      </c>
      <c r="AK16" s="311">
        <v>354</v>
      </c>
      <c r="AL16" s="311">
        <v>-2.35</v>
      </c>
      <c r="AM16" s="311">
        <v>-2.46</v>
      </c>
      <c r="AN16" s="311">
        <v>-2.2400000000000002</v>
      </c>
      <c r="AO16" s="311">
        <v>64.900000000000006</v>
      </c>
      <c r="AP16" s="311">
        <v>63.2</v>
      </c>
      <c r="AQ16" s="311">
        <v>17.899999999999999</v>
      </c>
      <c r="AR16" s="311">
        <v>57.3</v>
      </c>
      <c r="AS16" s="311">
        <v>12.5</v>
      </c>
      <c r="AT16" s="311">
        <v>2.5</v>
      </c>
      <c r="AU16" s="311" t="s">
        <v>574</v>
      </c>
      <c r="AV16" s="311">
        <v>351</v>
      </c>
      <c r="AW16" s="311">
        <v>-2.13</v>
      </c>
      <c r="AX16" s="311">
        <v>-2.25</v>
      </c>
      <c r="AY16" s="311">
        <v>-2.02</v>
      </c>
      <c r="AZ16" s="311">
        <v>79.099999999999994</v>
      </c>
      <c r="BA16" s="311">
        <v>76.8</v>
      </c>
      <c r="BB16" s="311">
        <v>15</v>
      </c>
      <c r="BC16" s="311">
        <v>50.6</v>
      </c>
      <c r="BD16" s="311">
        <v>8.6999999999999993</v>
      </c>
      <c r="BE16" s="311">
        <v>2.1</v>
      </c>
      <c r="BF16" s="311">
        <v>0.4</v>
      </c>
      <c r="BG16" s="311">
        <v>705</v>
      </c>
      <c r="BH16" s="311">
        <v>-2.2400000000000002</v>
      </c>
      <c r="BI16" s="311">
        <v>-2.3199999999999998</v>
      </c>
      <c r="BJ16" s="311">
        <v>-2.16</v>
      </c>
      <c r="BK16" s="311">
        <v>71.599999999999994</v>
      </c>
      <c r="BL16" s="311">
        <v>69.599999999999994</v>
      </c>
      <c r="BM16" s="311">
        <v>581</v>
      </c>
      <c r="BN16" s="311">
        <v>513</v>
      </c>
      <c r="BO16" s="311">
        <v>1094</v>
      </c>
      <c r="BP16" s="311"/>
      <c r="BQ16" s="311"/>
    </row>
    <row r="17" spans="1:69" s="315" customFormat="1" x14ac:dyDescent="0.2">
      <c r="A17" s="401" t="s">
        <v>509</v>
      </c>
      <c r="B17" s="573">
        <f>'Table 2a'!AE15</f>
        <v>30</v>
      </c>
      <c r="C17" s="574">
        <f>IF($S$3="Boys",'Table 2a'!AE39,IF('Table 2a'!$S$3="Girls",'Table 2a'!AF39,IF($S$3="All",'Table 2a'!AG39)))</f>
        <v>1108</v>
      </c>
      <c r="D17" s="575"/>
      <c r="E17" s="576">
        <f>IF($S$3="Boys",'Table 2a'!AF15,IF('Table 2a'!$S$3="Girls",'Table 2a'!AQ15,IF($S$3="All",'Table 2a'!BB15)))</f>
        <v>36.9</v>
      </c>
      <c r="F17" s="577"/>
      <c r="G17" s="576">
        <f>IF($S$3="Boys",'Table 2a'!AG15,IF('Table 2a'!$S$3="Girls",'Table 2a'!AR15,IF($S$3="All",'Table 2a'!BC15)))</f>
        <v>95.2</v>
      </c>
      <c r="H17" s="576">
        <f>IF($S$3="Boys",'Table 2a'!AH15,IF('Table 2a'!$S$3="Girls",'Table 2a'!AS15,IF($S$3="All",'Table 2a'!BD15)))</f>
        <v>33.9</v>
      </c>
      <c r="I17" s="577"/>
      <c r="J17" s="576">
        <f>IF($S$3="Boys",'Table 2a'!AI15,IF('Table 2a'!$S$3="Girls",'Table 2a'!AT15,IF($S$3="All",'Table 2a'!BE15)))</f>
        <v>4.7</v>
      </c>
      <c r="K17" s="576">
        <f>IF($S$3="Boys",'Table 2a'!AJ15,IF('Table 2a'!$S$3="Girls",'Table 2a'!AU15,IF($S$3="All",'Table 2a'!BF15)))</f>
        <v>2.2000000000000002</v>
      </c>
      <c r="L17" s="577"/>
      <c r="M17" s="574">
        <f>IF($S$3="Boys",'Table 2a'!AK15,IF('Table 2a'!$S$3="Girls",'Table 2a'!AV15,IF($S$3="All",'Table 2a'!BG15)))</f>
        <v>1019</v>
      </c>
      <c r="N17" s="578">
        <f>IF($S$3="Boys",'Table 2a'!AL15,IF('Table 2a'!$S$3="Girls",'Table 2a'!AW15,IF($S$3="All",'Table 2a'!BH15)))</f>
        <v>-0.88</v>
      </c>
      <c r="O17" s="579">
        <f>IF($S$3="Boys",'Table 2a'!AM15,IF('Table 2a'!$S$3="Girls",'Table 2a'!AX15,IF($S$3="All",'Table 2a'!BI15)))</f>
        <v>-0.95</v>
      </c>
      <c r="P17" s="579">
        <f>IF($S$3="Boys",'Table 2a'!AN15,IF('Table 2a'!$S$3="Girls",'Table 2a'!AY15,IF($S$3="All",'Table 2a'!BJ15)))</f>
        <v>-0.82</v>
      </c>
      <c r="Q17" s="577"/>
      <c r="R17" s="576">
        <f>IF($S$3="Boys",'Table 2a'!AO15,IF('Table 2a'!$S$3="Girls",'Table 2a'!AZ15,IF($S$3="All",'Table 2a'!BK15)))</f>
        <v>98.3</v>
      </c>
      <c r="S17" s="577"/>
      <c r="T17" s="576">
        <f>IF($S$3="Boys",'Table 2a'!AP15,IF('Table 2a'!$S$3="Girls",'Table 2a'!BA15,IF($S$3="All",'Table 2a'!BL15)))</f>
        <v>97</v>
      </c>
      <c r="U17" s="397"/>
      <c r="V17" s="311"/>
      <c r="AD17" s="311" t="s">
        <v>345</v>
      </c>
      <c r="AE17" s="311">
        <v>739</v>
      </c>
      <c r="AF17" s="311">
        <v>4.2</v>
      </c>
      <c r="AG17" s="311">
        <v>19.600000000000001</v>
      </c>
      <c r="AH17" s="311">
        <v>0.8</v>
      </c>
      <c r="AI17" s="311">
        <v>0.1</v>
      </c>
      <c r="AJ17" s="311">
        <v>0</v>
      </c>
      <c r="AK17" s="311">
        <v>6778</v>
      </c>
      <c r="AL17" s="311">
        <v>-1.81</v>
      </c>
      <c r="AM17" s="311">
        <v>-1.83</v>
      </c>
      <c r="AN17" s="311">
        <v>-1.78</v>
      </c>
      <c r="AO17" s="311">
        <v>41.2</v>
      </c>
      <c r="AP17" s="311">
        <v>38</v>
      </c>
      <c r="AQ17" s="311">
        <v>2.6</v>
      </c>
      <c r="AR17" s="311">
        <v>10.6</v>
      </c>
      <c r="AS17" s="311">
        <v>0.5</v>
      </c>
      <c r="AT17" s="311">
        <v>0</v>
      </c>
      <c r="AU17" s="311">
        <v>0</v>
      </c>
      <c r="AV17" s="311">
        <v>2530</v>
      </c>
      <c r="AW17" s="311">
        <v>-1.65</v>
      </c>
      <c r="AX17" s="311">
        <v>-1.7</v>
      </c>
      <c r="AY17" s="311">
        <v>-1.61</v>
      </c>
      <c r="AZ17" s="311">
        <v>28.9</v>
      </c>
      <c r="BA17" s="311">
        <v>27.3</v>
      </c>
      <c r="BB17" s="311">
        <v>3.8</v>
      </c>
      <c r="BC17" s="311">
        <v>17.100000000000001</v>
      </c>
      <c r="BD17" s="311">
        <v>0.7</v>
      </c>
      <c r="BE17" s="311">
        <v>0</v>
      </c>
      <c r="BF17" s="311">
        <v>0</v>
      </c>
      <c r="BG17" s="311">
        <v>9308</v>
      </c>
      <c r="BH17" s="311">
        <v>-1.77</v>
      </c>
      <c r="BI17" s="311">
        <v>-1.79</v>
      </c>
      <c r="BJ17" s="311">
        <v>-1.74</v>
      </c>
      <c r="BK17" s="311">
        <v>37.799999999999997</v>
      </c>
      <c r="BL17" s="311">
        <v>35.1</v>
      </c>
      <c r="BM17" s="311">
        <v>7329</v>
      </c>
      <c r="BN17" s="311">
        <v>2783</v>
      </c>
      <c r="BO17" s="311">
        <v>10112</v>
      </c>
      <c r="BP17" s="311"/>
      <c r="BQ17" s="311"/>
    </row>
    <row r="18" spans="1:69" s="315" customFormat="1" x14ac:dyDescent="0.2">
      <c r="A18" s="401"/>
      <c r="B18" s="573"/>
      <c r="C18" s="574"/>
      <c r="D18" s="575"/>
      <c r="E18" s="580"/>
      <c r="F18" s="577"/>
      <c r="G18" s="580"/>
      <c r="H18" s="580"/>
      <c r="I18" s="577"/>
      <c r="J18" s="577"/>
      <c r="K18" s="577"/>
      <c r="L18" s="577"/>
      <c r="M18" s="580"/>
      <c r="N18" s="580"/>
      <c r="O18" s="581"/>
      <c r="P18" s="581"/>
      <c r="Q18" s="577"/>
      <c r="R18" s="580"/>
      <c r="S18" s="577"/>
      <c r="T18" s="580"/>
      <c r="U18" s="397"/>
      <c r="V18" s="311"/>
      <c r="AD18" s="311" t="s">
        <v>346</v>
      </c>
      <c r="AE18" s="311">
        <v>3848</v>
      </c>
      <c r="AF18" s="311">
        <v>47.5</v>
      </c>
      <c r="AG18" s="311">
        <v>95.9</v>
      </c>
      <c r="AH18" s="311">
        <v>58.6</v>
      </c>
      <c r="AI18" s="311">
        <v>34.299999999999997</v>
      </c>
      <c r="AJ18" s="311">
        <v>19.399999999999999</v>
      </c>
      <c r="AK18" s="311">
        <v>260674</v>
      </c>
      <c r="AL18" s="311">
        <v>-0.17</v>
      </c>
      <c r="AM18" s="311">
        <v>-0.17</v>
      </c>
      <c r="AN18" s="311">
        <v>-0.16</v>
      </c>
      <c r="AO18" s="311">
        <v>97.8</v>
      </c>
      <c r="AP18" s="311">
        <v>97.4</v>
      </c>
      <c r="AQ18" s="311">
        <v>52.1</v>
      </c>
      <c r="AR18" s="311">
        <v>97.5</v>
      </c>
      <c r="AS18" s="311">
        <v>66.7</v>
      </c>
      <c r="AT18" s="311">
        <v>45.1</v>
      </c>
      <c r="AU18" s="311">
        <v>29.8</v>
      </c>
      <c r="AV18" s="311">
        <v>251694</v>
      </c>
      <c r="AW18" s="311">
        <v>0.11</v>
      </c>
      <c r="AX18" s="311">
        <v>0.11</v>
      </c>
      <c r="AY18" s="311">
        <v>0.12</v>
      </c>
      <c r="AZ18" s="311">
        <v>98.8</v>
      </c>
      <c r="BA18" s="311">
        <v>98.6</v>
      </c>
      <c r="BB18" s="311">
        <v>49.8</v>
      </c>
      <c r="BC18" s="311">
        <v>96.7</v>
      </c>
      <c r="BD18" s="311">
        <v>62.6</v>
      </c>
      <c r="BE18" s="311">
        <v>39.6</v>
      </c>
      <c r="BF18" s="311">
        <v>24.5</v>
      </c>
      <c r="BG18" s="311">
        <v>512368</v>
      </c>
      <c r="BH18" s="311">
        <v>-0.03</v>
      </c>
      <c r="BI18" s="311">
        <v>-0.03</v>
      </c>
      <c r="BJ18" s="311">
        <v>-0.03</v>
      </c>
      <c r="BK18" s="311">
        <v>98.3</v>
      </c>
      <c r="BL18" s="311">
        <v>98</v>
      </c>
      <c r="BM18" s="311">
        <v>275828</v>
      </c>
      <c r="BN18" s="311">
        <v>265252</v>
      </c>
      <c r="BO18" s="311">
        <v>541080</v>
      </c>
      <c r="BP18" s="311"/>
      <c r="BQ18" s="311"/>
    </row>
    <row r="19" spans="1:69" s="315" customFormat="1" x14ac:dyDescent="0.2">
      <c r="A19" s="398" t="s">
        <v>510</v>
      </c>
      <c r="B19" s="573">
        <f>'Table 2a'!AE16</f>
        <v>15</v>
      </c>
      <c r="C19" s="574">
        <f>IF($S$3="Boys",'Table 2a'!AE41,IF('Table 2a'!$S$3="Girls",'Table 2a'!AF41,IF($S$3="All",'Table 2a'!AG41)))</f>
        <v>1094</v>
      </c>
      <c r="D19" s="575"/>
      <c r="E19" s="576">
        <f>IF($S$3="Boys",'Table 2a'!AF16,IF('Table 2a'!$S$3="Girls",'Table 2a'!AQ16,IF($S$3="All",'Table 2a'!BB16)))</f>
        <v>15</v>
      </c>
      <c r="F19" s="577"/>
      <c r="G19" s="576">
        <f>IF($S$3="Boys",'Table 2a'!AG16,IF('Table 2a'!$S$3="Girls",'Table 2a'!AR16,IF($S$3="All",'Table 2a'!BC16)))</f>
        <v>50.6</v>
      </c>
      <c r="H19" s="576">
        <f>IF($S$3="Boys",'Table 2a'!AH16,IF('Table 2a'!$S$3="Girls",'Table 2a'!AS16,IF($S$3="All",'Table 2a'!BD16)))</f>
        <v>8.6999999999999993</v>
      </c>
      <c r="I19" s="577"/>
      <c r="J19" s="576">
        <f>IF($S$3="Boys",'Table 2a'!AI16,IF('Table 2a'!$S$3="Girls",'Table 2a'!AT16,IF($S$3="All",'Table 2a'!BE16)))</f>
        <v>2.1</v>
      </c>
      <c r="K19" s="576">
        <f>IF($S$3="Boys",'Table 2a'!AJ16,IF('Table 2a'!$S$3="Girls",'Table 2a'!AU16,IF($S$3="All",'Table 2a'!BF16)))</f>
        <v>0.4</v>
      </c>
      <c r="L19" s="577"/>
      <c r="M19" s="574">
        <f>IF($S$3="Boys",'Table 2a'!AK16,IF('Table 2a'!$S$3="Girls",'Table 2a'!AV16,IF($S$3="All",'Table 2a'!BG16)))</f>
        <v>705</v>
      </c>
      <c r="N19" s="578">
        <f>IF($S$3="Boys",'Table 2a'!AL16,IF('Table 2a'!$S$3="Girls",'Table 2a'!AW16,IF($S$3="All",'Table 2a'!BH16)))</f>
        <v>-2.2400000000000002</v>
      </c>
      <c r="O19" s="579">
        <f>IF($S$3="Boys",'Table 2a'!AM16,IF('Table 2a'!$S$3="Girls",'Table 2a'!AX16,IF($S$3="All",'Table 2a'!BI16)))</f>
        <v>-2.3199999999999998</v>
      </c>
      <c r="P19" s="579">
        <f>IF($S$3="Boys",'Table 2a'!AN16,IF('Table 2a'!$S$3="Girls",'Table 2a'!AY16,IF($S$3="All",'Table 2a'!BJ16)))</f>
        <v>-2.16</v>
      </c>
      <c r="Q19" s="577"/>
      <c r="R19" s="576">
        <f>IF($S$3="Boys",'Table 2a'!AO16,IF('Table 2a'!$S$3="Girls",'Table 2a'!AZ16,IF($S$3="All",'Table 2a'!BK16)))</f>
        <v>71.599999999999994</v>
      </c>
      <c r="S19" s="577"/>
      <c r="T19" s="576">
        <f>IF($S$3="Boys",'Table 2a'!AP16,IF('Table 2a'!$S$3="Girls",'Table 2a'!BA16,IF($S$3="All",'Table 2a'!BL16)))</f>
        <v>69.599999999999994</v>
      </c>
      <c r="U19" s="397"/>
      <c r="V19" s="311"/>
      <c r="AD19" s="311" t="s">
        <v>81</v>
      </c>
      <c r="AE19" s="311">
        <v>417</v>
      </c>
      <c r="AF19" s="311">
        <v>7.2</v>
      </c>
      <c r="AG19" s="311">
        <v>40</v>
      </c>
      <c r="AH19" s="311">
        <v>2.8</v>
      </c>
      <c r="AI19" s="311">
        <v>0.1</v>
      </c>
      <c r="AJ19" s="311" t="s">
        <v>574</v>
      </c>
      <c r="AK19" s="311">
        <v>0</v>
      </c>
      <c r="AL19" s="311" t="s">
        <v>354</v>
      </c>
      <c r="AM19" s="311" t="s">
        <v>354</v>
      </c>
      <c r="AN19" s="311" t="s">
        <v>354</v>
      </c>
      <c r="AO19" s="311">
        <v>62</v>
      </c>
      <c r="AP19" s="311">
        <v>55.7</v>
      </c>
      <c r="AQ19" s="311">
        <v>9.6</v>
      </c>
      <c r="AR19" s="311">
        <v>47.1</v>
      </c>
      <c r="AS19" s="311">
        <v>4.8</v>
      </c>
      <c r="AT19" s="311">
        <v>0.3</v>
      </c>
      <c r="AU19" s="311" t="s">
        <v>574</v>
      </c>
      <c r="AV19" s="311">
        <v>0</v>
      </c>
      <c r="AW19" s="311" t="s">
        <v>354</v>
      </c>
      <c r="AX19" s="311" t="s">
        <v>354</v>
      </c>
      <c r="AY19" s="311" t="s">
        <v>354</v>
      </c>
      <c r="AZ19" s="311">
        <v>68</v>
      </c>
      <c r="BA19" s="311">
        <v>62.6</v>
      </c>
      <c r="BB19" s="311">
        <v>8</v>
      </c>
      <c r="BC19" s="311">
        <v>42.5</v>
      </c>
      <c r="BD19" s="311">
        <v>3.5</v>
      </c>
      <c r="BE19" s="311">
        <v>0.2</v>
      </c>
      <c r="BF19" s="311">
        <v>0.1</v>
      </c>
      <c r="BG19" s="311">
        <v>0</v>
      </c>
      <c r="BH19" s="311" t="s">
        <v>354</v>
      </c>
      <c r="BI19" s="311" t="s">
        <v>354</v>
      </c>
      <c r="BJ19" s="311" t="s">
        <v>354</v>
      </c>
      <c r="BK19" s="311">
        <v>64.099999999999994</v>
      </c>
      <c r="BL19" s="311">
        <v>58.1</v>
      </c>
      <c r="BM19" s="311">
        <v>6174</v>
      </c>
      <c r="BN19" s="311">
        <v>3323</v>
      </c>
      <c r="BO19" s="311">
        <v>9497</v>
      </c>
      <c r="BP19" s="311"/>
      <c r="BQ19" s="311"/>
    </row>
    <row r="20" spans="1:69" s="315" customFormat="1" x14ac:dyDescent="0.2">
      <c r="A20" s="401"/>
      <c r="B20" s="573"/>
      <c r="C20" s="574"/>
      <c r="D20" s="575"/>
      <c r="E20" s="580"/>
      <c r="F20" s="577"/>
      <c r="G20" s="580"/>
      <c r="H20" s="580"/>
      <c r="I20" s="577"/>
      <c r="J20" s="577"/>
      <c r="K20" s="577"/>
      <c r="L20" s="577"/>
      <c r="M20" s="580"/>
      <c r="N20" s="580"/>
      <c r="O20" s="581"/>
      <c r="P20" s="581"/>
      <c r="Q20" s="577"/>
      <c r="R20" s="580"/>
      <c r="S20" s="577"/>
      <c r="T20" s="580"/>
      <c r="U20" s="397"/>
      <c r="V20" s="311"/>
      <c r="AD20" s="311" t="s">
        <v>80</v>
      </c>
      <c r="AE20" s="311">
        <v>4265</v>
      </c>
      <c r="AF20" s="311">
        <v>46.6</v>
      </c>
      <c r="AG20" s="311">
        <v>94.7</v>
      </c>
      <c r="AH20" s="311">
        <v>57.4</v>
      </c>
      <c r="AI20" s="311">
        <v>33.5</v>
      </c>
      <c r="AJ20" s="311">
        <v>19</v>
      </c>
      <c r="AK20" s="311">
        <v>260674</v>
      </c>
      <c r="AL20" s="311">
        <v>-0.17</v>
      </c>
      <c r="AM20" s="311">
        <v>-0.17</v>
      </c>
      <c r="AN20" s="311">
        <v>-0.16</v>
      </c>
      <c r="AO20" s="311">
        <v>97</v>
      </c>
      <c r="AP20" s="311">
        <v>96.5</v>
      </c>
      <c r="AQ20" s="311">
        <v>51.6</v>
      </c>
      <c r="AR20" s="311">
        <v>96.9</v>
      </c>
      <c r="AS20" s="311">
        <v>66</v>
      </c>
      <c r="AT20" s="311">
        <v>44.5</v>
      </c>
      <c r="AU20" s="311">
        <v>29.4</v>
      </c>
      <c r="AV20" s="311">
        <v>251694</v>
      </c>
      <c r="AW20" s="311">
        <v>0.11</v>
      </c>
      <c r="AX20" s="311">
        <v>0.11</v>
      </c>
      <c r="AY20" s="311">
        <v>0.12</v>
      </c>
      <c r="AZ20" s="311">
        <v>98.4</v>
      </c>
      <c r="BA20" s="311">
        <v>98.2</v>
      </c>
      <c r="BB20" s="311">
        <v>49</v>
      </c>
      <c r="BC20" s="311">
        <v>95.8</v>
      </c>
      <c r="BD20" s="311">
        <v>61.6</v>
      </c>
      <c r="BE20" s="311">
        <v>38.9</v>
      </c>
      <c r="BF20" s="311">
        <v>24.1</v>
      </c>
      <c r="BG20" s="311">
        <v>512368</v>
      </c>
      <c r="BH20" s="311">
        <v>-0.03</v>
      </c>
      <c r="BI20" s="311">
        <v>-0.03</v>
      </c>
      <c r="BJ20" s="311">
        <v>-0.03</v>
      </c>
      <c r="BK20" s="311">
        <v>97.7</v>
      </c>
      <c r="BL20" s="311">
        <v>97.3</v>
      </c>
      <c r="BM20" s="311">
        <v>282002</v>
      </c>
      <c r="BN20" s="311">
        <v>268575</v>
      </c>
      <c r="BO20" s="311">
        <v>550577</v>
      </c>
      <c r="BP20" s="311"/>
      <c r="BQ20" s="311"/>
    </row>
    <row r="21" spans="1:69" s="315" customFormat="1" ht="11.25" customHeight="1" x14ac:dyDescent="0.2">
      <c r="A21" s="395" t="s">
        <v>511</v>
      </c>
      <c r="B21" s="573">
        <f>'Table 2a'!AE17</f>
        <v>739</v>
      </c>
      <c r="C21" s="574">
        <f>IF($S$3="Boys",'Table 2a'!AE43,IF('Table 2a'!$S$3="Girls",'Table 2a'!AF43,IF($S$3="All",'Table 2a'!AG43)))</f>
        <v>10112</v>
      </c>
      <c r="D21" s="575"/>
      <c r="E21" s="576">
        <f>IF($S$3="Boys",'Table 2a'!AF17,IF('Table 2a'!$S$3="Girls",'Table 2a'!AQ17,IF($S$3="All",'Table 2a'!BB17)))</f>
        <v>3.8</v>
      </c>
      <c r="F21" s="577"/>
      <c r="G21" s="576">
        <f>IF($S$3="Boys",'Table 2a'!AG17,IF('Table 2a'!$S$3="Girls",'Table 2a'!AR17,IF($S$3="All",'Table 2a'!BC17)))</f>
        <v>17.100000000000001</v>
      </c>
      <c r="H21" s="576">
        <f>IF($S$3="Boys",'Table 2a'!AH17,IF('Table 2a'!$S$3="Girls",'Table 2a'!AS17,IF($S$3="All",'Table 2a'!BD17)))</f>
        <v>0.7</v>
      </c>
      <c r="I21" s="577"/>
      <c r="J21" s="576">
        <f>IF($S$3="Boys",'Table 2a'!AI17,IF('Table 2a'!$S$3="Girls",'Table 2a'!AT17,IF($S$3="All",'Table 2a'!BE17)))</f>
        <v>0</v>
      </c>
      <c r="K21" s="576">
        <f>IF($S$3="Boys",'Table 2a'!AJ17,IF('Table 2a'!$S$3="Girls",'Table 2a'!AU17,IF($S$3="All",'Table 2a'!BF17)))</f>
        <v>0</v>
      </c>
      <c r="L21" s="577"/>
      <c r="M21" s="574">
        <f>IF($S$3="Boys",'Table 2a'!AK17,IF('Table 2a'!$S$3="Girls",'Table 2a'!AV17,IF($S$3="All",'Table 2a'!BG17)))</f>
        <v>9308</v>
      </c>
      <c r="N21" s="578">
        <f>IF($S$3="Boys",'Table 2a'!AL17,IF('Table 2a'!$S$3="Girls",'Table 2a'!AW17,IF($S$3="All",'Table 2a'!BH17)))</f>
        <v>-1.77</v>
      </c>
      <c r="O21" s="579">
        <f>IF($S$3="Boys",'Table 2a'!AM17,IF('Table 2a'!$S$3="Girls",'Table 2a'!AX17,IF($S$3="All",'Table 2a'!BI17)))</f>
        <v>-1.79</v>
      </c>
      <c r="P21" s="579">
        <f>IF($S$3="Boys",'Table 2a'!AN17,IF('Table 2a'!$S$3="Girls",'Table 2a'!AY17,IF($S$3="All",'Table 2a'!BJ17)))</f>
        <v>-1.74</v>
      </c>
      <c r="Q21" s="577"/>
      <c r="R21" s="576">
        <f>IF($S$3="Boys",'Table 2a'!AO17,IF('Table 2a'!$S$3="Girls",'Table 2a'!AZ17,IF($S$3="All",'Table 2a'!BK17)))</f>
        <v>37.799999999999997</v>
      </c>
      <c r="S21" s="577"/>
      <c r="T21" s="576">
        <f>IF($S$3="Boys",'Table 2a'!AP17,IF('Table 2a'!$S$3="Girls",'Table 2a'!BA17,IF($S$3="All",'Table 2a'!BL17)))</f>
        <v>35.1</v>
      </c>
      <c r="U21" s="397"/>
      <c r="V21" s="311"/>
      <c r="Y21" s="315" t="s">
        <v>61</v>
      </c>
      <c r="AD21" s="311" t="s">
        <v>60</v>
      </c>
      <c r="AE21" s="311">
        <v>59</v>
      </c>
      <c r="AF21" s="311">
        <v>8.6</v>
      </c>
      <c r="AG21" s="311">
        <v>25.8</v>
      </c>
      <c r="AH21" s="311">
        <v>4.5</v>
      </c>
      <c r="AI21" s="311">
        <v>0.9</v>
      </c>
      <c r="AJ21" s="311" t="s">
        <v>574</v>
      </c>
      <c r="AK21" s="311">
        <v>269</v>
      </c>
      <c r="AL21" s="311">
        <v>-1.7</v>
      </c>
      <c r="AM21" s="311">
        <v>-1.83</v>
      </c>
      <c r="AN21" s="311">
        <v>-1.57</v>
      </c>
      <c r="AO21" s="311">
        <v>52.8</v>
      </c>
      <c r="AP21" s="311">
        <v>50.1</v>
      </c>
      <c r="AQ21" s="311">
        <v>10.3</v>
      </c>
      <c r="AR21" s="311">
        <v>26.3</v>
      </c>
      <c r="AS21" s="311">
        <v>5.3</v>
      </c>
      <c r="AT21" s="311">
        <v>2.2999999999999998</v>
      </c>
      <c r="AU21" s="311" t="s">
        <v>574</v>
      </c>
      <c r="AV21" s="311">
        <v>116</v>
      </c>
      <c r="AW21" s="311">
        <v>-1.54</v>
      </c>
      <c r="AX21" s="311">
        <v>-1.73</v>
      </c>
      <c r="AY21" s="311">
        <v>-1.34</v>
      </c>
      <c r="AZ21" s="311">
        <v>48.1</v>
      </c>
      <c r="BA21" s="311">
        <v>47.4</v>
      </c>
      <c r="BB21" s="311">
        <v>9.1</v>
      </c>
      <c r="BC21" s="311">
        <v>26</v>
      </c>
      <c r="BD21" s="311">
        <v>4.7</v>
      </c>
      <c r="BE21" s="311">
        <v>1.3</v>
      </c>
      <c r="BF21" s="311">
        <v>1.1000000000000001</v>
      </c>
      <c r="BG21" s="311">
        <v>385</v>
      </c>
      <c r="BH21" s="311">
        <v>-1.65</v>
      </c>
      <c r="BI21" s="311">
        <v>-1.76</v>
      </c>
      <c r="BJ21" s="311">
        <v>-1.55</v>
      </c>
      <c r="BK21" s="311">
        <v>51.5</v>
      </c>
      <c r="BL21" s="311">
        <v>49.4</v>
      </c>
      <c r="BM21" s="311">
        <v>337</v>
      </c>
      <c r="BN21" s="311">
        <v>133</v>
      </c>
      <c r="BO21" s="311">
        <v>470</v>
      </c>
      <c r="BP21" s="311"/>
      <c r="BQ21" s="311"/>
    </row>
    <row r="22" spans="1:69" ht="11.25" customHeight="1" x14ac:dyDescent="0.2">
      <c r="A22" s="395"/>
      <c r="B22" s="573"/>
      <c r="C22" s="574"/>
      <c r="D22" s="575"/>
      <c r="E22" s="580"/>
      <c r="F22" s="577"/>
      <c r="G22" s="580"/>
      <c r="H22" s="580"/>
      <c r="I22" s="577"/>
      <c r="J22" s="577"/>
      <c r="K22" s="577"/>
      <c r="L22" s="577"/>
      <c r="M22" s="580"/>
      <c r="N22" s="580"/>
      <c r="O22" s="581"/>
      <c r="P22" s="581"/>
      <c r="Q22" s="577"/>
      <c r="R22" s="580"/>
      <c r="S22" s="577"/>
      <c r="T22" s="580"/>
      <c r="U22" s="397"/>
      <c r="AD22" s="311" t="s">
        <v>45</v>
      </c>
      <c r="AE22" s="311">
        <v>859</v>
      </c>
      <c r="AF22" s="311">
        <v>37.9</v>
      </c>
      <c r="AG22" s="311">
        <v>31.6</v>
      </c>
      <c r="AH22" s="311">
        <v>25.8</v>
      </c>
      <c r="AI22" s="311">
        <v>9.8000000000000007</v>
      </c>
      <c r="AJ22" s="311">
        <v>7</v>
      </c>
      <c r="AK22" s="311">
        <v>0</v>
      </c>
      <c r="AL22" s="311" t="s">
        <v>354</v>
      </c>
      <c r="AM22" s="311" t="s">
        <v>354</v>
      </c>
      <c r="AN22" s="311" t="s">
        <v>354</v>
      </c>
      <c r="AO22" s="311">
        <v>92.2</v>
      </c>
      <c r="AP22" s="311">
        <v>92.1</v>
      </c>
      <c r="AQ22" s="311">
        <v>43</v>
      </c>
      <c r="AR22" s="311">
        <v>39.9</v>
      </c>
      <c r="AS22" s="311">
        <v>34.4</v>
      </c>
      <c r="AT22" s="311">
        <v>16.600000000000001</v>
      </c>
      <c r="AU22" s="311">
        <v>13.8</v>
      </c>
      <c r="AV22" s="311">
        <v>0</v>
      </c>
      <c r="AW22" s="311" t="s">
        <v>354</v>
      </c>
      <c r="AX22" s="311" t="s">
        <v>354</v>
      </c>
      <c r="AY22" s="311" t="s">
        <v>354</v>
      </c>
      <c r="AZ22" s="311">
        <v>94</v>
      </c>
      <c r="BA22" s="311">
        <v>93.9</v>
      </c>
      <c r="BB22" s="311">
        <v>40.4</v>
      </c>
      <c r="BC22" s="311">
        <v>35.700000000000003</v>
      </c>
      <c r="BD22" s="311">
        <v>30.1</v>
      </c>
      <c r="BE22" s="311">
        <v>13.1</v>
      </c>
      <c r="BF22" s="311">
        <v>10.3</v>
      </c>
      <c r="BG22" s="311">
        <v>0</v>
      </c>
      <c r="BH22" s="311" t="s">
        <v>354</v>
      </c>
      <c r="BI22" s="311" t="s">
        <v>354</v>
      </c>
      <c r="BJ22" s="311" t="s">
        <v>354</v>
      </c>
      <c r="BK22" s="311">
        <v>93.1</v>
      </c>
      <c r="BL22" s="311">
        <v>93</v>
      </c>
      <c r="BM22" s="311">
        <v>25240</v>
      </c>
      <c r="BN22" s="311">
        <v>24423</v>
      </c>
      <c r="BO22" s="311">
        <v>49663</v>
      </c>
    </row>
    <row r="23" spans="1:69" ht="11.25" customHeight="1" x14ac:dyDescent="0.2">
      <c r="A23" s="402" t="s">
        <v>512</v>
      </c>
      <c r="B23" s="573">
        <f>'Table 2a'!AE18</f>
        <v>3848</v>
      </c>
      <c r="C23" s="574">
        <f>IF($S$3="Boys",'Table 2a'!AE45,IF('Table 2a'!$S$3="Girls",'Table 2a'!AF45,IF($S$3="All",'Table 2a'!AG45)))</f>
        <v>541080</v>
      </c>
      <c r="D23" s="575"/>
      <c r="E23" s="576">
        <f>IF($S$3="Boys",'Table 2a'!AF18,IF('Table 2a'!$S$3="Girls",'Table 2a'!AQ18,IF($S$3="All",'Table 2a'!BB18)))</f>
        <v>49.8</v>
      </c>
      <c r="F23" s="577"/>
      <c r="G23" s="576">
        <f>IF($S$3="Boys",'Table 2a'!AG18,IF('Table 2a'!$S$3="Girls",'Table 2a'!AR18,IF($S$3="All",'Table 2a'!BC18)))</f>
        <v>96.7</v>
      </c>
      <c r="H23" s="576">
        <f>IF($S$3="Boys",'Table 2a'!AH18,IF('Table 2a'!$S$3="Girls",'Table 2a'!AS18,IF($S$3="All",'Table 2a'!BD18)))</f>
        <v>62.6</v>
      </c>
      <c r="I23" s="577"/>
      <c r="J23" s="576">
        <f>IF($S$3="Boys",'Table 2a'!AI18,IF('Table 2a'!$S$3="Girls",'Table 2a'!AT18,IF($S$3="All",'Table 2a'!BE18)))</f>
        <v>39.6</v>
      </c>
      <c r="K23" s="576">
        <f>IF($S$3="Boys",'Table 2a'!AJ18,IF('Table 2a'!$S$3="Girls",'Table 2a'!AU18,IF($S$3="All",'Table 2a'!BF18)))</f>
        <v>24.5</v>
      </c>
      <c r="L23" s="577"/>
      <c r="M23" s="574">
        <f>IF($S$3="Boys",'Table 2a'!AK18,IF('Table 2a'!$S$3="Girls",'Table 2a'!AV18,IF($S$3="All",'Table 2a'!BG18)))</f>
        <v>512368</v>
      </c>
      <c r="N23" s="578">
        <f>IF($S$3="Boys",'Table 2a'!AL18,IF('Table 2a'!$S$3="Girls",'Table 2a'!AW18,IF($S$3="All",'Table 2a'!BH18)))</f>
        <v>-0.03</v>
      </c>
      <c r="O23" s="579">
        <f>IF($S$3="Boys",'Table 2a'!AM18,IF('Table 2a'!$S$3="Girls",'Table 2a'!AX18,IF($S$3="All",'Table 2a'!BI18)))</f>
        <v>-0.03</v>
      </c>
      <c r="P23" s="579">
        <f>IF($S$3="Boys",'Table 2a'!AN18,IF('Table 2a'!$S$3="Girls",'Table 2a'!AY18,IF($S$3="All",'Table 2a'!BJ18)))</f>
        <v>-0.03</v>
      </c>
      <c r="Q23" s="577"/>
      <c r="R23" s="576">
        <f>IF($S$3="Boys",'Table 2a'!AO18,IF('Table 2a'!$S$3="Girls",'Table 2a'!AZ18,IF($S$3="All",'Table 2a'!BK18)))</f>
        <v>98.3</v>
      </c>
      <c r="S23" s="577"/>
      <c r="T23" s="576">
        <f>IF($S$3="Boys",'Table 2a'!AP18,IF('Table 2a'!$S$3="Girls",'Table 2a'!BA18,IF($S$3="All",'Table 2a'!BL18)))</f>
        <v>98</v>
      </c>
      <c r="U23" s="397"/>
      <c r="AD23" s="311" t="s">
        <v>46</v>
      </c>
      <c r="AE23" s="311">
        <v>251</v>
      </c>
      <c r="AF23" s="311">
        <v>7.7</v>
      </c>
      <c r="AG23" s="311">
        <v>28</v>
      </c>
      <c r="AH23" s="311">
        <v>3.3</v>
      </c>
      <c r="AI23" s="311" t="s">
        <v>574</v>
      </c>
      <c r="AJ23" s="311">
        <v>0</v>
      </c>
      <c r="AK23" s="311">
        <v>0</v>
      </c>
      <c r="AL23" s="311" t="s">
        <v>354</v>
      </c>
      <c r="AM23" s="311" t="s">
        <v>354</v>
      </c>
      <c r="AN23" s="311" t="s">
        <v>354</v>
      </c>
      <c r="AO23" s="311">
        <v>55.2</v>
      </c>
      <c r="AP23" s="311">
        <v>50.8</v>
      </c>
      <c r="AQ23" s="311">
        <v>6.4</v>
      </c>
      <c r="AR23" s="311">
        <v>26.7</v>
      </c>
      <c r="AS23" s="311">
        <v>2.9</v>
      </c>
      <c r="AT23" s="311" t="s">
        <v>574</v>
      </c>
      <c r="AU23" s="311">
        <v>0</v>
      </c>
      <c r="AV23" s="311">
        <v>0</v>
      </c>
      <c r="AW23" s="311" t="s">
        <v>354</v>
      </c>
      <c r="AX23" s="311" t="s">
        <v>354</v>
      </c>
      <c r="AY23" s="311" t="s">
        <v>354</v>
      </c>
      <c r="AZ23" s="311">
        <v>51.3</v>
      </c>
      <c r="BA23" s="311">
        <v>47.4</v>
      </c>
      <c r="BB23" s="311">
        <v>7.4</v>
      </c>
      <c r="BC23" s="311">
        <v>27.6</v>
      </c>
      <c r="BD23" s="311">
        <v>3.2</v>
      </c>
      <c r="BE23" s="311">
        <v>0.1</v>
      </c>
      <c r="BF23" s="311">
        <v>0</v>
      </c>
      <c r="BG23" s="311">
        <v>0</v>
      </c>
      <c r="BH23" s="311" t="s">
        <v>354</v>
      </c>
      <c r="BI23" s="311" t="s">
        <v>354</v>
      </c>
      <c r="BJ23" s="311" t="s">
        <v>354</v>
      </c>
      <c r="BK23" s="311">
        <v>54.2</v>
      </c>
      <c r="BL23" s="311">
        <v>50</v>
      </c>
      <c r="BM23" s="311">
        <v>1867</v>
      </c>
      <c r="BN23" s="311">
        <v>626</v>
      </c>
      <c r="BO23" s="311">
        <v>2493</v>
      </c>
    </row>
    <row r="24" spans="1:69" x14ac:dyDescent="0.2">
      <c r="A24" s="402"/>
      <c r="B24" s="573"/>
      <c r="C24" s="574"/>
      <c r="D24" s="575"/>
      <c r="E24" s="580"/>
      <c r="F24" s="577"/>
      <c r="G24" s="580"/>
      <c r="H24" s="580"/>
      <c r="I24" s="577"/>
      <c r="J24" s="577"/>
      <c r="K24" s="577"/>
      <c r="L24" s="577"/>
      <c r="M24" s="580"/>
      <c r="N24" s="580"/>
      <c r="O24" s="581"/>
      <c r="P24" s="581"/>
      <c r="Q24" s="577"/>
      <c r="R24" s="580"/>
      <c r="S24" s="577"/>
      <c r="T24" s="580"/>
      <c r="U24" s="397"/>
      <c r="AD24" s="311" t="s">
        <v>347</v>
      </c>
      <c r="AE24" s="311">
        <v>1169</v>
      </c>
      <c r="AF24" s="311">
        <v>35.5</v>
      </c>
      <c r="AG24" s="311">
        <v>31.3</v>
      </c>
      <c r="AH24" s="311">
        <v>24</v>
      </c>
      <c r="AI24" s="311">
        <v>9</v>
      </c>
      <c r="AJ24" s="311">
        <v>6.4</v>
      </c>
      <c r="AK24" s="311">
        <v>269</v>
      </c>
      <c r="AL24" s="311">
        <v>-1.7</v>
      </c>
      <c r="AM24" s="311">
        <v>-1.83</v>
      </c>
      <c r="AN24" s="311">
        <v>-1.57</v>
      </c>
      <c r="AO24" s="311">
        <v>89.2</v>
      </c>
      <c r="AP24" s="311">
        <v>88.7</v>
      </c>
      <c r="AQ24" s="311">
        <v>42</v>
      </c>
      <c r="AR24" s="311">
        <v>39.5</v>
      </c>
      <c r="AS24" s="311">
        <v>33.5</v>
      </c>
      <c r="AT24" s="311">
        <v>16.100000000000001</v>
      </c>
      <c r="AU24" s="311">
        <v>13.4</v>
      </c>
      <c r="AV24" s="311">
        <v>116</v>
      </c>
      <c r="AW24" s="311">
        <v>-1.54</v>
      </c>
      <c r="AX24" s="311">
        <v>-1.73</v>
      </c>
      <c r="AY24" s="311">
        <v>-1.34</v>
      </c>
      <c r="AZ24" s="311">
        <v>92.7</v>
      </c>
      <c r="BA24" s="311">
        <v>92.5</v>
      </c>
      <c r="BB24" s="311">
        <v>38.6</v>
      </c>
      <c r="BC24" s="311">
        <v>35.200000000000003</v>
      </c>
      <c r="BD24" s="311">
        <v>28.6</v>
      </c>
      <c r="BE24" s="311">
        <v>12.4</v>
      </c>
      <c r="BF24" s="311">
        <v>9.8000000000000007</v>
      </c>
      <c r="BG24" s="311">
        <v>385</v>
      </c>
      <c r="BH24" s="311">
        <v>-1.65</v>
      </c>
      <c r="BI24" s="311">
        <v>-1.76</v>
      </c>
      <c r="BJ24" s="311">
        <v>-1.55</v>
      </c>
      <c r="BK24" s="311">
        <v>90.9</v>
      </c>
      <c r="BL24" s="311">
        <v>90.5</v>
      </c>
      <c r="BM24" s="311">
        <v>27444</v>
      </c>
      <c r="BN24" s="311">
        <v>25182</v>
      </c>
      <c r="BO24" s="311">
        <v>52626</v>
      </c>
    </row>
    <row r="25" spans="1:69" ht="24" customHeight="1" x14ac:dyDescent="0.2">
      <c r="A25" s="570" t="s">
        <v>81</v>
      </c>
      <c r="B25" s="573">
        <f>'Table 2a'!AE19</f>
        <v>417</v>
      </c>
      <c r="C25" s="574">
        <f>IF($S$3="Boys",'Table 2a'!AE47,IF('Table 2a'!$S$3="Girls",'Table 2a'!AF47,IF($S$3="All",'Table 2a'!AG47)))</f>
        <v>9497</v>
      </c>
      <c r="D25" s="575"/>
      <c r="E25" s="576">
        <f>IF($S$3="Boys",'Table 2a'!AF19,IF('Table 2a'!$S$3="Girls",'Table 2a'!AQ19,IF($S$3="All",'Table 2a'!BB19)))</f>
        <v>8</v>
      </c>
      <c r="F25" s="577"/>
      <c r="G25" s="576">
        <f>IF($S$3="Boys",'Table 2a'!AG19,IF('Table 2a'!$S$3="Girls",'Table 2a'!AR19,IF($S$3="All",'Table 2a'!BC19)))</f>
        <v>42.5</v>
      </c>
      <c r="H25" s="576">
        <f>IF($S$3="Boys",'Table 2a'!AH19,IF('Table 2a'!$S$3="Girls",'Table 2a'!AS19,IF($S$3="All",'Table 2a'!BD19)))</f>
        <v>3.5</v>
      </c>
      <c r="I25" s="577"/>
      <c r="J25" s="576">
        <f>IF($S$3="Boys",'Table 2a'!AI19,IF('Table 2a'!$S$3="Girls",'Table 2a'!AT19,IF($S$3="All",'Table 2a'!BE19)))</f>
        <v>0.2</v>
      </c>
      <c r="K25" s="576">
        <f>IF($S$3="Boys",'Table 2a'!AJ19,IF('Table 2a'!$S$3="Girls",'Table 2a'!AU19,IF($S$3="All",'Table 2a'!BF19)))</f>
        <v>0.1</v>
      </c>
      <c r="L25" s="577"/>
      <c r="M25" s="582" t="s">
        <v>354</v>
      </c>
      <c r="N25" s="583" t="s">
        <v>354</v>
      </c>
      <c r="O25" s="579" t="s">
        <v>354</v>
      </c>
      <c r="P25" s="579" t="s">
        <v>354</v>
      </c>
      <c r="Q25" s="577"/>
      <c r="R25" s="576">
        <f>IF($S$3="Boys",'Table 2a'!AO19,IF('Table 2a'!$S$3="Girls",'Table 2a'!AZ19,IF($S$3="All",'Table 2a'!BK19)))</f>
        <v>64.099999999999994</v>
      </c>
      <c r="S25" s="577"/>
      <c r="T25" s="576">
        <f>IF($S$3="Boys",'Table 2a'!AP19,IF('Table 2a'!$S$3="Girls",'Table 2a'!BA19,IF($S$3="All",'Table 2a'!BL19)))</f>
        <v>58.1</v>
      </c>
      <c r="U25" s="397"/>
      <c r="AD25" s="311" t="s">
        <v>57</v>
      </c>
      <c r="AE25" s="311">
        <v>1049</v>
      </c>
      <c r="AF25" s="311">
        <v>5.0999999999999996</v>
      </c>
      <c r="AG25" s="311">
        <v>21.5</v>
      </c>
      <c r="AH25" s="311">
        <v>1.4</v>
      </c>
      <c r="AI25" s="311">
        <v>0.1</v>
      </c>
      <c r="AJ25" s="311" t="s">
        <v>574</v>
      </c>
      <c r="AK25" s="311">
        <v>7047</v>
      </c>
      <c r="AL25" s="311">
        <v>-1.8</v>
      </c>
      <c r="AM25" s="311">
        <v>-1.83</v>
      </c>
      <c r="AN25" s="311">
        <v>-1.78</v>
      </c>
      <c r="AO25" s="311">
        <v>44.4</v>
      </c>
      <c r="AP25" s="311">
        <v>41</v>
      </c>
      <c r="AQ25" s="311">
        <v>3.6</v>
      </c>
      <c r="AR25" s="311">
        <v>14.1</v>
      </c>
      <c r="AS25" s="311">
        <v>1.1000000000000001</v>
      </c>
      <c r="AT25" s="311">
        <v>0.1</v>
      </c>
      <c r="AU25" s="311" t="s">
        <v>574</v>
      </c>
      <c r="AV25" s="311">
        <v>2646</v>
      </c>
      <c r="AW25" s="311">
        <v>-1.65</v>
      </c>
      <c r="AX25" s="311">
        <v>-1.69</v>
      </c>
      <c r="AY25" s="311">
        <v>-1.61</v>
      </c>
      <c r="AZ25" s="311">
        <v>33.6</v>
      </c>
      <c r="BA25" s="311">
        <v>31.6</v>
      </c>
      <c r="BB25" s="311">
        <v>4.7</v>
      </c>
      <c r="BC25" s="311">
        <v>19.5</v>
      </c>
      <c r="BD25" s="311">
        <v>1.3</v>
      </c>
      <c r="BE25" s="311">
        <v>0.1</v>
      </c>
      <c r="BF25" s="311">
        <v>0</v>
      </c>
      <c r="BG25" s="311">
        <v>9693</v>
      </c>
      <c r="BH25" s="311">
        <v>-1.76</v>
      </c>
      <c r="BI25" s="311">
        <v>-1.78</v>
      </c>
      <c r="BJ25" s="311">
        <v>-1.74</v>
      </c>
      <c r="BK25" s="311">
        <v>41.4</v>
      </c>
      <c r="BL25" s="311">
        <v>38.4</v>
      </c>
      <c r="BM25" s="311">
        <v>9533</v>
      </c>
      <c r="BN25" s="311">
        <v>3542</v>
      </c>
      <c r="BO25" s="311">
        <v>13075</v>
      </c>
    </row>
    <row r="26" spans="1:69" x14ac:dyDescent="0.2">
      <c r="A26" s="570"/>
      <c r="B26" s="573"/>
      <c r="C26" s="574"/>
      <c r="D26" s="575"/>
      <c r="E26" s="580"/>
      <c r="F26" s="577"/>
      <c r="G26" s="580"/>
      <c r="H26" s="580"/>
      <c r="I26" s="577"/>
      <c r="J26" s="577"/>
      <c r="K26" s="577"/>
      <c r="L26" s="577"/>
      <c r="M26" s="580"/>
      <c r="N26" s="580"/>
      <c r="O26" s="581"/>
      <c r="P26" s="581"/>
      <c r="Q26" s="577"/>
      <c r="R26" s="580"/>
      <c r="S26" s="577"/>
      <c r="T26" s="580"/>
      <c r="U26" s="397"/>
      <c r="AD26" s="311" t="s">
        <v>47</v>
      </c>
      <c r="AE26" s="311">
        <v>5447</v>
      </c>
      <c r="AF26" s="311">
        <v>45.7</v>
      </c>
      <c r="AG26" s="311">
        <v>89.2</v>
      </c>
      <c r="AH26" s="311">
        <v>54.5</v>
      </c>
      <c r="AI26" s="311">
        <v>31.3</v>
      </c>
      <c r="AJ26" s="311">
        <v>17.8</v>
      </c>
      <c r="AK26" s="311">
        <v>260943</v>
      </c>
      <c r="AL26" s="311">
        <v>-0.17</v>
      </c>
      <c r="AM26" s="311">
        <v>-0.17</v>
      </c>
      <c r="AN26" s="311">
        <v>-0.16</v>
      </c>
      <c r="AO26" s="311">
        <v>96.9</v>
      </c>
      <c r="AP26" s="311">
        <v>96.3</v>
      </c>
      <c r="AQ26" s="311">
        <v>50.8</v>
      </c>
      <c r="AR26" s="311">
        <v>92.1</v>
      </c>
      <c r="AS26" s="311">
        <v>63.2</v>
      </c>
      <c r="AT26" s="311">
        <v>42.1</v>
      </c>
      <c r="AU26" s="311">
        <v>28</v>
      </c>
      <c r="AV26" s="311">
        <v>251810</v>
      </c>
      <c r="AW26" s="311">
        <v>0.11</v>
      </c>
      <c r="AX26" s="311">
        <v>0.11</v>
      </c>
      <c r="AY26" s="311">
        <v>0.12</v>
      </c>
      <c r="AZ26" s="311">
        <v>98.5</v>
      </c>
      <c r="BA26" s="311">
        <v>98.2</v>
      </c>
      <c r="BB26" s="311">
        <v>48.2</v>
      </c>
      <c r="BC26" s="311">
        <v>90.6</v>
      </c>
      <c r="BD26" s="311">
        <v>58.7</v>
      </c>
      <c r="BE26" s="311">
        <v>36.6</v>
      </c>
      <c r="BF26" s="311">
        <v>22.8</v>
      </c>
      <c r="BG26" s="311">
        <v>512753</v>
      </c>
      <c r="BH26" s="311">
        <v>-0.03</v>
      </c>
      <c r="BI26" s="311">
        <v>-0.03</v>
      </c>
      <c r="BJ26" s="311">
        <v>-0.03</v>
      </c>
      <c r="BK26" s="311">
        <v>97.7</v>
      </c>
      <c r="BL26" s="311">
        <v>97.3</v>
      </c>
      <c r="BM26" s="311">
        <v>309446</v>
      </c>
      <c r="BN26" s="311">
        <v>293757</v>
      </c>
      <c r="BO26" s="311">
        <v>603203</v>
      </c>
    </row>
    <row r="27" spans="1:69" ht="31.5" customHeight="1" x14ac:dyDescent="0.2">
      <c r="A27" s="403" t="s">
        <v>80</v>
      </c>
      <c r="B27" s="573">
        <f>'Table 2a'!AE20</f>
        <v>4265</v>
      </c>
      <c r="C27" s="574">
        <f>IF($S$3="Boys",'Table 2a'!AE49,IF('Table 2a'!$S$3="Girls",'Table 2a'!AF49,IF($S$3="All",'Table 2a'!AG49)))</f>
        <v>550577</v>
      </c>
      <c r="D27" s="575"/>
      <c r="E27" s="576">
        <f>IF($S$3="Boys",'Table 2a'!AF20,IF('Table 2a'!$S$3="Girls",'Table 2a'!AQ20,IF($S$3="All",'Table 2a'!BB20)))</f>
        <v>49</v>
      </c>
      <c r="F27" s="577"/>
      <c r="G27" s="576">
        <f>IF($S$3="Boys",'Table 2a'!AG20,IF('Table 2a'!$S$3="Girls",'Table 2a'!AR20,IF($S$3="All",'Table 2a'!BC20)))</f>
        <v>95.8</v>
      </c>
      <c r="H27" s="576">
        <f>IF($S$3="Boys",'Table 2a'!AH20,IF('Table 2a'!$S$3="Girls",'Table 2a'!AS20,IF($S$3="All",'Table 2a'!BD20)))</f>
        <v>61.6</v>
      </c>
      <c r="I27" s="577"/>
      <c r="J27" s="576">
        <f>IF($S$3="Boys",'Table 2a'!AI20,IF('Table 2a'!$S$3="Girls",'Table 2a'!AT20,IF($S$3="All",'Table 2a'!BE20)))</f>
        <v>38.9</v>
      </c>
      <c r="K27" s="576">
        <f>IF($S$3="Boys",'Table 2a'!AJ20,IF('Table 2a'!$S$3="Girls",'Table 2a'!AU20,IF($S$3="All",'Table 2a'!BF20)))</f>
        <v>24.1</v>
      </c>
      <c r="L27" s="577"/>
      <c r="M27" s="582" t="s">
        <v>354</v>
      </c>
      <c r="N27" s="583" t="s">
        <v>354</v>
      </c>
      <c r="O27" s="579" t="s">
        <v>354</v>
      </c>
      <c r="P27" s="579" t="s">
        <v>354</v>
      </c>
      <c r="Q27" s="577"/>
      <c r="R27" s="576">
        <f>IF($S$3="Boys",'Table 2a'!AO20,IF('Table 2a'!$S$3="Girls",'Table 2a'!AZ20,IF($S$3="All",'Table 2a'!BK20)))</f>
        <v>97.7</v>
      </c>
      <c r="S27" s="577"/>
      <c r="T27" s="576">
        <f>IF($S$3="Boys",'Table 2a'!AP20,IF('Table 2a'!$S$3="Girls",'Table 2a'!BA20,IF($S$3="All",'Table 2a'!BL20)))</f>
        <v>97.3</v>
      </c>
      <c r="U27" s="397"/>
    </row>
    <row r="28" spans="1:69" x14ac:dyDescent="0.2">
      <c r="A28" s="403"/>
      <c r="B28" s="573"/>
      <c r="C28" s="574"/>
      <c r="D28" s="575"/>
      <c r="E28" s="580"/>
      <c r="F28" s="577"/>
      <c r="G28" s="580"/>
      <c r="H28" s="580"/>
      <c r="I28" s="577"/>
      <c r="J28" s="577"/>
      <c r="K28" s="577"/>
      <c r="L28" s="577"/>
      <c r="M28" s="580"/>
      <c r="N28" s="580"/>
      <c r="O28" s="581"/>
      <c r="P28" s="581"/>
      <c r="Q28" s="577"/>
      <c r="R28" s="580"/>
      <c r="S28" s="577"/>
      <c r="T28" s="580"/>
      <c r="U28" s="397"/>
    </row>
    <row r="29" spans="1:69" ht="11.25" customHeight="1" x14ac:dyDescent="0.2">
      <c r="A29" s="395" t="s">
        <v>60</v>
      </c>
      <c r="B29" s="573">
        <f>'Table 2a'!AE21</f>
        <v>59</v>
      </c>
      <c r="C29" s="574">
        <f>IF($S$3="Boys",'Table 2a'!AE51,IF('Table 2a'!$S$3="Girls",'Table 2a'!AF51,IF($S$3="All",'Table 2a'!AG51)))</f>
        <v>470</v>
      </c>
      <c r="D29" s="575"/>
      <c r="E29" s="576">
        <f>IF($S$3="Boys",'Table 2a'!AF21,IF('Table 2a'!$S$3="Girls",'Table 2a'!AQ21,IF($S$3="All",'Table 2a'!BB21)))</f>
        <v>9.1</v>
      </c>
      <c r="F29" s="577"/>
      <c r="G29" s="576">
        <f>IF($S$3="Boys",'Table 2a'!AG21,IF('Table 2a'!$S$3="Girls",'Table 2a'!AR21,IF($S$3="All",'Table 2a'!BC21)))</f>
        <v>26</v>
      </c>
      <c r="H29" s="576">
        <f>IF($S$3="Boys",'Table 2a'!AH21,IF('Table 2a'!$S$3="Girls",'Table 2a'!AS21,IF($S$3="All",'Table 2a'!BD21)))</f>
        <v>4.7</v>
      </c>
      <c r="I29" s="577"/>
      <c r="J29" s="576">
        <f>IF($S$3="Boys",'Table 2a'!AI21,IF('Table 2a'!$S$3="Girls",'Table 2a'!AT21,IF($S$3="All",'Table 2a'!BE21)))</f>
        <v>1.3</v>
      </c>
      <c r="K29" s="576">
        <f>IF($S$3="Boys",'Table 2a'!AJ21,IF('Table 2a'!$S$3="Girls",'Table 2a'!AU21,IF($S$3="All",'Table 2a'!BF21)))</f>
        <v>1.1000000000000001</v>
      </c>
      <c r="L29" s="577"/>
      <c r="M29" s="574">
        <f>IF($S$3="Boys",'Table 2a'!AK21,IF('Table 2a'!$S$3="Girls",'Table 2a'!AV21,IF($S$3="All",'Table 2a'!BG21)))</f>
        <v>385</v>
      </c>
      <c r="N29" s="578">
        <f>IF($S$3="Boys",'Table 2a'!AL21,IF('Table 2a'!$S$3="Girls",'Table 2a'!AW21,IF($S$3="All",'Table 2a'!BH21)))</f>
        <v>-1.65</v>
      </c>
      <c r="O29" s="579">
        <f>IF($S$3="Boys",'Table 2a'!AM21,IF('Table 2a'!$S$3="Girls",'Table 2a'!AX21,IF($S$3="All",'Table 2a'!BI21)))</f>
        <v>-1.76</v>
      </c>
      <c r="P29" s="579">
        <f>IF($S$3="Boys",'Table 2a'!AN21,IF('Table 2a'!$S$3="Girls",'Table 2a'!AY21,IF($S$3="All",'Table 2a'!BJ21)))</f>
        <v>-1.55</v>
      </c>
      <c r="Q29" s="577"/>
      <c r="R29" s="576">
        <f>IF($S$3="Boys",'Table 2a'!AO21,IF('Table 2a'!$S$3="Girls",'Table 2a'!AZ21,IF($S$3="All",'Table 2a'!BK21)))</f>
        <v>51.5</v>
      </c>
      <c r="S29" s="577"/>
      <c r="T29" s="576">
        <f>IF($S$3="Boys",'Table 2a'!AP21,IF('Table 2a'!$S$3="Girls",'Table 2a'!BA21,IF($S$3="All",'Table 2a'!BL21)))</f>
        <v>49.4</v>
      </c>
      <c r="U29" s="397"/>
      <c r="AE29" s="311" t="s">
        <v>23</v>
      </c>
      <c r="AF29" s="311" t="s">
        <v>24</v>
      </c>
      <c r="AG29" s="311" t="s">
        <v>25</v>
      </c>
    </row>
    <row r="30" spans="1:69" ht="12" customHeight="1" x14ac:dyDescent="0.2">
      <c r="A30" s="395" t="s">
        <v>45</v>
      </c>
      <c r="B30" s="573">
        <f>'Table 2a'!AE22</f>
        <v>859</v>
      </c>
      <c r="C30" s="574">
        <f>IF($S$3="Boys",'Table 2a'!AE52,IF('Table 2a'!$S$3="Girls",'Table 2a'!AF52,IF($S$3="All",'Table 2a'!AG52)))</f>
        <v>49663</v>
      </c>
      <c r="D30" s="575"/>
      <c r="E30" s="576">
        <f>IF($S$3="Boys",'Table 2a'!AF22,IF('Table 2a'!$S$3="Girls",'Table 2a'!AQ22,IF($S$3="All",'Table 2a'!BB22)))</f>
        <v>40.4</v>
      </c>
      <c r="F30" s="577"/>
      <c r="G30" s="576">
        <f>IF($S$3="Boys",'Table 2a'!AG22,IF('Table 2a'!$S$3="Girls",'Table 2a'!AR22,IF($S$3="All",'Table 2a'!BC22)))</f>
        <v>35.700000000000003</v>
      </c>
      <c r="H30" s="576">
        <f>IF($S$3="Boys",'Table 2a'!AH22,IF('Table 2a'!$S$3="Girls",'Table 2a'!AS22,IF($S$3="All",'Table 2a'!BD22)))</f>
        <v>30.1</v>
      </c>
      <c r="I30" s="577"/>
      <c r="J30" s="576">
        <f>IF($S$3="Boys",'Table 2a'!AI22,IF('Table 2a'!$S$3="Girls",'Table 2a'!AT22,IF($S$3="All",'Table 2a'!BE22)))</f>
        <v>13.1</v>
      </c>
      <c r="K30" s="576">
        <f>IF($S$3="Boys",'Table 2a'!AJ22,IF('Table 2a'!$S$3="Girls",'Table 2a'!AU22,IF($S$3="All",'Table 2a'!BF22)))</f>
        <v>10.3</v>
      </c>
      <c r="L30" s="577"/>
      <c r="M30" s="582" t="s">
        <v>354</v>
      </c>
      <c r="N30" s="583" t="s">
        <v>354</v>
      </c>
      <c r="O30" s="579" t="s">
        <v>354</v>
      </c>
      <c r="P30" s="579" t="s">
        <v>354</v>
      </c>
      <c r="Q30" s="577"/>
      <c r="R30" s="576">
        <f>IF($S$3="Boys",'Table 2a'!AO22,IF('Table 2a'!$S$3="Girls",'Table 2a'!AZ22,IF($S$3="All",'Table 2a'!BK22)))</f>
        <v>93.1</v>
      </c>
      <c r="S30" s="577"/>
      <c r="T30" s="576">
        <f>IF($S$3="Boys",'Table 2a'!AP22,IF('Table 2a'!$S$3="Girls",'Table 2a'!BA22,IF($S$3="All",'Table 2a'!BL22)))</f>
        <v>93</v>
      </c>
      <c r="U30" s="397"/>
      <c r="AD30" s="311" t="s">
        <v>133</v>
      </c>
      <c r="AE30" s="311">
        <v>268499</v>
      </c>
      <c r="AF30" s="311">
        <v>262469</v>
      </c>
      <c r="AG30" s="311">
        <v>530968</v>
      </c>
    </row>
    <row r="31" spans="1:69" ht="12" customHeight="1" x14ac:dyDescent="0.2">
      <c r="A31" s="395" t="s">
        <v>46</v>
      </c>
      <c r="B31" s="573">
        <f>'Table 2a'!AE23</f>
        <v>251</v>
      </c>
      <c r="C31" s="574">
        <f>IF($S$3="Boys",'Table 2a'!AE53,IF('Table 2a'!$S$3="Girls",'Table 2a'!AF53,IF($S$3="All",'Table 2a'!AG53)))</f>
        <v>2493</v>
      </c>
      <c r="D31" s="575"/>
      <c r="E31" s="576">
        <f>IF($S$3="Boys",'Table 2a'!AF23,IF('Table 2a'!$S$3="Girls",'Table 2a'!AQ23,IF($S$3="All",'Table 2a'!BB23)))</f>
        <v>7.4</v>
      </c>
      <c r="F31" s="577"/>
      <c r="G31" s="576">
        <f>IF($S$3="Boys",'Table 2a'!AG23,IF('Table 2a'!$S$3="Girls",'Table 2a'!AR23,IF($S$3="All",'Table 2a'!BC23)))</f>
        <v>27.6</v>
      </c>
      <c r="H31" s="576">
        <f>IF($S$3="Boys",'Table 2a'!AH23,IF('Table 2a'!$S$3="Girls",'Table 2a'!AS23,IF($S$3="All",'Table 2a'!BD23)))</f>
        <v>3.2</v>
      </c>
      <c r="I31" s="577"/>
      <c r="J31" s="576">
        <f>IF($S$3="Boys",'Table 2a'!AI23,IF('Table 2a'!$S$3="Girls",'Table 2a'!AT23,IF($S$3="All",'Table 2a'!BE23)))</f>
        <v>0.1</v>
      </c>
      <c r="K31" s="576">
        <f>IF($S$3="Boys",'Table 2a'!AJ23,IF('Table 2a'!$S$3="Girls",'Table 2a'!AU23,IF($S$3="All",'Table 2a'!BF23)))</f>
        <v>0</v>
      </c>
      <c r="L31" s="577"/>
      <c r="M31" s="582" t="s">
        <v>354</v>
      </c>
      <c r="N31" s="583" t="s">
        <v>354</v>
      </c>
      <c r="O31" s="579" t="s">
        <v>354</v>
      </c>
      <c r="P31" s="579" t="s">
        <v>354</v>
      </c>
      <c r="Q31" s="577"/>
      <c r="R31" s="576">
        <f>IF($S$3="Boys",'Table 2a'!AO23,IF('Table 2a'!$S$3="Girls",'Table 2a'!AZ23,IF($S$3="All",'Table 2a'!BK23)))</f>
        <v>54.2</v>
      </c>
      <c r="S31" s="577"/>
      <c r="T31" s="576">
        <f>IF($S$3="Boys",'Table 2a'!AP23,IF('Table 2a'!$S$3="Girls",'Table 2a'!BA23,IF($S$3="All",'Table 2a'!BL23)))</f>
        <v>50</v>
      </c>
      <c r="U31" s="397"/>
      <c r="AE31" s="311" t="s">
        <v>121</v>
      </c>
      <c r="AF31" s="311" t="s">
        <v>121</v>
      </c>
      <c r="AG31" s="311" t="s">
        <v>121</v>
      </c>
    </row>
    <row r="32" spans="1:69" ht="12" customHeight="1" x14ac:dyDescent="0.2">
      <c r="A32" s="395"/>
      <c r="B32" s="573"/>
      <c r="C32" s="584"/>
      <c r="D32" s="575"/>
      <c r="E32" s="580"/>
      <c r="F32" s="577"/>
      <c r="G32" s="580"/>
      <c r="H32" s="580"/>
      <c r="I32" s="577"/>
      <c r="J32" s="577"/>
      <c r="K32" s="577"/>
      <c r="L32" s="577"/>
      <c r="M32" s="580"/>
      <c r="N32" s="580"/>
      <c r="O32" s="581"/>
      <c r="P32" s="581"/>
      <c r="Q32" s="577"/>
      <c r="R32" s="580"/>
      <c r="S32" s="577"/>
      <c r="T32" s="580"/>
      <c r="U32" s="397"/>
      <c r="AD32" s="311" t="s">
        <v>134</v>
      </c>
      <c r="AE32" s="311">
        <v>96181</v>
      </c>
      <c r="AF32" s="311">
        <v>95568</v>
      </c>
      <c r="AG32" s="311">
        <v>191749</v>
      </c>
    </row>
    <row r="33" spans="1:33" ht="11.25" customHeight="1" x14ac:dyDescent="0.2">
      <c r="A33" s="402" t="s">
        <v>513</v>
      </c>
      <c r="B33" s="573">
        <f>'Table 2a'!AE24</f>
        <v>1169</v>
      </c>
      <c r="C33" s="574">
        <f>IF($S$3="Boys",'Table 2a'!AE55,IF('Table 2a'!$S$3="Girls",'Table 2a'!AF55,IF($S$3="All",'Table 2a'!AG55)))</f>
        <v>52626</v>
      </c>
      <c r="D33" s="575"/>
      <c r="E33" s="576">
        <f>IF($S$3="Boys",'Table 2a'!AF24,IF('Table 2a'!$S$3="Girls",'Table 2a'!AQ24,IF($S$3="All",'Table 2a'!BB24)))</f>
        <v>38.6</v>
      </c>
      <c r="F33" s="577"/>
      <c r="G33" s="576">
        <f>IF($S$3="Boys",'Table 2a'!AG24,IF('Table 2a'!$S$3="Girls",'Table 2a'!AR24,IF($S$3="All",'Table 2a'!BC24)))</f>
        <v>35.200000000000003</v>
      </c>
      <c r="H33" s="576">
        <f>IF($S$3="Boys",'Table 2a'!AH24,IF('Table 2a'!$S$3="Girls",'Table 2a'!AS24,IF($S$3="All",'Table 2a'!BD24)))</f>
        <v>28.6</v>
      </c>
      <c r="I33" s="577"/>
      <c r="J33" s="576">
        <f>IF($S$3="Boys",'Table 2a'!AI24,IF('Table 2a'!$S$3="Girls",'Table 2a'!AT24,IF($S$3="All",'Table 2a'!BE24)))</f>
        <v>12.4</v>
      </c>
      <c r="K33" s="576">
        <f>IF($S$3="Boys",'Table 2a'!AJ24,IF('Table 2a'!$S$3="Girls",'Table 2a'!AU24,IF($S$3="All",'Table 2a'!BF24)))</f>
        <v>9.8000000000000007</v>
      </c>
      <c r="L33" s="577"/>
      <c r="M33" s="582" t="s">
        <v>354</v>
      </c>
      <c r="N33" s="583" t="s">
        <v>354</v>
      </c>
      <c r="O33" s="579" t="s">
        <v>354</v>
      </c>
      <c r="P33" s="579" t="s">
        <v>354</v>
      </c>
      <c r="Q33" s="577"/>
      <c r="R33" s="576">
        <f>IF($S$3="Boys",'Table 2a'!AO24,IF('Table 2a'!$S$3="Girls",'Table 2a'!AZ24,IF($S$3="All",'Table 2a'!BK24)))</f>
        <v>90.9</v>
      </c>
      <c r="S33" s="577"/>
      <c r="T33" s="576">
        <f>IF($S$3="Boys",'Table 2a'!AP24,IF('Table 2a'!$S$3="Girls",'Table 2a'!BA24,IF($S$3="All",'Table 2a'!BL24)))</f>
        <v>90.5</v>
      </c>
      <c r="U33" s="397"/>
      <c r="AE33" s="311" t="s">
        <v>121</v>
      </c>
      <c r="AF33" s="311" t="s">
        <v>121</v>
      </c>
      <c r="AG33" s="311" t="s">
        <v>121</v>
      </c>
    </row>
    <row r="34" spans="1:33" ht="12" customHeight="1" x14ac:dyDescent="0.2">
      <c r="A34" s="402"/>
      <c r="B34" s="573"/>
      <c r="C34" s="574"/>
      <c r="D34" s="575"/>
      <c r="E34" s="580"/>
      <c r="F34" s="577"/>
      <c r="G34" s="580"/>
      <c r="H34" s="580"/>
      <c r="I34" s="577"/>
      <c r="J34" s="577"/>
      <c r="K34" s="577"/>
      <c r="L34" s="577"/>
      <c r="M34" s="580"/>
      <c r="N34" s="580"/>
      <c r="O34" s="581"/>
      <c r="P34" s="581"/>
      <c r="Q34" s="577"/>
      <c r="R34" s="580"/>
      <c r="S34" s="577"/>
      <c r="T34" s="580"/>
      <c r="U34" s="397"/>
      <c r="AD34" s="311" t="s">
        <v>135</v>
      </c>
      <c r="AE34" s="311">
        <v>171500</v>
      </c>
      <c r="AF34" s="311">
        <v>166083</v>
      </c>
      <c r="AG34" s="311">
        <v>337583</v>
      </c>
    </row>
    <row r="35" spans="1:33" ht="12" customHeight="1" x14ac:dyDescent="0.2">
      <c r="A35" s="402" t="s">
        <v>57</v>
      </c>
      <c r="B35" s="573">
        <f>'Table 2a'!AE25</f>
        <v>1049</v>
      </c>
      <c r="C35" s="574">
        <f>IF($S$3="Boys",'Table 2a'!AE57,IF('Table 2a'!$S$3="Girls",'Table 2a'!AF57,IF($S$3="All",'Table 2a'!AG57)))</f>
        <v>13075</v>
      </c>
      <c r="D35" s="575"/>
      <c r="E35" s="576">
        <f>IF($S$3="Boys",'Table 2a'!AF25,IF('Table 2a'!$S$3="Girls",'Table 2a'!AQ25,IF($S$3="All",'Table 2a'!BB25)))</f>
        <v>4.7</v>
      </c>
      <c r="F35" s="577"/>
      <c r="G35" s="576">
        <f>IF($S$3="Boys",'Table 2a'!AG25,IF('Table 2a'!$S$3="Girls",'Table 2a'!AR25,IF($S$3="All",'Table 2a'!BC25)))</f>
        <v>19.5</v>
      </c>
      <c r="H35" s="576">
        <f>IF($S$3="Boys",'Table 2a'!AH25,IF('Table 2a'!$S$3="Girls",'Table 2a'!AS25,IF($S$3="All",'Table 2a'!BD25)))</f>
        <v>1.3</v>
      </c>
      <c r="I35" s="577"/>
      <c r="J35" s="576">
        <f>IF($S$3="Boys",'Table 2a'!AI25,IF('Table 2a'!$S$3="Girls",'Table 2a'!AT25,IF($S$3="All",'Table 2a'!BE25)))</f>
        <v>0.1</v>
      </c>
      <c r="K35" s="576">
        <f>IF($S$3="Boys",'Table 2a'!AJ25,IF('Table 2a'!$S$3="Girls",'Table 2a'!AU25,IF($S$3="All",'Table 2a'!BF25)))</f>
        <v>0</v>
      </c>
      <c r="L35" s="577"/>
      <c r="M35" s="574">
        <f>IF($S$3="Boys",'Table 2a'!AK25,IF('Table 2a'!$S$3="Girls",'Table 2a'!AV25,IF($S$3="All",'Table 2a'!BG25)))</f>
        <v>9693</v>
      </c>
      <c r="N35" s="578">
        <f>IF($S$3="Boys",'Table 2a'!AL25,IF('Table 2a'!$S$3="Girls",'Table 2a'!AW25,IF($S$3="All",'Table 2a'!BH25)))</f>
        <v>-1.76</v>
      </c>
      <c r="O35" s="579">
        <f>IF($S$3="Boys",'Table 2a'!AM25,IF('Table 2a'!$S$3="Girls",'Table 2a'!AX25,IF($S$3="All",'Table 2a'!BI25)))</f>
        <v>-1.78</v>
      </c>
      <c r="P35" s="579">
        <f>IF($S$3="Boys",'Table 2a'!AN25,IF('Table 2a'!$S$3="Girls",'Table 2a'!AY25,IF($S$3="All",'Table 2a'!BJ25)))</f>
        <v>-1.74</v>
      </c>
      <c r="Q35" s="577"/>
      <c r="R35" s="576">
        <f>IF($S$3="Boys",'Table 2a'!AO25,IF('Table 2a'!$S$3="Girls",'Table 2a'!AZ25,IF($S$3="All",'Table 2a'!BK25)))</f>
        <v>41.4</v>
      </c>
      <c r="S35" s="577"/>
      <c r="T35" s="576">
        <f>IF($S$3="Boys",'Table 2a'!AP25,IF('Table 2a'!$S$3="Girls",'Table 2a'!BA25,IF($S$3="All",'Table 2a'!BL25)))</f>
        <v>38.4</v>
      </c>
      <c r="U35" s="397"/>
      <c r="Y35" s="90"/>
      <c r="AD35" s="311" t="s">
        <v>136</v>
      </c>
      <c r="AE35" s="311">
        <v>44047</v>
      </c>
      <c r="AF35" s="311">
        <v>41080</v>
      </c>
      <c r="AG35" s="311">
        <v>85127</v>
      </c>
    </row>
    <row r="36" spans="1:33" ht="11.25" customHeight="1" x14ac:dyDescent="0.2">
      <c r="A36" s="402"/>
      <c r="B36" s="573"/>
      <c r="C36" s="574"/>
      <c r="D36" s="575"/>
      <c r="E36" s="580"/>
      <c r="F36" s="577"/>
      <c r="G36" s="580"/>
      <c r="H36" s="580"/>
      <c r="I36" s="577"/>
      <c r="J36" s="577"/>
      <c r="K36" s="577"/>
      <c r="L36" s="577"/>
      <c r="M36" s="580"/>
      <c r="N36" s="580"/>
      <c r="O36" s="581"/>
      <c r="P36" s="581"/>
      <c r="Q36" s="577"/>
      <c r="R36" s="580"/>
      <c r="S36" s="577"/>
      <c r="T36" s="580"/>
      <c r="U36" s="397"/>
      <c r="AD36" s="311" t="s">
        <v>137</v>
      </c>
      <c r="AE36" s="311">
        <v>124289</v>
      </c>
      <c r="AF36" s="311">
        <v>123345</v>
      </c>
      <c r="AG36" s="311">
        <v>247634</v>
      </c>
    </row>
    <row r="37" spans="1:33" ht="11.25" customHeight="1" x14ac:dyDescent="0.2">
      <c r="A37" s="402" t="s">
        <v>47</v>
      </c>
      <c r="B37" s="573">
        <f>'Table 2a'!AE26</f>
        <v>5447</v>
      </c>
      <c r="C37" s="574">
        <f>IF($S$3="Boys",'Table 2a'!AE59,IF('Table 2a'!$S$3="Girls",'Table 2a'!AF59,IF($S$3="All",'Table 2a'!AG59)))</f>
        <v>603203</v>
      </c>
      <c r="D37" s="575"/>
      <c r="E37" s="576">
        <f>IF($S$3="Boys",'Table 2a'!AF26,IF('Table 2a'!$S$3="Girls",'Table 2a'!AQ26,IF($S$3="All",'Table 2a'!BB26)))</f>
        <v>48.2</v>
      </c>
      <c r="F37" s="577"/>
      <c r="G37" s="576">
        <f>IF($S$3="Boys",'Table 2a'!AG26,IF('Table 2a'!$S$3="Girls",'Table 2a'!AR26,IF($S$3="All",'Table 2a'!BC26)))</f>
        <v>90.6</v>
      </c>
      <c r="H37" s="576">
        <f>IF($S$3="Boys",'Table 2a'!AH26,IF('Table 2a'!$S$3="Girls",'Table 2a'!AS26,IF($S$3="All",'Table 2a'!BD26)))</f>
        <v>58.7</v>
      </c>
      <c r="I37" s="577"/>
      <c r="J37" s="576">
        <f>IF($S$3="Boys",'Table 2a'!AI26,IF('Table 2a'!$S$3="Girls",'Table 2a'!AT26,IF($S$3="All",'Table 2a'!BE26)))</f>
        <v>36.6</v>
      </c>
      <c r="K37" s="576">
        <f>IF($S$3="Boys",'Table 2a'!AJ26,IF('Table 2a'!$S$3="Girls",'Table 2a'!AU26,IF($S$3="All",'Table 2a'!BF26)))</f>
        <v>22.8</v>
      </c>
      <c r="L37" s="577"/>
      <c r="M37" s="582" t="s">
        <v>354</v>
      </c>
      <c r="N37" s="583" t="s">
        <v>354</v>
      </c>
      <c r="O37" s="579" t="s">
        <v>354</v>
      </c>
      <c r="P37" s="579" t="s">
        <v>354</v>
      </c>
      <c r="Q37" s="577"/>
      <c r="R37" s="576">
        <f>IF($S$3="Boys",'Table 2a'!AO26,IF('Table 2a'!$S$3="Girls",'Table 2a'!AZ26,IF($S$3="All",'Table 2a'!BK26)))</f>
        <v>97.7</v>
      </c>
      <c r="S37" s="577"/>
      <c r="T37" s="576">
        <f>IF($S$3="Boys",'Table 2a'!AP26,IF('Table 2a'!$S$3="Girls",'Table 2a'!BA26,IF($S$3="All",'Table 2a'!BL26)))</f>
        <v>97.3</v>
      </c>
      <c r="U37" s="397"/>
      <c r="AD37" s="311" t="s">
        <v>128</v>
      </c>
      <c r="AE37" s="311">
        <v>1031</v>
      </c>
      <c r="AF37" s="311">
        <v>747</v>
      </c>
      <c r="AG37" s="311">
        <v>1778</v>
      </c>
    </row>
    <row r="38" spans="1:33" ht="11.25" customHeight="1" x14ac:dyDescent="0.2">
      <c r="A38" s="404"/>
      <c r="B38" s="404"/>
      <c r="C38" s="405"/>
      <c r="D38" s="405"/>
      <c r="E38" s="406"/>
      <c r="F38" s="406"/>
      <c r="G38" s="406"/>
      <c r="H38" s="406"/>
      <c r="I38" s="406"/>
      <c r="J38" s="406"/>
      <c r="K38" s="406"/>
      <c r="L38" s="406"/>
      <c r="M38" s="406"/>
      <c r="N38" s="406"/>
      <c r="O38" s="406"/>
      <c r="P38" s="406"/>
      <c r="Q38" s="406"/>
      <c r="R38" s="406"/>
      <c r="S38" s="406"/>
      <c r="T38" s="406"/>
      <c r="U38" s="406"/>
      <c r="V38" s="316"/>
      <c r="AD38" s="311" t="s">
        <v>138</v>
      </c>
      <c r="AE38" s="311">
        <v>1483</v>
      </c>
      <c r="AF38" s="311">
        <v>453</v>
      </c>
      <c r="AG38" s="311">
        <v>1936</v>
      </c>
    </row>
    <row r="39" spans="1:33" ht="11.25" customHeight="1" x14ac:dyDescent="0.2">
      <c r="A39" s="407"/>
      <c r="B39" s="407"/>
      <c r="C39" s="408"/>
      <c r="D39" s="408"/>
      <c r="E39" s="409"/>
      <c r="F39" s="409"/>
      <c r="G39" s="409"/>
      <c r="H39" s="409"/>
      <c r="I39" s="409"/>
      <c r="J39" s="409"/>
      <c r="K39" s="409"/>
      <c r="L39" s="409"/>
      <c r="M39" s="409"/>
      <c r="N39" s="409"/>
      <c r="O39" s="409"/>
      <c r="P39" s="409"/>
      <c r="Q39" s="409"/>
      <c r="R39" s="409"/>
      <c r="S39" s="409"/>
      <c r="U39" s="317" t="s">
        <v>238</v>
      </c>
      <c r="AD39" s="311" t="s">
        <v>139</v>
      </c>
      <c r="AE39" s="311">
        <v>650</v>
      </c>
      <c r="AF39" s="311">
        <v>458</v>
      </c>
      <c r="AG39" s="311">
        <v>1108</v>
      </c>
    </row>
    <row r="40" spans="1:33" x14ac:dyDescent="0.2">
      <c r="A40" s="698" t="s">
        <v>109</v>
      </c>
      <c r="B40" s="698"/>
      <c r="C40" s="698"/>
      <c r="D40" s="698"/>
      <c r="E40" s="698"/>
      <c r="F40" s="698"/>
      <c r="G40" s="698"/>
      <c r="H40" s="698"/>
      <c r="I40" s="698"/>
      <c r="J40" s="698"/>
      <c r="K40" s="698"/>
      <c r="L40" s="698"/>
      <c r="M40" s="698"/>
      <c r="N40" s="698"/>
      <c r="O40" s="698"/>
      <c r="P40" s="698"/>
      <c r="Q40" s="698"/>
      <c r="R40" s="698"/>
      <c r="S40" s="557"/>
      <c r="T40" s="557"/>
      <c r="U40" s="557"/>
      <c r="AE40" s="311" t="s">
        <v>121</v>
      </c>
      <c r="AF40" s="311" t="s">
        <v>121</v>
      </c>
      <c r="AG40" s="311" t="s">
        <v>121</v>
      </c>
    </row>
    <row r="41" spans="1:33" ht="22.5" customHeight="1" x14ac:dyDescent="0.2">
      <c r="A41" s="697" t="s">
        <v>490</v>
      </c>
      <c r="B41" s="697"/>
      <c r="C41" s="697"/>
      <c r="D41" s="697"/>
      <c r="E41" s="697"/>
      <c r="F41" s="697"/>
      <c r="G41" s="697"/>
      <c r="H41" s="697"/>
      <c r="I41" s="697"/>
      <c r="J41" s="697"/>
      <c r="K41" s="697"/>
      <c r="L41" s="697"/>
      <c r="M41" s="697"/>
      <c r="N41" s="697"/>
      <c r="O41" s="697"/>
      <c r="P41" s="697"/>
      <c r="Q41" s="697"/>
      <c r="R41" s="697"/>
      <c r="S41" s="697"/>
      <c r="T41" s="697"/>
      <c r="U41" s="557"/>
      <c r="AD41" s="311" t="s">
        <v>148</v>
      </c>
      <c r="AE41" s="311">
        <v>581</v>
      </c>
      <c r="AF41" s="311">
        <v>513</v>
      </c>
      <c r="AG41" s="311">
        <v>1094</v>
      </c>
    </row>
    <row r="42" spans="1:33" x14ac:dyDescent="0.2">
      <c r="A42" s="234" t="s">
        <v>276</v>
      </c>
      <c r="B42" s="557"/>
      <c r="C42" s="557"/>
      <c r="D42" s="557"/>
      <c r="E42" s="557"/>
      <c r="F42" s="557"/>
      <c r="G42" s="557"/>
      <c r="H42" s="557"/>
      <c r="I42" s="557"/>
      <c r="J42" s="557"/>
      <c r="K42" s="557"/>
      <c r="L42" s="557"/>
      <c r="M42" s="557"/>
      <c r="N42" s="557"/>
      <c r="O42" s="557"/>
      <c r="P42" s="557"/>
      <c r="Q42" s="557"/>
      <c r="R42" s="557"/>
      <c r="S42" s="557"/>
      <c r="T42" s="557"/>
      <c r="U42" s="557"/>
      <c r="AE42" s="311" t="s">
        <v>121</v>
      </c>
      <c r="AF42" s="311" t="s">
        <v>121</v>
      </c>
      <c r="AG42" s="311" t="s">
        <v>121</v>
      </c>
    </row>
    <row r="43" spans="1:33" ht="36.75" customHeight="1" x14ac:dyDescent="0.2">
      <c r="A43" s="697" t="s">
        <v>293</v>
      </c>
      <c r="B43" s="697"/>
      <c r="C43" s="697"/>
      <c r="D43" s="697"/>
      <c r="E43" s="697"/>
      <c r="F43" s="697"/>
      <c r="G43" s="697"/>
      <c r="H43" s="697"/>
      <c r="I43" s="697"/>
      <c r="J43" s="697"/>
      <c r="K43" s="697"/>
      <c r="L43" s="697"/>
      <c r="M43" s="697"/>
      <c r="N43" s="697"/>
      <c r="O43" s="697"/>
      <c r="P43" s="697"/>
      <c r="Q43" s="697"/>
      <c r="R43" s="697"/>
      <c r="S43" s="697"/>
      <c r="T43" s="697"/>
      <c r="U43" s="557"/>
      <c r="AD43" s="311" t="s">
        <v>129</v>
      </c>
      <c r="AE43" s="311">
        <v>7329</v>
      </c>
      <c r="AF43" s="311">
        <v>2783</v>
      </c>
      <c r="AG43" s="311">
        <v>10112</v>
      </c>
    </row>
    <row r="44" spans="1:33" x14ac:dyDescent="0.2">
      <c r="A44" s="700" t="s">
        <v>507</v>
      </c>
      <c r="B44" s="700"/>
      <c r="C44" s="700"/>
      <c r="D44" s="700"/>
      <c r="E44" s="700"/>
      <c r="F44" s="700"/>
      <c r="G44" s="700"/>
      <c r="H44" s="700"/>
      <c r="I44" s="700"/>
      <c r="J44" s="700"/>
      <c r="K44" s="700"/>
      <c r="L44" s="700"/>
      <c r="M44" s="700"/>
      <c r="N44" s="700"/>
      <c r="O44" s="700"/>
      <c r="P44" s="700"/>
      <c r="Q44" s="700"/>
      <c r="R44" s="700"/>
      <c r="S44" s="700"/>
      <c r="T44" s="700"/>
      <c r="U44" s="557"/>
      <c r="AE44" s="311" t="s">
        <v>121</v>
      </c>
      <c r="AF44" s="311" t="s">
        <v>121</v>
      </c>
      <c r="AG44" s="311" t="s">
        <v>121</v>
      </c>
    </row>
    <row r="45" spans="1:33" ht="24.75" customHeight="1" x14ac:dyDescent="0.2">
      <c r="A45" s="697" t="s">
        <v>426</v>
      </c>
      <c r="B45" s="697"/>
      <c r="C45" s="697"/>
      <c r="D45" s="697"/>
      <c r="E45" s="697"/>
      <c r="F45" s="697"/>
      <c r="G45" s="697"/>
      <c r="H45" s="697"/>
      <c r="I45" s="697"/>
      <c r="J45" s="697"/>
      <c r="K45" s="697"/>
      <c r="L45" s="697"/>
      <c r="M45" s="697"/>
      <c r="N45" s="697"/>
      <c r="O45" s="697"/>
      <c r="P45" s="697"/>
      <c r="Q45" s="697"/>
      <c r="R45" s="697"/>
      <c r="S45" s="697"/>
      <c r="T45" s="697"/>
      <c r="U45" s="697"/>
      <c r="AD45" s="311" t="s">
        <v>130</v>
      </c>
      <c r="AE45" s="311">
        <v>275828</v>
      </c>
      <c r="AF45" s="311">
        <v>265252</v>
      </c>
      <c r="AG45" s="311">
        <v>541080</v>
      </c>
    </row>
    <row r="46" spans="1:33" x14ac:dyDescent="0.2">
      <c r="A46" s="699" t="s">
        <v>449</v>
      </c>
      <c r="B46" s="699"/>
      <c r="C46" s="699"/>
      <c r="D46" s="699"/>
      <c r="E46" s="699"/>
      <c r="F46" s="699"/>
      <c r="G46" s="699"/>
      <c r="H46" s="699"/>
      <c r="I46" s="699"/>
      <c r="J46" s="699"/>
      <c r="K46" s="699"/>
      <c r="L46" s="699"/>
      <c r="M46" s="699"/>
      <c r="N46" s="699"/>
      <c r="O46" s="699"/>
      <c r="P46" s="699"/>
      <c r="Q46" s="699"/>
      <c r="R46" s="699"/>
      <c r="S46" s="699"/>
      <c r="T46" s="699"/>
      <c r="U46" s="699"/>
      <c r="AE46" s="311" t="s">
        <v>121</v>
      </c>
      <c r="AF46" s="311" t="s">
        <v>121</v>
      </c>
      <c r="AG46" s="311" t="s">
        <v>121</v>
      </c>
    </row>
    <row r="47" spans="1:33" x14ac:dyDescent="0.2">
      <c r="A47" s="698" t="s">
        <v>514</v>
      </c>
      <c r="B47" s="698"/>
      <c r="C47" s="698"/>
      <c r="D47" s="698"/>
      <c r="E47" s="698"/>
      <c r="F47" s="698"/>
      <c r="G47" s="698"/>
      <c r="H47" s="698"/>
      <c r="I47" s="698"/>
      <c r="J47" s="698"/>
      <c r="K47" s="698"/>
      <c r="L47" s="698"/>
      <c r="M47" s="698"/>
      <c r="N47" s="698"/>
      <c r="O47" s="698"/>
      <c r="P47" s="698"/>
      <c r="Q47" s="698"/>
      <c r="R47" s="698"/>
      <c r="S47" s="698"/>
      <c r="T47" s="698"/>
      <c r="U47" s="698"/>
      <c r="AD47" s="311" t="s">
        <v>81</v>
      </c>
      <c r="AE47" s="311">
        <v>6174</v>
      </c>
      <c r="AF47" s="311">
        <v>3323</v>
      </c>
      <c r="AG47" s="311">
        <v>9497</v>
      </c>
    </row>
    <row r="48" spans="1:33" x14ac:dyDescent="0.2">
      <c r="A48" s="697" t="s">
        <v>515</v>
      </c>
      <c r="B48" s="697"/>
      <c r="C48" s="697"/>
      <c r="D48" s="697"/>
      <c r="E48" s="697"/>
      <c r="F48" s="697"/>
      <c r="G48" s="697"/>
      <c r="H48" s="697"/>
      <c r="I48" s="697"/>
      <c r="J48" s="697"/>
      <c r="K48" s="697"/>
      <c r="L48" s="697"/>
      <c r="M48" s="697"/>
      <c r="N48" s="697"/>
      <c r="O48" s="697"/>
      <c r="P48" s="697"/>
      <c r="Q48" s="697"/>
      <c r="R48" s="697"/>
      <c r="S48" s="697"/>
      <c r="T48" s="697"/>
      <c r="U48" s="697"/>
      <c r="AE48" s="311" t="s">
        <v>121</v>
      </c>
      <c r="AF48" s="311" t="s">
        <v>121</v>
      </c>
      <c r="AG48" s="311" t="s">
        <v>121</v>
      </c>
    </row>
    <row r="49" spans="1:33" x14ac:dyDescent="0.2">
      <c r="A49" s="697" t="s">
        <v>516</v>
      </c>
      <c r="B49" s="697"/>
      <c r="C49" s="697"/>
      <c r="D49" s="697"/>
      <c r="E49" s="697"/>
      <c r="F49" s="697"/>
      <c r="G49" s="697"/>
      <c r="H49" s="697"/>
      <c r="I49" s="697"/>
      <c r="J49" s="697"/>
      <c r="K49" s="697"/>
      <c r="L49" s="697"/>
      <c r="M49" s="697"/>
      <c r="N49" s="697"/>
      <c r="O49" s="697"/>
      <c r="P49" s="697"/>
      <c r="Q49" s="697"/>
      <c r="R49" s="697"/>
      <c r="S49" s="697"/>
      <c r="T49" s="697"/>
      <c r="U49" s="697"/>
      <c r="AD49" s="311" t="s">
        <v>80</v>
      </c>
      <c r="AE49" s="311">
        <v>282002</v>
      </c>
      <c r="AF49" s="311">
        <v>268575</v>
      </c>
      <c r="AG49" s="311">
        <v>550577</v>
      </c>
    </row>
    <row r="50" spans="1:33" ht="24.75" customHeight="1" x14ac:dyDescent="0.2">
      <c r="A50" s="697" t="s">
        <v>517</v>
      </c>
      <c r="B50" s="697"/>
      <c r="C50" s="697"/>
      <c r="D50" s="697"/>
      <c r="E50" s="697"/>
      <c r="F50" s="697"/>
      <c r="G50" s="697"/>
      <c r="H50" s="697"/>
      <c r="I50" s="697"/>
      <c r="J50" s="697"/>
      <c r="K50" s="697"/>
      <c r="L50" s="697"/>
      <c r="M50" s="697"/>
      <c r="N50" s="697"/>
      <c r="O50" s="697"/>
      <c r="P50" s="697"/>
      <c r="Q50" s="697"/>
      <c r="R50" s="697"/>
      <c r="S50" s="697"/>
      <c r="T50" s="697"/>
      <c r="U50" s="697"/>
      <c r="AE50" s="311" t="s">
        <v>121</v>
      </c>
      <c r="AF50" s="311" t="s">
        <v>121</v>
      </c>
      <c r="AG50" s="311" t="s">
        <v>121</v>
      </c>
    </row>
    <row r="51" spans="1:33" x14ac:dyDescent="0.2">
      <c r="A51" s="697" t="s">
        <v>518</v>
      </c>
      <c r="B51" s="697"/>
      <c r="C51" s="697"/>
      <c r="D51" s="697"/>
      <c r="E51" s="697"/>
      <c r="F51" s="697"/>
      <c r="G51" s="697"/>
      <c r="H51" s="697"/>
      <c r="I51" s="697"/>
      <c r="J51" s="697"/>
      <c r="K51" s="697"/>
      <c r="L51" s="697"/>
      <c r="M51" s="697"/>
      <c r="N51" s="697"/>
      <c r="O51" s="697"/>
      <c r="P51" s="697"/>
      <c r="Q51" s="697"/>
      <c r="R51" s="697"/>
      <c r="S51" s="697"/>
      <c r="T51" s="697"/>
      <c r="U51" s="697"/>
      <c r="AD51" s="311" t="s">
        <v>60</v>
      </c>
      <c r="AE51" s="311">
        <v>337</v>
      </c>
      <c r="AF51" s="311">
        <v>133</v>
      </c>
      <c r="AG51" s="311">
        <v>470</v>
      </c>
    </row>
    <row r="52" spans="1:33" ht="11.25" customHeight="1" x14ac:dyDescent="0.2">
      <c r="B52" s="318"/>
      <c r="C52" s="89"/>
      <c r="D52" s="89"/>
      <c r="E52" s="90"/>
      <c r="F52" s="90"/>
      <c r="G52" s="90"/>
      <c r="H52" s="90"/>
      <c r="I52" s="90"/>
      <c r="J52" s="90"/>
      <c r="K52" s="90"/>
      <c r="L52" s="90"/>
      <c r="M52" s="90"/>
      <c r="N52" s="90"/>
      <c r="O52" s="90"/>
      <c r="P52" s="90"/>
      <c r="Q52" s="90"/>
      <c r="R52" s="90"/>
      <c r="S52" s="90"/>
      <c r="T52" s="90"/>
      <c r="U52" s="90"/>
      <c r="AD52" s="311" t="s">
        <v>45</v>
      </c>
      <c r="AE52" s="311">
        <v>25240</v>
      </c>
      <c r="AF52" s="311">
        <v>24423</v>
      </c>
      <c r="AG52" s="311">
        <v>49663</v>
      </c>
    </row>
    <row r="53" spans="1:33" x14ac:dyDescent="0.2">
      <c r="A53" s="696" t="s">
        <v>74</v>
      </c>
      <c r="B53" s="696"/>
      <c r="C53" s="696"/>
      <c r="D53" s="696"/>
      <c r="E53" s="696"/>
      <c r="F53" s="696"/>
      <c r="G53" s="696"/>
      <c r="H53" s="696"/>
      <c r="I53" s="696"/>
      <c r="J53" s="696"/>
      <c r="K53" s="696"/>
      <c r="L53" s="696"/>
      <c r="M53" s="696"/>
      <c r="N53" s="696"/>
      <c r="O53" s="696"/>
      <c r="P53" s="696"/>
      <c r="Q53" s="696"/>
      <c r="R53" s="696"/>
      <c r="S53" s="696"/>
      <c r="T53" s="696"/>
      <c r="U53" s="696"/>
      <c r="AD53" s="311" t="s">
        <v>46</v>
      </c>
      <c r="AE53" s="311">
        <v>1867</v>
      </c>
      <c r="AF53" s="311">
        <v>626</v>
      </c>
      <c r="AG53" s="311">
        <v>2493</v>
      </c>
    </row>
    <row r="54" spans="1:33" x14ac:dyDescent="0.2">
      <c r="A54" s="696" t="s">
        <v>355</v>
      </c>
      <c r="B54" s="696"/>
      <c r="C54" s="696"/>
      <c r="D54" s="696"/>
      <c r="E54" s="696"/>
      <c r="F54" s="696"/>
      <c r="G54" s="696"/>
      <c r="H54" s="696"/>
      <c r="I54" s="696"/>
      <c r="J54" s="696"/>
      <c r="K54" s="696"/>
      <c r="L54" s="696"/>
      <c r="M54" s="696"/>
      <c r="N54" s="696"/>
      <c r="O54" s="696"/>
      <c r="P54" s="696"/>
      <c r="Q54" s="696"/>
      <c r="R54" s="696"/>
      <c r="S54" s="696"/>
      <c r="T54" s="696"/>
      <c r="U54" s="696"/>
    </row>
    <row r="55" spans="1:33" ht="14.25" x14ac:dyDescent="0.2">
      <c r="AD55" s="311" t="s">
        <v>131</v>
      </c>
      <c r="AE55" s="311">
        <v>27444</v>
      </c>
      <c r="AF55" s="311">
        <v>25182</v>
      </c>
      <c r="AG55" s="311">
        <v>52626</v>
      </c>
    </row>
    <row r="57" spans="1:33" x14ac:dyDescent="0.2">
      <c r="AD57" s="311" t="s">
        <v>57</v>
      </c>
      <c r="AE57" s="311">
        <v>9533</v>
      </c>
      <c r="AF57" s="311">
        <v>3542</v>
      </c>
      <c r="AG57" s="311">
        <v>13075</v>
      </c>
    </row>
    <row r="59" spans="1:33" x14ac:dyDescent="0.2">
      <c r="AD59" s="311" t="s">
        <v>47</v>
      </c>
      <c r="AE59" s="311">
        <v>309446</v>
      </c>
      <c r="AF59" s="311">
        <v>293757</v>
      </c>
      <c r="AG59" s="311">
        <v>603203</v>
      </c>
    </row>
  </sheetData>
  <sheetProtection password="8329" sheet="1" objects="1" scenarios="1"/>
  <mergeCells count="22">
    <mergeCell ref="S3:T3"/>
    <mergeCell ref="T5:T6"/>
    <mergeCell ref="G5:H5"/>
    <mergeCell ref="R5:R6"/>
    <mergeCell ref="B5:B6"/>
    <mergeCell ref="C5:C6"/>
    <mergeCell ref="E5:E6"/>
    <mergeCell ref="M5:P5"/>
    <mergeCell ref="J5:K5"/>
    <mergeCell ref="A40:R40"/>
    <mergeCell ref="A45:U45"/>
    <mergeCell ref="A46:U46"/>
    <mergeCell ref="A47:U47"/>
    <mergeCell ref="A48:U48"/>
    <mergeCell ref="A43:T43"/>
    <mergeCell ref="A41:T41"/>
    <mergeCell ref="A44:T44"/>
    <mergeCell ref="A54:U54"/>
    <mergeCell ref="A53:U53"/>
    <mergeCell ref="A49:U49"/>
    <mergeCell ref="A50:U50"/>
    <mergeCell ref="A51:U51"/>
  </mergeCells>
  <conditionalFormatting sqref="V38">
    <cfRule type="expression" dxfId="410" priority="104">
      <formula>(#REF!="Percentage")</formula>
    </cfRule>
  </conditionalFormatting>
  <conditionalFormatting sqref="AF8:AF26 BH8:BO26">
    <cfRule type="cellIs" dxfId="409" priority="1" operator="equal">
      <formula>"x"</formula>
    </cfRule>
  </conditionalFormatting>
  <conditionalFormatting sqref="BM8:BO26">
    <cfRule type="cellIs" dxfId="408" priority="2" operator="between">
      <formula>1</formula>
      <formula>2</formula>
    </cfRule>
  </conditionalFormatting>
  <dataValidations count="3">
    <dataValidation type="list" allowBlank="1" showInputMessage="1" showErrorMessage="1" sqref="WVV982095 WLZ982095 WCD982095 VSH982095 VIL982095 UYP982095 UOT982095 UEX982095 TVB982095 TLF982095 TBJ982095 SRN982095 SHR982095 RXV982095 RNZ982095 RED982095 QUH982095 QKL982095 QAP982095 PQT982095 PGX982095 OXB982095 ONF982095 ODJ982095 NTN982095 NJR982095 MZV982095 MPZ982095 MGD982095 LWH982095 LML982095 LCP982095 KST982095 KIX982095 JZB982095 JPF982095 JFJ982095 IVN982095 ILR982095 IBV982095 HRZ982095 HID982095 GYH982095 GOL982095 GEP982095 FUT982095 FKX982095 FBB982095 ERF982095 EHJ982095 DXN982095 DNR982095 DDV982095 CTZ982095 CKD982095 CAH982095 BQL982095 BGP982095 AWT982095 AMX982095 ADB982095 TF982095 JJ982095 WVV916559 WLZ916559 WCD916559 VSH916559 VIL916559 UYP916559 UOT916559 UEX916559 TVB916559 TLF916559 TBJ916559 SRN916559 SHR916559 RXV916559 RNZ916559 RED916559 QUH916559 QKL916559 QAP916559 PQT916559 PGX916559 OXB916559 ONF916559 ODJ916559 NTN916559 NJR916559 MZV916559 MPZ916559 MGD916559 LWH916559 LML916559 LCP916559 KST916559 KIX916559 JZB916559 JPF916559 JFJ916559 IVN916559 ILR916559 IBV916559 HRZ916559 HID916559 GYH916559 GOL916559 GEP916559 FUT916559 FKX916559 FBB916559 ERF916559 EHJ916559 DXN916559 DNR916559 DDV916559 CTZ916559 CKD916559 CAH916559 BQL916559 BGP916559 AWT916559 AMX916559 ADB916559 TF916559 JJ916559 WVV851023 WLZ851023 WCD851023 VSH851023 VIL851023 UYP851023 UOT851023 UEX851023 TVB851023 TLF851023 TBJ851023 SRN851023 SHR851023 RXV851023 RNZ851023 RED851023 QUH851023 QKL851023 QAP851023 PQT851023 PGX851023 OXB851023 ONF851023 ODJ851023 NTN851023 NJR851023 MZV851023 MPZ851023 MGD851023 LWH851023 LML851023 LCP851023 KST851023 KIX851023 JZB851023 JPF851023 JFJ851023 IVN851023 ILR851023 IBV851023 HRZ851023 HID851023 GYH851023 GOL851023 GEP851023 FUT851023 FKX851023 FBB851023 ERF851023 EHJ851023 DXN851023 DNR851023 DDV851023 CTZ851023 CKD851023 CAH851023 BQL851023 BGP851023 AWT851023 AMX851023 ADB851023 TF851023 JJ851023 WVV785487 WLZ785487 WCD785487 VSH785487 VIL785487 UYP785487 UOT785487 UEX785487 TVB785487 TLF785487 TBJ785487 SRN785487 SHR785487 RXV785487 RNZ785487 RED785487 QUH785487 QKL785487 QAP785487 PQT785487 PGX785487 OXB785487 ONF785487 ODJ785487 NTN785487 NJR785487 MZV785487 MPZ785487 MGD785487 LWH785487 LML785487 LCP785487 KST785487 KIX785487 JZB785487 JPF785487 JFJ785487 IVN785487 ILR785487 IBV785487 HRZ785487 HID785487 GYH785487 GOL785487 GEP785487 FUT785487 FKX785487 FBB785487 ERF785487 EHJ785487 DXN785487 DNR785487 DDV785487 CTZ785487 CKD785487 CAH785487 BQL785487 BGP785487 AWT785487 AMX785487 ADB785487 TF785487 JJ785487 WVV719951 WLZ719951 WCD719951 VSH719951 VIL719951 UYP719951 UOT719951 UEX719951 TVB719951 TLF719951 TBJ719951 SRN719951 SHR719951 RXV719951 RNZ719951 RED719951 QUH719951 QKL719951 QAP719951 PQT719951 PGX719951 OXB719951 ONF719951 ODJ719951 NTN719951 NJR719951 MZV719951 MPZ719951 MGD719951 LWH719951 LML719951 LCP719951 KST719951 KIX719951 JZB719951 JPF719951 JFJ719951 IVN719951 ILR719951 IBV719951 HRZ719951 HID719951 GYH719951 GOL719951 GEP719951 FUT719951 FKX719951 FBB719951 ERF719951 EHJ719951 DXN719951 DNR719951 DDV719951 CTZ719951 CKD719951 CAH719951 BQL719951 BGP719951 AWT719951 AMX719951 ADB719951 TF719951 JJ719951 WVV654415 WLZ654415 WCD654415 VSH654415 VIL654415 UYP654415 UOT654415 UEX654415 TVB654415 TLF654415 TBJ654415 SRN654415 SHR654415 RXV654415 RNZ654415 RED654415 QUH654415 QKL654415 QAP654415 PQT654415 PGX654415 OXB654415 ONF654415 ODJ654415 NTN654415 NJR654415 MZV654415 MPZ654415 MGD654415 LWH654415 LML654415 LCP654415 KST654415 KIX654415 JZB654415 JPF654415 JFJ654415 IVN654415 ILR654415 IBV654415 HRZ654415 HID654415 GYH654415 GOL654415 GEP654415 FUT654415 FKX654415 FBB654415 ERF654415 EHJ654415 DXN654415 DNR654415 DDV654415 CTZ654415 CKD654415 CAH654415 BQL654415 BGP654415 AWT654415 AMX654415 ADB654415 TF654415 JJ654415 WVV588879 WLZ588879 WCD588879 VSH588879 VIL588879 UYP588879 UOT588879 UEX588879 TVB588879 TLF588879 TBJ588879 SRN588879 SHR588879 RXV588879 RNZ588879 RED588879 QUH588879 QKL588879 QAP588879 PQT588879 PGX588879 OXB588879 ONF588879 ODJ588879 NTN588879 NJR588879 MZV588879 MPZ588879 MGD588879 LWH588879 LML588879 LCP588879 KST588879 KIX588879 JZB588879 JPF588879 JFJ588879 IVN588879 ILR588879 IBV588879 HRZ588879 HID588879 GYH588879 GOL588879 GEP588879 FUT588879 FKX588879 FBB588879 ERF588879 EHJ588879 DXN588879 DNR588879 DDV588879 CTZ588879 CKD588879 CAH588879 BQL588879 BGP588879 AWT588879 AMX588879 ADB588879 TF588879 JJ588879 WVV523343 WLZ523343 WCD523343 VSH523343 VIL523343 UYP523343 UOT523343 UEX523343 TVB523343 TLF523343 TBJ523343 SRN523343 SHR523343 RXV523343 RNZ523343 RED523343 QUH523343 QKL523343 QAP523343 PQT523343 PGX523343 OXB523343 ONF523343 ODJ523343 NTN523343 NJR523343 MZV523343 MPZ523343 MGD523343 LWH523343 LML523343 LCP523343 KST523343 KIX523343 JZB523343 JPF523343 JFJ523343 IVN523343 ILR523343 IBV523343 HRZ523343 HID523343 GYH523343 GOL523343 GEP523343 FUT523343 FKX523343 FBB523343 ERF523343 EHJ523343 DXN523343 DNR523343 DDV523343 CTZ523343 CKD523343 CAH523343 BQL523343 BGP523343 AWT523343 AMX523343 ADB523343 TF523343 JJ523343 WVV457807 WLZ457807 WCD457807 VSH457807 VIL457807 UYP457807 UOT457807 UEX457807 TVB457807 TLF457807 TBJ457807 SRN457807 SHR457807 RXV457807 RNZ457807 RED457807 QUH457807 QKL457807 QAP457807 PQT457807 PGX457807 OXB457807 ONF457807 ODJ457807 NTN457807 NJR457807 MZV457807 MPZ457807 MGD457807 LWH457807 LML457807 LCP457807 KST457807 KIX457807 JZB457807 JPF457807 JFJ457807 IVN457807 ILR457807 IBV457807 HRZ457807 HID457807 GYH457807 GOL457807 GEP457807 FUT457807 FKX457807 FBB457807 ERF457807 EHJ457807 DXN457807 DNR457807 DDV457807 CTZ457807 CKD457807 CAH457807 BQL457807 BGP457807 AWT457807 AMX457807 ADB457807 TF457807 JJ457807 WVV392271 WLZ392271 WCD392271 VSH392271 VIL392271 UYP392271 UOT392271 UEX392271 TVB392271 TLF392271 TBJ392271 SRN392271 SHR392271 RXV392271 RNZ392271 RED392271 QUH392271 QKL392271 QAP392271 PQT392271 PGX392271 OXB392271 ONF392271 ODJ392271 NTN392271 NJR392271 MZV392271 MPZ392271 MGD392271 LWH392271 LML392271 LCP392271 KST392271 KIX392271 JZB392271 JPF392271 JFJ392271 IVN392271 ILR392271 IBV392271 HRZ392271 HID392271 GYH392271 GOL392271 GEP392271 FUT392271 FKX392271 FBB392271 ERF392271 EHJ392271 DXN392271 DNR392271 DDV392271 CTZ392271 CKD392271 CAH392271 BQL392271 BGP392271 AWT392271 AMX392271 ADB392271 TF392271 JJ392271 WVV326735 WLZ326735 WCD326735 VSH326735 VIL326735 UYP326735 UOT326735 UEX326735 TVB326735 TLF326735 TBJ326735 SRN326735 SHR326735 RXV326735 RNZ326735 RED326735 QUH326735 QKL326735 QAP326735 PQT326735 PGX326735 OXB326735 ONF326735 ODJ326735 NTN326735 NJR326735 MZV326735 MPZ326735 MGD326735 LWH326735 LML326735 LCP326735 KST326735 KIX326735 JZB326735 JPF326735 JFJ326735 IVN326735 ILR326735 IBV326735 HRZ326735 HID326735 GYH326735 GOL326735 GEP326735 FUT326735 FKX326735 FBB326735 ERF326735 EHJ326735 DXN326735 DNR326735 DDV326735 CTZ326735 CKD326735 CAH326735 BQL326735 BGP326735 AWT326735 AMX326735 ADB326735 TF326735 JJ326735 WVV261199 WLZ261199 WCD261199 VSH261199 VIL261199 UYP261199 UOT261199 UEX261199 TVB261199 TLF261199 TBJ261199 SRN261199 SHR261199 RXV261199 RNZ261199 RED261199 QUH261199 QKL261199 QAP261199 PQT261199 PGX261199 OXB261199 ONF261199 ODJ261199 NTN261199 NJR261199 MZV261199 MPZ261199 MGD261199 LWH261199 LML261199 LCP261199 KST261199 KIX261199 JZB261199 JPF261199 JFJ261199 IVN261199 ILR261199 IBV261199 HRZ261199 HID261199 GYH261199 GOL261199 GEP261199 FUT261199 FKX261199 FBB261199 ERF261199 EHJ261199 DXN261199 DNR261199 DDV261199 CTZ261199 CKD261199 CAH261199 BQL261199 BGP261199 AWT261199 AMX261199 ADB261199 TF261199 JJ261199 WVV195663 WLZ195663 WCD195663 VSH195663 VIL195663 UYP195663 UOT195663 UEX195663 TVB195663 TLF195663 TBJ195663 SRN195663 SHR195663 RXV195663 RNZ195663 RED195663 QUH195663 QKL195663 QAP195663 PQT195663 PGX195663 OXB195663 ONF195663 ODJ195663 NTN195663 NJR195663 MZV195663 MPZ195663 MGD195663 LWH195663 LML195663 LCP195663 KST195663 KIX195663 JZB195663 JPF195663 JFJ195663 IVN195663 ILR195663 IBV195663 HRZ195663 HID195663 GYH195663 GOL195663 GEP195663 FUT195663 FKX195663 FBB195663 ERF195663 EHJ195663 DXN195663 DNR195663 DDV195663 CTZ195663 CKD195663 CAH195663 BQL195663 BGP195663 AWT195663 AMX195663 ADB195663 TF195663 JJ195663 WVV130127 WLZ130127 WCD130127 VSH130127 VIL130127 UYP130127 UOT130127 UEX130127 TVB130127 TLF130127 TBJ130127 SRN130127 SHR130127 RXV130127 RNZ130127 RED130127 QUH130127 QKL130127 QAP130127 PQT130127 PGX130127 OXB130127 ONF130127 ODJ130127 NTN130127 NJR130127 MZV130127 MPZ130127 MGD130127 LWH130127 LML130127 LCP130127 KST130127 KIX130127 JZB130127 JPF130127 JFJ130127 IVN130127 ILR130127 IBV130127 HRZ130127 HID130127 GYH130127 GOL130127 GEP130127 FUT130127 FKX130127 FBB130127 ERF130127 EHJ130127 DXN130127 DNR130127 DDV130127 CTZ130127 CKD130127 CAH130127 BQL130127 BGP130127 AWT130127 AMX130127 ADB130127 TF130127 JJ130127 WVV64591 WLZ64591 WCD64591 VSH64591 VIL64591 UYP64591 UOT64591 UEX64591 TVB64591 TLF64591 TBJ64591 SRN64591 SHR64591 RXV64591 RNZ64591 RED64591 QUH64591 QKL64591 QAP64591 PQT64591 PGX64591 OXB64591 ONF64591 ODJ64591 NTN64591 NJR64591 MZV64591 MPZ64591 MGD64591 LWH64591 LML64591 LCP64591 KST64591 KIX64591 JZB64591 JPF64591 JFJ64591 IVN64591 ILR64591 IBV64591 HRZ64591 HID64591 GYH64591 GOL64591 GEP64591 FUT64591 FKX64591 FBB64591 ERF64591 EHJ64591 DXN64591 DNR64591 DDV64591 CTZ64591 CKD64591 CAH64591 BQL64591 BGP64591 AWT64591 AMX64591 ADB64591 TF64591 JJ64591 WVV3:WVV4 WLZ3:WLZ4 WCD3:WCD4 VSH3:VSH4 VIL3:VIL4 UYP3:UYP4 UOT3:UOT4 UEX3:UEX4 TVB3:TVB4 TLF3:TLF4 TBJ3:TBJ4 SRN3:SRN4 SHR3:SHR4 RXV3:RXV4 RNZ3:RNZ4 RED3:RED4 QUH3:QUH4 QKL3:QKL4 QAP3:QAP4 PQT3:PQT4 PGX3:PGX4 OXB3:OXB4 ONF3:ONF4 ODJ3:ODJ4 NTN3:NTN4 NJR3:NJR4 MZV3:MZV4 MPZ3:MPZ4 MGD3:MGD4 LWH3:LWH4 LML3:LML4 LCP3:LCP4 KST3:KST4 KIX3:KIX4 JZB3:JZB4 JPF3:JPF4 JFJ3:JFJ4 IVN3:IVN4 ILR3:ILR4 IBV3:IBV4 HRZ3:HRZ4 HID3:HID4 GYH3:GYH4 GOL3:GOL4 GEP3:GEP4 FUT3:FUT4 FKX3:FKX4 FBB3:FBB4 ERF3:ERF4 EHJ3:EHJ4 DXN3:DXN4 DNR3:DNR4 DDV3:DDV4 CTZ3:CTZ4 CKD3:CKD4 CAH3:CAH4 BQL3:BQL4 BGP3:BGP4 AWT3:AWT4 AMX3:AMX4 ADB3:ADB4 TF3:TF4 JJ3:JJ4">
      <formula1>#REF!</formula1>
    </dataValidation>
    <dataValidation type="list" allowBlank="1" showInputMessage="1" showErrorMessage="1" sqref="WVV982096 WLZ982096 WCD982096 VSH982096 VIL982096 UYP982096 UOT982096 UEX982096 TVB982096 TLF982096 TBJ982096 SRN982096 SHR982096 RXV982096 RNZ982096 RED982096 QUH982096 QKL982096 QAP982096 PQT982096 PGX982096 OXB982096 ONF982096 ODJ982096 NTN982096 NJR982096 MZV982096 MPZ982096 MGD982096 LWH982096 LML982096 LCP982096 KST982096 KIX982096 JZB982096 JPF982096 JFJ982096 IVN982096 ILR982096 IBV982096 HRZ982096 HID982096 GYH982096 GOL982096 GEP982096 FUT982096 FKX982096 FBB982096 ERF982096 EHJ982096 DXN982096 DNR982096 DDV982096 CTZ982096 CKD982096 CAH982096 BQL982096 BGP982096 AWT982096 AMX982096 ADB982096 TF982096 JJ982096 WVV916560 WLZ916560 WCD916560 VSH916560 VIL916560 UYP916560 UOT916560 UEX916560 TVB916560 TLF916560 TBJ916560 SRN916560 SHR916560 RXV916560 RNZ916560 RED916560 QUH916560 QKL916560 QAP916560 PQT916560 PGX916560 OXB916560 ONF916560 ODJ916560 NTN916560 NJR916560 MZV916560 MPZ916560 MGD916560 LWH916560 LML916560 LCP916560 KST916560 KIX916560 JZB916560 JPF916560 JFJ916560 IVN916560 ILR916560 IBV916560 HRZ916560 HID916560 GYH916560 GOL916560 GEP916560 FUT916560 FKX916560 FBB916560 ERF916560 EHJ916560 DXN916560 DNR916560 DDV916560 CTZ916560 CKD916560 CAH916560 BQL916560 BGP916560 AWT916560 AMX916560 ADB916560 TF916560 JJ916560 WVV851024 WLZ851024 WCD851024 VSH851024 VIL851024 UYP851024 UOT851024 UEX851024 TVB851024 TLF851024 TBJ851024 SRN851024 SHR851024 RXV851024 RNZ851024 RED851024 QUH851024 QKL851024 QAP851024 PQT851024 PGX851024 OXB851024 ONF851024 ODJ851024 NTN851024 NJR851024 MZV851024 MPZ851024 MGD851024 LWH851024 LML851024 LCP851024 KST851024 KIX851024 JZB851024 JPF851024 JFJ851024 IVN851024 ILR851024 IBV851024 HRZ851024 HID851024 GYH851024 GOL851024 GEP851024 FUT851024 FKX851024 FBB851024 ERF851024 EHJ851024 DXN851024 DNR851024 DDV851024 CTZ851024 CKD851024 CAH851024 BQL851024 BGP851024 AWT851024 AMX851024 ADB851024 TF851024 JJ851024 WVV785488 WLZ785488 WCD785488 VSH785488 VIL785488 UYP785488 UOT785488 UEX785488 TVB785488 TLF785488 TBJ785488 SRN785488 SHR785488 RXV785488 RNZ785488 RED785488 QUH785488 QKL785488 QAP785488 PQT785488 PGX785488 OXB785488 ONF785488 ODJ785488 NTN785488 NJR785488 MZV785488 MPZ785488 MGD785488 LWH785488 LML785488 LCP785488 KST785488 KIX785488 JZB785488 JPF785488 JFJ785488 IVN785488 ILR785488 IBV785488 HRZ785488 HID785488 GYH785488 GOL785488 GEP785488 FUT785488 FKX785488 FBB785488 ERF785488 EHJ785488 DXN785488 DNR785488 DDV785488 CTZ785488 CKD785488 CAH785488 BQL785488 BGP785488 AWT785488 AMX785488 ADB785488 TF785488 JJ785488 WVV719952 WLZ719952 WCD719952 VSH719952 VIL719952 UYP719952 UOT719952 UEX719952 TVB719952 TLF719952 TBJ719952 SRN719952 SHR719952 RXV719952 RNZ719952 RED719952 QUH719952 QKL719952 QAP719952 PQT719952 PGX719952 OXB719952 ONF719952 ODJ719952 NTN719952 NJR719952 MZV719952 MPZ719952 MGD719952 LWH719952 LML719952 LCP719952 KST719952 KIX719952 JZB719952 JPF719952 JFJ719952 IVN719952 ILR719952 IBV719952 HRZ719952 HID719952 GYH719952 GOL719952 GEP719952 FUT719952 FKX719952 FBB719952 ERF719952 EHJ719952 DXN719952 DNR719952 DDV719952 CTZ719952 CKD719952 CAH719952 BQL719952 BGP719952 AWT719952 AMX719952 ADB719952 TF719952 JJ719952 WVV654416 WLZ654416 WCD654416 VSH654416 VIL654416 UYP654416 UOT654416 UEX654416 TVB654416 TLF654416 TBJ654416 SRN654416 SHR654416 RXV654416 RNZ654416 RED654416 QUH654416 QKL654416 QAP654416 PQT654416 PGX654416 OXB654416 ONF654416 ODJ654416 NTN654416 NJR654416 MZV654416 MPZ654416 MGD654416 LWH654416 LML654416 LCP654416 KST654416 KIX654416 JZB654416 JPF654416 JFJ654416 IVN654416 ILR654416 IBV654416 HRZ654416 HID654416 GYH654416 GOL654416 GEP654416 FUT654416 FKX654416 FBB654416 ERF654416 EHJ654416 DXN654416 DNR654416 DDV654416 CTZ654416 CKD654416 CAH654416 BQL654416 BGP654416 AWT654416 AMX654416 ADB654416 TF654416 JJ654416 WVV588880 WLZ588880 WCD588880 VSH588880 VIL588880 UYP588880 UOT588880 UEX588880 TVB588880 TLF588880 TBJ588880 SRN588880 SHR588880 RXV588880 RNZ588880 RED588880 QUH588880 QKL588880 QAP588880 PQT588880 PGX588880 OXB588880 ONF588880 ODJ588880 NTN588880 NJR588880 MZV588880 MPZ588880 MGD588880 LWH588880 LML588880 LCP588880 KST588880 KIX588880 JZB588880 JPF588880 JFJ588880 IVN588880 ILR588880 IBV588880 HRZ588880 HID588880 GYH588880 GOL588880 GEP588880 FUT588880 FKX588880 FBB588880 ERF588880 EHJ588880 DXN588880 DNR588880 DDV588880 CTZ588880 CKD588880 CAH588880 BQL588880 BGP588880 AWT588880 AMX588880 ADB588880 TF588880 JJ588880 WVV523344 WLZ523344 WCD523344 VSH523344 VIL523344 UYP523344 UOT523344 UEX523344 TVB523344 TLF523344 TBJ523344 SRN523344 SHR523344 RXV523344 RNZ523344 RED523344 QUH523344 QKL523344 QAP523344 PQT523344 PGX523344 OXB523344 ONF523344 ODJ523344 NTN523344 NJR523344 MZV523344 MPZ523344 MGD523344 LWH523344 LML523344 LCP523344 KST523344 KIX523344 JZB523344 JPF523344 JFJ523344 IVN523344 ILR523344 IBV523344 HRZ523344 HID523344 GYH523344 GOL523344 GEP523344 FUT523344 FKX523344 FBB523344 ERF523344 EHJ523344 DXN523344 DNR523344 DDV523344 CTZ523344 CKD523344 CAH523344 BQL523344 BGP523344 AWT523344 AMX523344 ADB523344 TF523344 JJ523344 WVV457808 WLZ457808 WCD457808 VSH457808 VIL457808 UYP457808 UOT457808 UEX457808 TVB457808 TLF457808 TBJ457808 SRN457808 SHR457808 RXV457808 RNZ457808 RED457808 QUH457808 QKL457808 QAP457808 PQT457808 PGX457808 OXB457808 ONF457808 ODJ457808 NTN457808 NJR457808 MZV457808 MPZ457808 MGD457808 LWH457808 LML457808 LCP457808 KST457808 KIX457808 JZB457808 JPF457808 JFJ457808 IVN457808 ILR457808 IBV457808 HRZ457808 HID457808 GYH457808 GOL457808 GEP457808 FUT457808 FKX457808 FBB457808 ERF457808 EHJ457808 DXN457808 DNR457808 DDV457808 CTZ457808 CKD457808 CAH457808 BQL457808 BGP457808 AWT457808 AMX457808 ADB457808 TF457808 JJ457808 WVV392272 WLZ392272 WCD392272 VSH392272 VIL392272 UYP392272 UOT392272 UEX392272 TVB392272 TLF392272 TBJ392272 SRN392272 SHR392272 RXV392272 RNZ392272 RED392272 QUH392272 QKL392272 QAP392272 PQT392272 PGX392272 OXB392272 ONF392272 ODJ392272 NTN392272 NJR392272 MZV392272 MPZ392272 MGD392272 LWH392272 LML392272 LCP392272 KST392272 KIX392272 JZB392272 JPF392272 JFJ392272 IVN392272 ILR392272 IBV392272 HRZ392272 HID392272 GYH392272 GOL392272 GEP392272 FUT392272 FKX392272 FBB392272 ERF392272 EHJ392272 DXN392272 DNR392272 DDV392272 CTZ392272 CKD392272 CAH392272 BQL392272 BGP392272 AWT392272 AMX392272 ADB392272 TF392272 JJ392272 WVV326736 WLZ326736 WCD326736 VSH326736 VIL326736 UYP326736 UOT326736 UEX326736 TVB326736 TLF326736 TBJ326736 SRN326736 SHR326736 RXV326736 RNZ326736 RED326736 QUH326736 QKL326736 QAP326736 PQT326736 PGX326736 OXB326736 ONF326736 ODJ326736 NTN326736 NJR326736 MZV326736 MPZ326736 MGD326736 LWH326736 LML326736 LCP326736 KST326736 KIX326736 JZB326736 JPF326736 JFJ326736 IVN326736 ILR326736 IBV326736 HRZ326736 HID326736 GYH326736 GOL326736 GEP326736 FUT326736 FKX326736 FBB326736 ERF326736 EHJ326736 DXN326736 DNR326736 DDV326736 CTZ326736 CKD326736 CAH326736 BQL326736 BGP326736 AWT326736 AMX326736 ADB326736 TF326736 JJ326736 WVV261200 WLZ261200 WCD261200 VSH261200 VIL261200 UYP261200 UOT261200 UEX261200 TVB261200 TLF261200 TBJ261200 SRN261200 SHR261200 RXV261200 RNZ261200 RED261200 QUH261200 QKL261200 QAP261200 PQT261200 PGX261200 OXB261200 ONF261200 ODJ261200 NTN261200 NJR261200 MZV261200 MPZ261200 MGD261200 LWH261200 LML261200 LCP261200 KST261200 KIX261200 JZB261200 JPF261200 JFJ261200 IVN261200 ILR261200 IBV261200 HRZ261200 HID261200 GYH261200 GOL261200 GEP261200 FUT261200 FKX261200 FBB261200 ERF261200 EHJ261200 DXN261200 DNR261200 DDV261200 CTZ261200 CKD261200 CAH261200 BQL261200 BGP261200 AWT261200 AMX261200 ADB261200 TF261200 JJ261200 WVV195664 WLZ195664 WCD195664 VSH195664 VIL195664 UYP195664 UOT195664 UEX195664 TVB195664 TLF195664 TBJ195664 SRN195664 SHR195664 RXV195664 RNZ195664 RED195664 QUH195664 QKL195664 QAP195664 PQT195664 PGX195664 OXB195664 ONF195664 ODJ195664 NTN195664 NJR195664 MZV195664 MPZ195664 MGD195664 LWH195664 LML195664 LCP195664 KST195664 KIX195664 JZB195664 JPF195664 JFJ195664 IVN195664 ILR195664 IBV195664 HRZ195664 HID195664 GYH195664 GOL195664 GEP195664 FUT195664 FKX195664 FBB195664 ERF195664 EHJ195664 DXN195664 DNR195664 DDV195664 CTZ195664 CKD195664 CAH195664 BQL195664 BGP195664 AWT195664 AMX195664 ADB195664 TF195664 JJ195664 WVV130128 WLZ130128 WCD130128 VSH130128 VIL130128 UYP130128 UOT130128 UEX130128 TVB130128 TLF130128 TBJ130128 SRN130128 SHR130128 RXV130128 RNZ130128 RED130128 QUH130128 QKL130128 QAP130128 PQT130128 PGX130128 OXB130128 ONF130128 ODJ130128 NTN130128 NJR130128 MZV130128 MPZ130128 MGD130128 LWH130128 LML130128 LCP130128 KST130128 KIX130128 JZB130128 JPF130128 JFJ130128 IVN130128 ILR130128 IBV130128 HRZ130128 HID130128 GYH130128 GOL130128 GEP130128 FUT130128 FKX130128 FBB130128 ERF130128 EHJ130128 DXN130128 DNR130128 DDV130128 CTZ130128 CKD130128 CAH130128 BQL130128 BGP130128 AWT130128 AMX130128 ADB130128 TF130128 JJ130128 WVV64592 WLZ64592 WCD64592 VSH64592 VIL64592 UYP64592 UOT64592 UEX64592 TVB64592 TLF64592 TBJ64592 SRN64592 SHR64592 RXV64592 RNZ64592 RED64592 QUH64592 QKL64592 QAP64592 PQT64592 PGX64592 OXB64592 ONF64592 ODJ64592 NTN64592 NJR64592 MZV64592 MPZ64592 MGD64592 LWH64592 LML64592 LCP64592 KST64592 KIX64592 JZB64592 JPF64592 JFJ64592 IVN64592 ILR64592 IBV64592 HRZ64592 HID64592 GYH64592 GOL64592 GEP64592 FUT64592 FKX64592 FBB64592 ERF64592 EHJ64592 DXN64592 DNR64592 DDV64592 CTZ64592 CKD64592 CAH64592 BQL64592 BGP64592 AWT64592 AMX64592 ADB64592 TF64592 JJ64592 WVV5 WLZ5 WCD5 VSH5 VIL5 UYP5 UOT5 UEX5 TVB5 TLF5 TBJ5 SRN5 SHR5 RXV5 RNZ5 RED5 QUH5 QKL5 QAP5 PQT5 PGX5 OXB5 ONF5 ODJ5 NTN5 NJR5 MZV5 MPZ5 MGD5 LWH5 LML5 LCP5 KST5 KIX5 JZB5 JPF5 JFJ5 IVN5 ILR5 IBV5 HRZ5 HID5 GYH5 GOL5 GEP5 FUT5 FKX5 FBB5 ERF5 EHJ5 DXN5 DNR5 DDV5 CTZ5 CKD5 CAH5 BQL5 BGP5 AWT5 AMX5 ADB5 TF5 JJ5">
      <formula1>#REF!</formula1>
    </dataValidation>
    <dataValidation type="list" allowBlank="1" showInputMessage="1" showErrorMessage="1" sqref="S3:T3">
      <formula1>$W$2:$W$4</formula1>
    </dataValidation>
  </dataValidations>
  <hyperlinks>
    <hyperlink ref="A42" r:id="rId1"/>
  </hyperlinks>
  <pageMargins left="0.74803149606299213" right="0.74803149606299213" top="0.39370078740157483" bottom="0.39370078740157483" header="0.51181102362204722" footer="0.51181102362204722"/>
  <pageSetup paperSize="9" scale="71" orientation="landscape" r:id="rId2"/>
  <headerFooter scaleWithDoc="0" alignWithMargins="0"/>
  <ignoredErrors>
    <ignoredError sqref="B8 C8:T37 B10:B3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zoomScaleNormal="100" workbookViewId="0"/>
  </sheetViews>
  <sheetFormatPr defaultRowHeight="11.25" x14ac:dyDescent="0.2"/>
  <cols>
    <col min="1" max="1" width="27.85546875" style="319" customWidth="1"/>
    <col min="2" max="2" width="6.28515625" style="319" customWidth="1"/>
    <col min="3" max="3" width="9.42578125" style="323" customWidth="1"/>
    <col min="4" max="4" width="0.85546875" style="323" customWidth="1"/>
    <col min="5" max="5" width="9.7109375" style="324" customWidth="1"/>
    <col min="6" max="6" width="0.85546875" style="324" customWidth="1"/>
    <col min="7" max="7" width="9.85546875" style="324" customWidth="1"/>
    <col min="8" max="8" width="9.140625" style="324" customWidth="1"/>
    <col min="9" max="9" width="0.85546875" style="324" customWidth="1"/>
    <col min="10" max="10" width="10.5703125" style="324" customWidth="1"/>
    <col min="11" max="11" width="9.7109375" style="324" customWidth="1"/>
    <col min="12" max="12" width="0.85546875" style="324" customWidth="1"/>
    <col min="13" max="16" width="9.7109375" style="325" customWidth="1"/>
    <col min="17" max="17" width="0.85546875" style="325" customWidth="1"/>
    <col min="18" max="19" width="9.7109375" style="319" customWidth="1"/>
    <col min="20" max="20" width="0.85546875" style="319" customWidth="1"/>
    <col min="21" max="24" width="9.140625" style="319"/>
    <col min="25" max="25" width="9.140625" style="319" customWidth="1"/>
    <col min="26" max="29" width="9.140625" style="319" hidden="1" customWidth="1"/>
    <col min="30" max="67" width="0" style="319" hidden="1" customWidth="1"/>
    <col min="68" max="16384" width="9.140625" style="319"/>
  </cols>
  <sheetData>
    <row r="1" spans="1:67" ht="13.5" customHeight="1" x14ac:dyDescent="0.2">
      <c r="A1" s="410" t="s">
        <v>425</v>
      </c>
      <c r="B1" s="410"/>
      <c r="C1" s="410"/>
      <c r="D1" s="410"/>
      <c r="E1" s="410"/>
      <c r="F1" s="410"/>
      <c r="G1" s="410"/>
      <c r="H1" s="410"/>
      <c r="I1" s="410"/>
      <c r="J1" s="410"/>
      <c r="K1" s="410"/>
      <c r="L1" s="410"/>
      <c r="M1" s="410"/>
      <c r="N1" s="410"/>
      <c r="O1" s="410"/>
      <c r="P1" s="410"/>
      <c r="Q1" s="410"/>
      <c r="R1" s="411"/>
      <c r="S1" s="411"/>
      <c r="T1" s="411"/>
    </row>
    <row r="2" spans="1:67" ht="13.5" customHeight="1" x14ac:dyDescent="0.2">
      <c r="A2" s="197" t="s">
        <v>239</v>
      </c>
      <c r="B2" s="569"/>
      <c r="C2" s="569"/>
      <c r="D2" s="569"/>
      <c r="E2" s="412"/>
      <c r="F2" s="412"/>
      <c r="G2" s="412"/>
      <c r="H2" s="412"/>
      <c r="I2" s="412"/>
      <c r="J2" s="412"/>
      <c r="K2" s="412"/>
      <c r="L2" s="412"/>
      <c r="M2" s="91"/>
      <c r="N2" s="91"/>
      <c r="O2" s="91"/>
      <c r="P2" s="91"/>
      <c r="Q2" s="412"/>
      <c r="R2" s="413" t="s">
        <v>86</v>
      </c>
      <c r="S2" s="414"/>
      <c r="T2" s="415"/>
      <c r="AA2" s="320" t="e">
        <f>IF(#REF!="Boys",0,IF(#REF!="Girls",14,28))</f>
        <v>#REF!</v>
      </c>
      <c r="AB2" s="312" t="s">
        <v>23</v>
      </c>
    </row>
    <row r="3" spans="1:67" ht="12.75" customHeight="1" x14ac:dyDescent="0.2">
      <c r="A3" s="416" t="s">
        <v>0</v>
      </c>
      <c r="B3" s="136"/>
      <c r="C3" s="417"/>
      <c r="D3" s="417"/>
      <c r="E3" s="412"/>
      <c r="F3" s="412"/>
      <c r="G3" s="412"/>
      <c r="H3" s="412"/>
      <c r="I3" s="412"/>
      <c r="J3" s="412"/>
      <c r="K3" s="412"/>
      <c r="L3" s="412"/>
      <c r="M3" s="91"/>
      <c r="N3" s="91"/>
      <c r="O3" s="91"/>
      <c r="P3" s="91"/>
      <c r="Q3" s="91"/>
      <c r="R3" s="572" t="s">
        <v>84</v>
      </c>
      <c r="S3" s="551" t="s">
        <v>62</v>
      </c>
      <c r="T3" s="585"/>
      <c r="AA3" s="311" t="s">
        <v>132</v>
      </c>
      <c r="AB3" s="313" t="s">
        <v>24</v>
      </c>
    </row>
    <row r="4" spans="1:67" ht="12.75" customHeight="1" x14ac:dyDescent="0.2">
      <c r="A4" s="53"/>
      <c r="B4" s="381"/>
      <c r="C4" s="321"/>
      <c r="D4" s="418"/>
      <c r="E4" s="419"/>
      <c r="F4" s="419"/>
      <c r="G4" s="419"/>
      <c r="H4" s="419"/>
      <c r="I4" s="419"/>
      <c r="J4" s="419"/>
      <c r="K4" s="419"/>
      <c r="L4" s="419"/>
      <c r="M4" s="420"/>
      <c r="N4" s="420"/>
      <c r="O4" s="420"/>
      <c r="P4" s="420"/>
      <c r="Q4" s="421"/>
      <c r="R4" s="714"/>
      <c r="S4" s="714"/>
      <c r="T4" s="383"/>
      <c r="AB4" s="312" t="s">
        <v>62</v>
      </c>
    </row>
    <row r="5" spans="1:67" s="321" customFormat="1" ht="24.75" customHeight="1" x14ac:dyDescent="0.2">
      <c r="A5" s="422"/>
      <c r="B5" s="713" t="s">
        <v>83</v>
      </c>
      <c r="C5" s="715" t="s">
        <v>124</v>
      </c>
      <c r="D5" s="555"/>
      <c r="E5" s="703" t="s">
        <v>419</v>
      </c>
      <c r="F5" s="552"/>
      <c r="G5" s="705" t="s">
        <v>223</v>
      </c>
      <c r="H5" s="705"/>
      <c r="I5" s="385"/>
      <c r="J5" s="711" t="s">
        <v>43</v>
      </c>
      <c r="K5" s="711"/>
      <c r="L5" s="386"/>
      <c r="M5" s="705" t="s">
        <v>418</v>
      </c>
      <c r="N5" s="705"/>
      <c r="O5" s="705"/>
      <c r="P5" s="705"/>
      <c r="Q5" s="552"/>
      <c r="R5" s="703" t="s">
        <v>523</v>
      </c>
      <c r="S5" s="703" t="s">
        <v>524</v>
      </c>
      <c r="T5" s="552"/>
      <c r="AB5" s="314"/>
      <c r="AC5" s="319"/>
      <c r="AD5" s="319" t="s">
        <v>152</v>
      </c>
      <c r="AE5" s="319" t="s">
        <v>358</v>
      </c>
      <c r="AF5" s="319" t="s">
        <v>323</v>
      </c>
      <c r="AG5" s="319" t="s">
        <v>324</v>
      </c>
      <c r="AH5" s="319" t="s">
        <v>154</v>
      </c>
      <c r="AI5" s="319" t="s">
        <v>155</v>
      </c>
      <c r="AJ5" s="319" t="s">
        <v>329</v>
      </c>
      <c r="AK5" s="319" t="s">
        <v>325</v>
      </c>
      <c r="AL5" s="319" t="s">
        <v>348</v>
      </c>
      <c r="AM5" s="319" t="s">
        <v>349</v>
      </c>
      <c r="AN5" s="319" t="s">
        <v>330</v>
      </c>
      <c r="AO5" s="319" t="s">
        <v>153</v>
      </c>
      <c r="AP5" s="319" t="s">
        <v>359</v>
      </c>
      <c r="AQ5" s="319" t="s">
        <v>326</v>
      </c>
      <c r="AR5" s="319" t="s">
        <v>327</v>
      </c>
      <c r="AS5" s="319" t="s">
        <v>157</v>
      </c>
      <c r="AT5" s="319" t="s">
        <v>158</v>
      </c>
      <c r="AU5" s="319" t="s">
        <v>331</v>
      </c>
      <c r="AV5" s="319" t="s">
        <v>328</v>
      </c>
      <c r="AW5" s="319" t="s">
        <v>350</v>
      </c>
      <c r="AX5" s="319" t="s">
        <v>351</v>
      </c>
      <c r="AY5" s="319" t="s">
        <v>332</v>
      </c>
      <c r="AZ5" s="319" t="s">
        <v>156</v>
      </c>
      <c r="BA5" s="319" t="s">
        <v>357</v>
      </c>
      <c r="BB5" s="319" t="s">
        <v>333</v>
      </c>
      <c r="BC5" s="319" t="s">
        <v>334</v>
      </c>
      <c r="BD5" s="319" t="s">
        <v>320</v>
      </c>
      <c r="BE5" s="319" t="s">
        <v>321</v>
      </c>
      <c r="BF5" s="319" t="s">
        <v>335</v>
      </c>
      <c r="BG5" s="319" t="s">
        <v>356</v>
      </c>
      <c r="BH5" s="319" t="s">
        <v>352</v>
      </c>
      <c r="BI5" s="319" t="s">
        <v>353</v>
      </c>
      <c r="BJ5" s="319" t="s">
        <v>336</v>
      </c>
      <c r="BK5" s="319" t="s">
        <v>337</v>
      </c>
      <c r="BL5" s="319" t="s">
        <v>146</v>
      </c>
      <c r="BM5" s="319" t="s">
        <v>147</v>
      </c>
      <c r="BN5" s="319" t="s">
        <v>145</v>
      </c>
      <c r="BO5" s="319"/>
    </row>
    <row r="6" spans="1:67" ht="55.5" customHeight="1" x14ac:dyDescent="0.2">
      <c r="A6" s="423"/>
      <c r="B6" s="707"/>
      <c r="C6" s="709"/>
      <c r="D6" s="556"/>
      <c r="E6" s="704"/>
      <c r="F6" s="553"/>
      <c r="G6" s="388" t="s">
        <v>519</v>
      </c>
      <c r="H6" s="388" t="s">
        <v>520</v>
      </c>
      <c r="I6" s="389"/>
      <c r="J6" s="390" t="s">
        <v>521</v>
      </c>
      <c r="K6" s="390" t="s">
        <v>522</v>
      </c>
      <c r="L6" s="554"/>
      <c r="M6" s="556" t="s">
        <v>196</v>
      </c>
      <c r="N6" s="553" t="s">
        <v>420</v>
      </c>
      <c r="O6" s="391" t="s">
        <v>194</v>
      </c>
      <c r="P6" s="391" t="s">
        <v>195</v>
      </c>
      <c r="Q6" s="553"/>
      <c r="R6" s="704"/>
      <c r="S6" s="704"/>
      <c r="T6" s="553"/>
      <c r="AC6" s="319" t="s">
        <v>73</v>
      </c>
      <c r="AD6" s="319">
        <v>2814</v>
      </c>
      <c r="AE6" s="319">
        <v>48</v>
      </c>
      <c r="AF6" s="319">
        <v>98</v>
      </c>
      <c r="AG6" s="319">
        <v>58.9</v>
      </c>
      <c r="AH6" s="319">
        <v>33.6</v>
      </c>
      <c r="AI6" s="319">
        <v>18</v>
      </c>
      <c r="AJ6" s="319">
        <v>234848</v>
      </c>
      <c r="AK6" s="319">
        <v>-0.13</v>
      </c>
      <c r="AL6" s="319">
        <v>-0.14000000000000001</v>
      </c>
      <c r="AM6" s="319">
        <v>-0.13</v>
      </c>
      <c r="AN6" s="319">
        <v>99.4</v>
      </c>
      <c r="AO6" s="319">
        <v>99.1</v>
      </c>
      <c r="AP6" s="319">
        <v>52</v>
      </c>
      <c r="AQ6" s="319">
        <v>98.5</v>
      </c>
      <c r="AR6" s="319">
        <v>66.3</v>
      </c>
      <c r="AS6" s="319">
        <v>44.2</v>
      </c>
      <c r="AT6" s="319">
        <v>28.3</v>
      </c>
      <c r="AU6" s="319">
        <v>229525</v>
      </c>
      <c r="AV6" s="319">
        <v>0.12</v>
      </c>
      <c r="AW6" s="319">
        <v>0.12</v>
      </c>
      <c r="AX6" s="319">
        <v>0.13</v>
      </c>
      <c r="AY6" s="319">
        <v>99.6</v>
      </c>
      <c r="AZ6" s="319">
        <v>99.4</v>
      </c>
      <c r="BA6" s="319">
        <v>50</v>
      </c>
      <c r="BB6" s="319">
        <v>98.2</v>
      </c>
      <c r="BC6" s="319">
        <v>62.5</v>
      </c>
      <c r="BD6" s="319">
        <v>38.9</v>
      </c>
      <c r="BE6" s="319">
        <v>23.1</v>
      </c>
      <c r="BF6" s="319">
        <v>464373</v>
      </c>
      <c r="BG6" s="319">
        <v>-0.01</v>
      </c>
      <c r="BH6" s="319">
        <v>-0.01</v>
      </c>
      <c r="BI6" s="319">
        <v>0</v>
      </c>
      <c r="BJ6" s="319">
        <v>99.5</v>
      </c>
      <c r="BK6" s="319">
        <v>99.2</v>
      </c>
      <c r="BL6" s="319">
        <v>247734</v>
      </c>
      <c r="BM6" s="319">
        <v>241280</v>
      </c>
      <c r="BN6" s="319">
        <v>489014</v>
      </c>
    </row>
    <row r="7" spans="1:67" x14ac:dyDescent="0.2">
      <c r="A7" s="424"/>
      <c r="B7" s="424"/>
      <c r="C7" s="425"/>
      <c r="D7" s="425"/>
      <c r="E7" s="426"/>
      <c r="F7" s="426"/>
      <c r="G7" s="426"/>
      <c r="H7" s="426"/>
      <c r="I7" s="426"/>
      <c r="J7" s="426"/>
      <c r="K7" s="426"/>
      <c r="L7" s="426"/>
      <c r="M7" s="426"/>
      <c r="N7" s="426"/>
      <c r="O7" s="427"/>
      <c r="P7" s="428"/>
      <c r="Q7" s="426"/>
      <c r="T7" s="429"/>
      <c r="AC7" s="319" t="s">
        <v>44</v>
      </c>
      <c r="AD7" s="319">
        <v>163</v>
      </c>
      <c r="AE7" s="319">
        <v>68.099999999999994</v>
      </c>
      <c r="AF7" s="319">
        <v>99.8</v>
      </c>
      <c r="AG7" s="319">
        <v>98.4</v>
      </c>
      <c r="AH7" s="319">
        <v>80.8</v>
      </c>
      <c r="AI7" s="319">
        <v>70.599999999999994</v>
      </c>
      <c r="AJ7" s="319">
        <v>10189</v>
      </c>
      <c r="AK7" s="319">
        <v>0.26</v>
      </c>
      <c r="AL7" s="319">
        <v>0.24</v>
      </c>
      <c r="AM7" s="319">
        <v>0.28000000000000003</v>
      </c>
      <c r="AN7" s="319">
        <v>99.9</v>
      </c>
      <c r="AO7" s="319">
        <v>99.9</v>
      </c>
      <c r="AP7" s="319">
        <v>69.900000000000006</v>
      </c>
      <c r="AQ7" s="319">
        <v>99.9</v>
      </c>
      <c r="AR7" s="319">
        <v>99.1</v>
      </c>
      <c r="AS7" s="319">
        <v>84.7</v>
      </c>
      <c r="AT7" s="319">
        <v>79</v>
      </c>
      <c r="AU7" s="319">
        <v>10331</v>
      </c>
      <c r="AV7" s="319">
        <v>0.41</v>
      </c>
      <c r="AW7" s="319">
        <v>0.38</v>
      </c>
      <c r="AX7" s="319">
        <v>0.43</v>
      </c>
      <c r="AY7" s="319">
        <v>100</v>
      </c>
      <c r="AZ7" s="319">
        <v>100</v>
      </c>
      <c r="BA7" s="319">
        <v>69</v>
      </c>
      <c r="BB7" s="319">
        <v>99.8</v>
      </c>
      <c r="BC7" s="319">
        <v>98.8</v>
      </c>
      <c r="BD7" s="319">
        <v>82.7</v>
      </c>
      <c r="BE7" s="319">
        <v>74.8</v>
      </c>
      <c r="BF7" s="319">
        <v>20520</v>
      </c>
      <c r="BG7" s="319">
        <v>0.33</v>
      </c>
      <c r="BH7" s="319">
        <v>0.32</v>
      </c>
      <c r="BI7" s="319">
        <v>0.35</v>
      </c>
      <c r="BJ7" s="319">
        <v>100</v>
      </c>
      <c r="BK7" s="319">
        <v>99.9</v>
      </c>
      <c r="BL7" s="319">
        <v>11236</v>
      </c>
      <c r="BM7" s="319">
        <v>11279</v>
      </c>
      <c r="BN7" s="319">
        <v>22515</v>
      </c>
    </row>
    <row r="8" spans="1:67" ht="11.25" customHeight="1" x14ac:dyDescent="0.2">
      <c r="A8" s="92" t="s">
        <v>525</v>
      </c>
      <c r="B8" s="573">
        <f>'Table 2b'!AD6</f>
        <v>2814</v>
      </c>
      <c r="C8" s="574">
        <f>IF($S$3="Boys",'Table 2b'!AE18,IF($S$3="Girls",'Table 2b'!AE19,IF($S$3="All",'Table 2b'!AE20)))</f>
        <v>489014</v>
      </c>
      <c r="D8" s="573"/>
      <c r="E8" s="576">
        <f>IF($S$3="Boys",'Table 2b'!AE6,IF($S$3="Girls",'Table 2b'!AP6,IF($S$3="All",'Table 2b'!BA6)))</f>
        <v>50</v>
      </c>
      <c r="F8" s="577"/>
      <c r="G8" s="576">
        <f>IF($S$3="Boys",'Table 2b'!AF6,IF($S$3="Girls",'Table 2b'!AQ6,IF($S$3="All",'Table 2b'!BB6)))</f>
        <v>98.2</v>
      </c>
      <c r="H8" s="576">
        <f>IF($S$3="Boys",'Table 2b'!AG6,IF($S$3="Girls",'Table 2b'!AR6,IF($S$3="All",'Table 2b'!BC6)))</f>
        <v>62.5</v>
      </c>
      <c r="I8" s="577"/>
      <c r="J8" s="576">
        <f>IF($S$3="Boys",'Table 2b'!AH6,IF($S$3="Girls",'Table 2b'!AS6,IF($S$3="All",'Table 2b'!BD6)))</f>
        <v>38.9</v>
      </c>
      <c r="K8" s="576">
        <f>IF($S$3="Boys",'Table 2b'!AI6,IF($S$3="Girls",'Table 2b'!AT6,IF($S$3="All",'Table 2b'!BE6)))</f>
        <v>23.1</v>
      </c>
      <c r="L8" s="577"/>
      <c r="M8" s="574">
        <f>IF($S$3="Boys",'Table 2b'!AJ6,IF($S$3="Girls",'Table 2b'!AU6,IF($S$3="All",'Table 2b'!BF6)))</f>
        <v>464373</v>
      </c>
      <c r="N8" s="578">
        <f>IF($S$3="Boys",'Table 2b'!AK6,IF($S$3="Girls",'Table 2b'!AV6,IF($S$3="All",'Table 2b'!BG6)))</f>
        <v>-0.01</v>
      </c>
      <c r="O8" s="579">
        <f>IF($S$3="Boys",'Table 2b'!AL6,IF($S$3="Girls",'Table 2b'!AW6,IF($S$3="All",'Table 2b'!BH6)))</f>
        <v>-0.01</v>
      </c>
      <c r="P8" s="579">
        <f>IF($S$3="Boys",'Table 2b'!AM6,IF($S$3="Girls",'Table 2b'!AX6,IF($S$3="All",'Table 2b'!BI6)))</f>
        <v>0</v>
      </c>
      <c r="Q8" s="577"/>
      <c r="R8" s="576">
        <f>IF($S$3="Boys",'Table 2b'!AN6,IF($S$3="Girls",'Table 2b'!AY6,IF($S$3="All",'Table 2b'!BJ6)))</f>
        <v>99.5</v>
      </c>
      <c r="S8" s="576">
        <f>IF($S$3="Boys",'Table 2b'!AO6,IF($S$3="Girls",'Table 2b'!AZ6,IF($S$3="All",'Table 2b'!BK6)))</f>
        <v>99.2</v>
      </c>
      <c r="T8" s="396"/>
      <c r="AC8" s="319" t="s">
        <v>72</v>
      </c>
      <c r="AD8" s="319">
        <v>117</v>
      </c>
      <c r="AE8" s="319">
        <v>45.3</v>
      </c>
      <c r="AF8" s="319">
        <v>98.1</v>
      </c>
      <c r="AG8" s="319">
        <v>52.9</v>
      </c>
      <c r="AH8" s="319">
        <v>23.7</v>
      </c>
      <c r="AI8" s="319">
        <v>10.199999999999999</v>
      </c>
      <c r="AJ8" s="319">
        <v>8505</v>
      </c>
      <c r="AK8" s="319">
        <v>-0.19</v>
      </c>
      <c r="AL8" s="319">
        <v>-0.21</v>
      </c>
      <c r="AM8" s="319">
        <v>-0.16</v>
      </c>
      <c r="AN8" s="319">
        <v>99.3</v>
      </c>
      <c r="AO8" s="319">
        <v>99</v>
      </c>
      <c r="AP8" s="319">
        <v>49.8</v>
      </c>
      <c r="AQ8" s="319">
        <v>98.6</v>
      </c>
      <c r="AR8" s="319">
        <v>62.1</v>
      </c>
      <c r="AS8" s="319">
        <v>34.9</v>
      </c>
      <c r="AT8" s="319">
        <v>20</v>
      </c>
      <c r="AU8" s="319">
        <v>8957</v>
      </c>
      <c r="AV8" s="319">
        <v>0.09</v>
      </c>
      <c r="AW8" s="319">
        <v>0.06</v>
      </c>
      <c r="AX8" s="319">
        <v>0.11</v>
      </c>
      <c r="AY8" s="319">
        <v>99.7</v>
      </c>
      <c r="AZ8" s="319">
        <v>99.5</v>
      </c>
      <c r="BA8" s="319">
        <v>47.6</v>
      </c>
      <c r="BB8" s="319">
        <v>98.4</v>
      </c>
      <c r="BC8" s="319">
        <v>57.6</v>
      </c>
      <c r="BD8" s="319">
        <v>29.4</v>
      </c>
      <c r="BE8" s="319">
        <v>15.2</v>
      </c>
      <c r="BF8" s="319">
        <v>17462</v>
      </c>
      <c r="BG8" s="319">
        <v>-0.05</v>
      </c>
      <c r="BH8" s="319">
        <v>-0.06</v>
      </c>
      <c r="BI8" s="319">
        <v>-0.03</v>
      </c>
      <c r="BJ8" s="319">
        <v>99.5</v>
      </c>
      <c r="BK8" s="319">
        <v>99.3</v>
      </c>
      <c r="BL8" s="319">
        <v>8948</v>
      </c>
      <c r="BM8" s="319">
        <v>9397</v>
      </c>
      <c r="BN8" s="319">
        <v>18345</v>
      </c>
    </row>
    <row r="9" spans="1:67" ht="11.25" customHeight="1" x14ac:dyDescent="0.2">
      <c r="A9" s="92"/>
      <c r="B9" s="573"/>
      <c r="C9" s="574"/>
      <c r="D9" s="573"/>
      <c r="E9" s="586"/>
      <c r="F9" s="587"/>
      <c r="G9" s="586"/>
      <c r="H9" s="586"/>
      <c r="I9" s="587"/>
      <c r="J9" s="586"/>
      <c r="K9" s="586"/>
      <c r="L9" s="587"/>
      <c r="M9" s="586"/>
      <c r="N9" s="586"/>
      <c r="O9" s="588"/>
      <c r="P9" s="588"/>
      <c r="Q9" s="587"/>
      <c r="R9" s="586"/>
      <c r="S9" s="586"/>
      <c r="T9" s="430"/>
      <c r="AC9" s="319" t="s">
        <v>143</v>
      </c>
      <c r="AD9" s="319">
        <v>3109</v>
      </c>
      <c r="AE9" s="319">
        <v>48.7</v>
      </c>
      <c r="AF9" s="319">
        <v>98</v>
      </c>
      <c r="AG9" s="319">
        <v>60.2</v>
      </c>
      <c r="AH9" s="319">
        <v>35.200000000000003</v>
      </c>
      <c r="AI9" s="319">
        <v>19.899999999999999</v>
      </c>
      <c r="AJ9" s="319">
        <v>253896</v>
      </c>
      <c r="AK9" s="319">
        <v>-0.12</v>
      </c>
      <c r="AL9" s="319">
        <v>-0.13</v>
      </c>
      <c r="AM9" s="319">
        <v>-0.12</v>
      </c>
      <c r="AN9" s="319">
        <v>99.3</v>
      </c>
      <c r="AO9" s="319">
        <v>99</v>
      </c>
      <c r="AP9" s="319">
        <v>52.6</v>
      </c>
      <c r="AQ9" s="319">
        <v>98.5</v>
      </c>
      <c r="AR9" s="319">
        <v>67.400000000000006</v>
      </c>
      <c r="AS9" s="319">
        <v>45.6</v>
      </c>
      <c r="AT9" s="319">
        <v>30.1</v>
      </c>
      <c r="AU9" s="319">
        <v>249164</v>
      </c>
      <c r="AV9" s="319">
        <v>0.13</v>
      </c>
      <c r="AW9" s="319">
        <v>0.13</v>
      </c>
      <c r="AX9" s="319">
        <v>0.13</v>
      </c>
      <c r="AY9" s="319">
        <v>99.6</v>
      </c>
      <c r="AZ9" s="319">
        <v>99.4</v>
      </c>
      <c r="BA9" s="319">
        <v>50.6</v>
      </c>
      <c r="BB9" s="319">
        <v>98.2</v>
      </c>
      <c r="BC9" s="319">
        <v>63.8</v>
      </c>
      <c r="BD9" s="319">
        <v>40.299999999999997</v>
      </c>
      <c r="BE9" s="319">
        <v>24.9</v>
      </c>
      <c r="BF9" s="319">
        <v>503060</v>
      </c>
      <c r="BG9" s="319">
        <v>0</v>
      </c>
      <c r="BH9" s="319">
        <v>0</v>
      </c>
      <c r="BI9" s="319">
        <v>0</v>
      </c>
      <c r="BJ9" s="319">
        <v>99.4</v>
      </c>
      <c r="BK9" s="319">
        <v>99.2</v>
      </c>
      <c r="BL9" s="319">
        <v>268499</v>
      </c>
      <c r="BM9" s="319">
        <v>262469</v>
      </c>
      <c r="BN9" s="319">
        <v>530968</v>
      </c>
    </row>
    <row r="10" spans="1:67" ht="11.25" customHeight="1" x14ac:dyDescent="0.2">
      <c r="A10" s="431" t="s">
        <v>526</v>
      </c>
      <c r="B10" s="573">
        <f>'Table 2b'!AD7</f>
        <v>163</v>
      </c>
      <c r="C10" s="574">
        <f>IF($S$3="Boys",'Table 2b'!AE21,IF($S$3="Girls",'Table 2b'!AE22,IF($S$3="All",'Table 2b'!AE23)))</f>
        <v>22515</v>
      </c>
      <c r="D10" s="573"/>
      <c r="E10" s="576">
        <f>IF($S$3="Boys",'Table 2b'!AE7,IF($S$3="Girls",'Table 2b'!AP7,IF($S$3="All",'Table 2b'!BA7)))</f>
        <v>69</v>
      </c>
      <c r="F10" s="577"/>
      <c r="G10" s="576">
        <f>IF($S$3="Boys",'Table 2b'!AF7,IF($S$3="Girls",'Table 2b'!AQ7,IF($S$3="All",'Table 2b'!BB7)))</f>
        <v>99.8</v>
      </c>
      <c r="H10" s="576">
        <f>IF($S$3="Boys",'Table 2b'!AG7,IF($S$3="Girls",'Table 2b'!AR7,IF($S$3="All",'Table 2b'!BC7)))</f>
        <v>98.8</v>
      </c>
      <c r="I10" s="577"/>
      <c r="J10" s="576">
        <f>IF($S$3="Boys",'Table 2b'!AH7,IF($S$3="Girls",'Table 2b'!AS7,IF($S$3="All",'Table 2b'!BD7)))</f>
        <v>82.7</v>
      </c>
      <c r="K10" s="576">
        <f>IF($S$3="Boys",'Table 2b'!AI7,IF($S$3="Girls",'Table 2b'!AT7,IF($S$3="All",'Table 2b'!BE7)))</f>
        <v>74.8</v>
      </c>
      <c r="L10" s="577"/>
      <c r="M10" s="574">
        <f>IF($S$3="Boys",'Table 2b'!AJ7,IF($S$3="Girls",'Table 2b'!AU7,IF($S$3="All",'Table 2b'!BF7)))</f>
        <v>20520</v>
      </c>
      <c r="N10" s="578">
        <f>IF($S$3="Boys",'Table 2b'!AK7,IF($S$3="Girls",'Table 2b'!AV7,IF($S$3="All",'Table 2b'!BG7)))</f>
        <v>0.33</v>
      </c>
      <c r="O10" s="579">
        <f>IF($S$3="Boys",'Table 2b'!AL7,IF($S$3="Girls",'Table 2b'!AW7,IF($S$3="All",'Table 2b'!BH7)))</f>
        <v>0.32</v>
      </c>
      <c r="P10" s="579">
        <f>IF($S$3="Boys",'Table 2b'!AM7,IF($S$3="Girls",'Table 2b'!AX7,IF($S$3="All",'Table 2b'!BI7)))</f>
        <v>0.35</v>
      </c>
      <c r="Q10" s="577"/>
      <c r="R10" s="576">
        <f>IF($S$3="Boys",'Table 2b'!AN7,IF($S$3="Girls",'Table 2b'!AY7,IF($S$3="All",'Table 2b'!BJ7)))</f>
        <v>100</v>
      </c>
      <c r="S10" s="576">
        <f>IF($S$3="Boys",'Table 2b'!AO7,IF($S$3="Girls",'Table 2b'!AZ7,IF($S$3="All",'Table 2b'!BK7)))</f>
        <v>99.9</v>
      </c>
      <c r="T10" s="396"/>
    </row>
    <row r="11" spans="1:67" ht="11.25" customHeight="1" x14ac:dyDescent="0.2">
      <c r="A11" s="431"/>
      <c r="B11" s="573"/>
      <c r="C11" s="574"/>
      <c r="D11" s="573"/>
      <c r="E11" s="586"/>
      <c r="F11" s="587"/>
      <c r="G11" s="586"/>
      <c r="H11" s="586"/>
      <c r="I11" s="587"/>
      <c r="J11" s="586"/>
      <c r="K11" s="586"/>
      <c r="L11" s="587"/>
      <c r="M11" s="586"/>
      <c r="N11" s="586"/>
      <c r="O11" s="588"/>
      <c r="P11" s="588"/>
      <c r="Q11" s="587"/>
      <c r="R11" s="586"/>
      <c r="S11" s="586"/>
      <c r="T11" s="430"/>
    </row>
    <row r="12" spans="1:67" ht="11.25" customHeight="1" x14ac:dyDescent="0.2">
      <c r="A12" s="431" t="s">
        <v>527</v>
      </c>
      <c r="B12" s="573">
        <f>'Table 2b'!AD8</f>
        <v>117</v>
      </c>
      <c r="C12" s="574">
        <f>IF($S$3="Boys",'Table 2b'!AE24,IF($S$3="Girls",'Table 2b'!AE25,IF($S$3="All",'Table 2b'!AE26)))</f>
        <v>18345</v>
      </c>
      <c r="D12" s="573"/>
      <c r="E12" s="576">
        <f>IF($S$3="Boys",'Table 2b'!AE8,IF($S$3="Girls",'Table 2b'!AP8,IF($S$3="All",'Table 2b'!BA8)))</f>
        <v>47.6</v>
      </c>
      <c r="F12" s="577"/>
      <c r="G12" s="576">
        <f>IF($S$3="Boys",'Table 2b'!AF8,IF($S$3="Girls",'Table 2b'!AQ8,IF($S$3="All",'Table 2b'!BB8)))</f>
        <v>98.4</v>
      </c>
      <c r="H12" s="576">
        <f>IF($S$3="Boys",'Table 2b'!AG8,IF($S$3="Girls",'Table 2b'!AR8,IF($S$3="All",'Table 2b'!BC8)))</f>
        <v>57.6</v>
      </c>
      <c r="I12" s="577"/>
      <c r="J12" s="576">
        <f>IF($S$3="Boys",'Table 2b'!AH8,IF($S$3="Girls",'Table 2b'!AS8,IF($S$3="All",'Table 2b'!BD8)))</f>
        <v>29.4</v>
      </c>
      <c r="K12" s="576">
        <f>IF($S$3="Boys",'Table 2b'!AI8,IF($S$3="Girls",'Table 2b'!AT8,IF($S$3="All",'Table 2b'!BE8)))</f>
        <v>15.2</v>
      </c>
      <c r="L12" s="577"/>
      <c r="M12" s="574">
        <f>IF($S$3="Boys",'Table 2b'!AJ8,IF($S$3="Girls",'Table 2b'!AU8,IF($S$3="All",'Table 2b'!BF8)))</f>
        <v>17462</v>
      </c>
      <c r="N12" s="578">
        <f>IF($S$3="Boys",'Table 2b'!AK8,IF($S$3="Girls",'Table 2b'!AV8,IF($S$3="All",'Table 2b'!BG8)))</f>
        <v>-0.05</v>
      </c>
      <c r="O12" s="579">
        <f>IF($S$3="Boys",'Table 2b'!AL8,IF($S$3="Girls",'Table 2b'!AW8,IF($S$3="All",'Table 2b'!BH8)))</f>
        <v>-0.06</v>
      </c>
      <c r="P12" s="579">
        <f>IF($S$3="Boys",'Table 2b'!AM8,IF($S$3="Girls",'Table 2b'!AX8,IF($S$3="All",'Table 2b'!BI8)))</f>
        <v>-0.03</v>
      </c>
      <c r="Q12" s="577"/>
      <c r="R12" s="576">
        <f>IF($S$3="Boys",'Table 2b'!AN8,IF($S$3="Girls",'Table 2b'!AY8,IF($S$3="All",'Table 2b'!BJ8)))</f>
        <v>99.5</v>
      </c>
      <c r="S12" s="576">
        <f>IF($S$3="Boys",'Table 2b'!AO8,IF($S$3="Girls",'Table 2b'!AZ8,IF($S$3="All",'Table 2b'!BK8)))</f>
        <v>99.3</v>
      </c>
      <c r="T12" s="396"/>
    </row>
    <row r="13" spans="1:67" ht="11.25" customHeight="1" x14ac:dyDescent="0.2">
      <c r="A13" s="431"/>
      <c r="B13" s="573"/>
      <c r="C13" s="574"/>
      <c r="D13" s="573"/>
      <c r="E13" s="586"/>
      <c r="F13" s="587"/>
      <c r="G13" s="586"/>
      <c r="H13" s="586"/>
      <c r="I13" s="587"/>
      <c r="J13" s="586"/>
      <c r="K13" s="586"/>
      <c r="L13" s="587"/>
      <c r="M13" s="586"/>
      <c r="N13" s="586"/>
      <c r="O13" s="588"/>
      <c r="P13" s="588"/>
      <c r="Q13" s="587"/>
      <c r="R13" s="586"/>
      <c r="S13" s="586"/>
      <c r="T13" s="430"/>
    </row>
    <row r="14" spans="1:67" ht="11.25" customHeight="1" x14ac:dyDescent="0.2">
      <c r="A14" s="431" t="s">
        <v>528</v>
      </c>
      <c r="B14" s="573">
        <f>'Table 2b'!AD9</f>
        <v>3109</v>
      </c>
      <c r="C14" s="574">
        <f>IF($S$3="Boys",'Table 2b'!AE15,IF($S$3="Girls",'Table 2b'!AE16,IF($S$3="All",'Table 2b'!AE17)))</f>
        <v>530968</v>
      </c>
      <c r="D14" s="573"/>
      <c r="E14" s="576">
        <f>IF($S$3="Boys",'Table 2b'!AE9,IF($S$3="Girls",'Table 2b'!AP9,IF($S$3="All",'Table 2b'!BA9)))</f>
        <v>50.6</v>
      </c>
      <c r="F14" s="577"/>
      <c r="G14" s="576">
        <f>IF($S$3="Boys",'Table 2b'!AF9,IF($S$3="Girls",'Table 2b'!AQ9,IF($S$3="All",'Table 2b'!BB9)))</f>
        <v>98.2</v>
      </c>
      <c r="H14" s="576">
        <f>IF($S$3="Boys",'Table 2b'!AG9,IF($S$3="Girls",'Table 2b'!AR9,IF($S$3="All",'Table 2b'!BC9)))</f>
        <v>63.8</v>
      </c>
      <c r="I14" s="577"/>
      <c r="J14" s="576">
        <f>IF($S$3="Boys",'Table 2b'!AH9,IF($S$3="Girls",'Table 2b'!AS9,IF($S$3="All",'Table 2b'!BD9)))</f>
        <v>40.299999999999997</v>
      </c>
      <c r="K14" s="576">
        <f>IF($S$3="Boys",'Table 2b'!AI9,IF($S$3="Girls",'Table 2b'!AT9,IF($S$3="All",'Table 2b'!BE9)))</f>
        <v>24.9</v>
      </c>
      <c r="L14" s="577"/>
      <c r="M14" s="574">
        <f>IF($S$3="Boys",'Table 2b'!AJ9,IF($S$3="Girls",'Table 2b'!AU9,IF($S$3="All",'Table 2b'!BF9)))</f>
        <v>503060</v>
      </c>
      <c r="N14" s="578">
        <f>IF($S$3="Boys",'Table 2b'!AK9,IF($S$3="Girls",'Table 2b'!AV9,IF($S$3="All",'Table 2b'!BG9)))</f>
        <v>0</v>
      </c>
      <c r="O14" s="579">
        <f>IF($S$3="Boys",'Table 2b'!AL9,IF($S$3="Girls",'Table 2b'!AW9,IF($S$3="All",'Table 2b'!BH9)))</f>
        <v>0</v>
      </c>
      <c r="P14" s="579">
        <f>IF($S$3="Boys",'Table 2b'!AM9,IF($S$3="Girls",'Table 2b'!AX9,IF($S$3="All",'Table 2b'!BI9)))</f>
        <v>0</v>
      </c>
      <c r="Q14" s="577"/>
      <c r="R14" s="576">
        <f>IF($S$3="Boys",'Table 2b'!AN9,IF($S$3="Girls",'Table 2b'!AY9,IF($S$3="All",'Table 2b'!BJ9)))</f>
        <v>99.4</v>
      </c>
      <c r="S14" s="576">
        <f>IF($S$3="Boys",'Table 2b'!AO9,IF($S$3="Girls",'Table 2b'!AZ9,IF($S$3="All",'Table 2b'!BK9)))</f>
        <v>99.2</v>
      </c>
      <c r="T14" s="396"/>
      <c r="AC14" s="319" t="s">
        <v>160</v>
      </c>
      <c r="AD14" s="319" t="s">
        <v>164</v>
      </c>
      <c r="AE14" s="319" t="s">
        <v>165</v>
      </c>
    </row>
    <row r="15" spans="1:67" ht="11.25" customHeight="1" x14ac:dyDescent="0.2">
      <c r="A15" s="432"/>
      <c r="B15" s="433"/>
      <c r="C15" s="434"/>
      <c r="D15" s="434"/>
      <c r="E15" s="435"/>
      <c r="F15" s="435"/>
      <c r="G15" s="435"/>
      <c r="H15" s="435"/>
      <c r="I15" s="435"/>
      <c r="J15" s="435"/>
      <c r="K15" s="435"/>
      <c r="L15" s="435"/>
      <c r="M15" s="435"/>
      <c r="N15" s="435"/>
      <c r="O15" s="435"/>
      <c r="P15" s="435"/>
      <c r="Q15" s="435"/>
      <c r="R15" s="436"/>
      <c r="S15" s="436"/>
      <c r="T15" s="437"/>
      <c r="AC15" s="319" t="s">
        <v>159</v>
      </c>
      <c r="AD15" s="319" t="s">
        <v>149</v>
      </c>
      <c r="AE15" s="319">
        <v>268499</v>
      </c>
    </row>
    <row r="16" spans="1:67" ht="11.25" customHeight="1" x14ac:dyDescent="0.2">
      <c r="A16" s="92"/>
      <c r="B16" s="438"/>
      <c r="C16" s="439"/>
      <c r="D16" s="439"/>
      <c r="E16" s="439"/>
      <c r="F16" s="439"/>
      <c r="G16" s="439"/>
      <c r="H16" s="439"/>
      <c r="I16" s="439"/>
      <c r="J16" s="439"/>
      <c r="K16" s="439"/>
      <c r="L16" s="439"/>
      <c r="M16" s="439"/>
      <c r="N16" s="439"/>
      <c r="O16" s="439"/>
      <c r="P16" s="439"/>
      <c r="Q16" s="439"/>
      <c r="R16" s="439"/>
      <c r="S16" s="439"/>
      <c r="T16" s="317" t="s">
        <v>238</v>
      </c>
      <c r="AC16" s="319" t="s">
        <v>159</v>
      </c>
      <c r="AD16" s="319" t="s">
        <v>38</v>
      </c>
      <c r="AE16" s="319">
        <v>262469</v>
      </c>
    </row>
    <row r="17" spans="1:31" ht="11.25" customHeight="1" x14ac:dyDescent="0.2">
      <c r="A17" s="411"/>
      <c r="C17" s="417"/>
      <c r="D17" s="417"/>
      <c r="E17" s="412"/>
      <c r="F17" s="412"/>
      <c r="G17" s="412"/>
      <c r="H17" s="412"/>
      <c r="I17" s="412"/>
      <c r="J17" s="412"/>
      <c r="K17" s="412"/>
      <c r="L17" s="412"/>
      <c r="M17" s="91"/>
      <c r="N17" s="91"/>
      <c r="O17" s="91"/>
      <c r="P17" s="91"/>
      <c r="Q17" s="91"/>
      <c r="R17" s="411"/>
      <c r="S17" s="411"/>
      <c r="T17" s="322"/>
      <c r="AC17" s="319" t="s">
        <v>159</v>
      </c>
      <c r="AD17" s="319" t="s">
        <v>159</v>
      </c>
      <c r="AE17" s="319">
        <v>530968</v>
      </c>
    </row>
    <row r="18" spans="1:31" ht="22.5" customHeight="1" x14ac:dyDescent="0.2">
      <c r="A18" s="712" t="s">
        <v>466</v>
      </c>
      <c r="B18" s="712"/>
      <c r="C18" s="712"/>
      <c r="D18" s="712"/>
      <c r="E18" s="712"/>
      <c r="F18" s="712"/>
      <c r="G18" s="712"/>
      <c r="H18" s="712"/>
      <c r="I18" s="712"/>
      <c r="J18" s="712"/>
      <c r="K18" s="712"/>
      <c r="L18" s="712"/>
      <c r="M18" s="712"/>
      <c r="N18" s="712"/>
      <c r="O18" s="712"/>
      <c r="P18" s="712"/>
      <c r="Q18" s="712"/>
      <c r="R18" s="712"/>
      <c r="S18" s="712"/>
      <c r="T18" s="322"/>
      <c r="AC18" s="319" t="s">
        <v>161</v>
      </c>
      <c r="AD18" s="319" t="s">
        <v>149</v>
      </c>
      <c r="AE18" s="319">
        <v>247734</v>
      </c>
    </row>
    <row r="19" spans="1:31" x14ac:dyDescent="0.2">
      <c r="A19" s="698" t="s">
        <v>111</v>
      </c>
      <c r="B19" s="698"/>
      <c r="C19" s="698"/>
      <c r="D19" s="698"/>
      <c r="E19" s="698"/>
      <c r="F19" s="698"/>
      <c r="G19" s="698"/>
      <c r="H19" s="698"/>
      <c r="I19" s="698"/>
      <c r="J19" s="698"/>
      <c r="K19" s="698"/>
      <c r="L19" s="698"/>
      <c r="M19" s="698"/>
      <c r="N19" s="698"/>
      <c r="O19" s="698"/>
      <c r="P19" s="698"/>
      <c r="Q19" s="440"/>
      <c r="R19" s="441"/>
      <c r="S19" s="441"/>
      <c r="T19" s="411"/>
      <c r="AC19" s="319" t="s">
        <v>161</v>
      </c>
      <c r="AD19" s="319" t="s">
        <v>38</v>
      </c>
      <c r="AE19" s="319">
        <v>241280</v>
      </c>
    </row>
    <row r="20" spans="1:31" x14ac:dyDescent="0.2">
      <c r="A20" s="557" t="s">
        <v>291</v>
      </c>
      <c r="B20" s="557"/>
      <c r="C20" s="557"/>
      <c r="D20" s="557"/>
      <c r="E20" s="557"/>
      <c r="F20" s="557"/>
      <c r="G20" s="557"/>
      <c r="H20" s="557"/>
      <c r="I20" s="557"/>
      <c r="J20" s="557"/>
      <c r="K20" s="557"/>
      <c r="L20" s="557"/>
      <c r="M20" s="557"/>
      <c r="N20" s="557"/>
      <c r="O20" s="557"/>
      <c r="P20" s="557"/>
      <c r="Q20" s="557"/>
      <c r="R20" s="557"/>
      <c r="S20" s="557"/>
      <c r="T20" s="557"/>
      <c r="AC20" s="319" t="s">
        <v>161</v>
      </c>
      <c r="AD20" s="319" t="s">
        <v>159</v>
      </c>
      <c r="AE20" s="319">
        <v>489014</v>
      </c>
    </row>
    <row r="21" spans="1:31" x14ac:dyDescent="0.2">
      <c r="A21" s="234" t="s">
        <v>276</v>
      </c>
      <c r="B21" s="557"/>
      <c r="C21" s="557"/>
      <c r="D21" s="557"/>
      <c r="E21" s="557"/>
      <c r="F21" s="557"/>
      <c r="G21" s="557"/>
      <c r="H21" s="557"/>
      <c r="I21" s="557"/>
      <c r="J21" s="557"/>
      <c r="K21" s="557"/>
      <c r="L21" s="557"/>
      <c r="M21" s="557"/>
      <c r="N21" s="557"/>
      <c r="O21" s="557"/>
      <c r="P21" s="557"/>
      <c r="Q21" s="557"/>
      <c r="R21" s="557"/>
      <c r="S21" s="557"/>
      <c r="T21" s="557"/>
      <c r="AC21" s="319" t="s">
        <v>162</v>
      </c>
      <c r="AD21" s="319" t="s">
        <v>149</v>
      </c>
      <c r="AE21" s="319">
        <v>11236</v>
      </c>
    </row>
    <row r="22" spans="1:31" ht="47.25" customHeight="1" x14ac:dyDescent="0.2">
      <c r="A22" s="697" t="s">
        <v>421</v>
      </c>
      <c r="B22" s="697"/>
      <c r="C22" s="697"/>
      <c r="D22" s="697"/>
      <c r="E22" s="697"/>
      <c r="F22" s="697"/>
      <c r="G22" s="697"/>
      <c r="H22" s="697"/>
      <c r="I22" s="697"/>
      <c r="J22" s="697"/>
      <c r="K22" s="697"/>
      <c r="L22" s="697"/>
      <c r="M22" s="697"/>
      <c r="N22" s="697"/>
      <c r="O22" s="697"/>
      <c r="P22" s="697"/>
      <c r="Q22" s="697"/>
      <c r="R22" s="697"/>
      <c r="S22" s="697"/>
      <c r="T22" s="697"/>
      <c r="AC22" s="319" t="s">
        <v>162</v>
      </c>
      <c r="AD22" s="319" t="s">
        <v>38</v>
      </c>
      <c r="AE22" s="319">
        <v>11279</v>
      </c>
    </row>
    <row r="23" spans="1:31" x14ac:dyDescent="0.2">
      <c r="A23" s="697" t="s">
        <v>532</v>
      </c>
      <c r="B23" s="697"/>
      <c r="C23" s="697"/>
      <c r="D23" s="697"/>
      <c r="E23" s="697"/>
      <c r="F23" s="697"/>
      <c r="G23" s="697"/>
      <c r="H23" s="697"/>
      <c r="I23" s="697"/>
      <c r="J23" s="697"/>
      <c r="K23" s="697"/>
      <c r="L23" s="697"/>
      <c r="M23" s="697"/>
      <c r="N23" s="697"/>
      <c r="O23" s="697"/>
      <c r="P23" s="697"/>
      <c r="Q23" s="697"/>
      <c r="R23" s="697"/>
      <c r="S23" s="697"/>
      <c r="T23" s="558"/>
      <c r="AC23" s="319" t="s">
        <v>162</v>
      </c>
      <c r="AD23" s="319" t="s">
        <v>159</v>
      </c>
      <c r="AE23" s="319">
        <v>22515</v>
      </c>
    </row>
    <row r="24" spans="1:31" x14ac:dyDescent="0.2">
      <c r="A24" s="697" t="s">
        <v>529</v>
      </c>
      <c r="B24" s="697"/>
      <c r="C24" s="697"/>
      <c r="D24" s="697"/>
      <c r="E24" s="697"/>
      <c r="F24" s="697"/>
      <c r="G24" s="697"/>
      <c r="H24" s="697"/>
      <c r="I24" s="697"/>
      <c r="J24" s="697"/>
      <c r="K24" s="697"/>
      <c r="L24" s="697"/>
      <c r="M24" s="697"/>
      <c r="N24" s="697"/>
      <c r="O24" s="697"/>
      <c r="P24" s="697"/>
      <c r="Q24" s="697"/>
      <c r="R24" s="697"/>
      <c r="S24" s="697"/>
      <c r="T24" s="558"/>
      <c r="AC24" s="319" t="s">
        <v>163</v>
      </c>
      <c r="AD24" s="319" t="s">
        <v>149</v>
      </c>
      <c r="AE24" s="319">
        <v>8948</v>
      </c>
    </row>
    <row r="25" spans="1:31" x14ac:dyDescent="0.2">
      <c r="A25" s="697" t="s">
        <v>579</v>
      </c>
      <c r="B25" s="697"/>
      <c r="C25" s="697"/>
      <c r="D25" s="697"/>
      <c r="E25" s="697"/>
      <c r="F25" s="697"/>
      <c r="G25" s="697"/>
      <c r="H25" s="697"/>
      <c r="I25" s="697"/>
      <c r="J25" s="697"/>
      <c r="K25" s="697"/>
      <c r="L25" s="697"/>
      <c r="M25" s="697"/>
      <c r="N25" s="697"/>
      <c r="O25" s="697"/>
      <c r="P25" s="697"/>
      <c r="Q25" s="697"/>
      <c r="R25" s="697"/>
      <c r="S25" s="697"/>
      <c r="T25" s="558"/>
      <c r="AC25" s="319" t="s">
        <v>163</v>
      </c>
      <c r="AD25" s="319" t="s">
        <v>38</v>
      </c>
      <c r="AE25" s="319">
        <v>9397</v>
      </c>
    </row>
    <row r="26" spans="1:31" ht="36" customHeight="1" x14ac:dyDescent="0.2">
      <c r="A26" s="697" t="s">
        <v>571</v>
      </c>
      <c r="B26" s="697"/>
      <c r="C26" s="697"/>
      <c r="D26" s="697"/>
      <c r="E26" s="697"/>
      <c r="F26" s="697"/>
      <c r="G26" s="697"/>
      <c r="H26" s="697"/>
      <c r="I26" s="697"/>
      <c r="J26" s="697"/>
      <c r="K26" s="697"/>
      <c r="L26" s="697"/>
      <c r="M26" s="697"/>
      <c r="N26" s="697"/>
      <c r="O26" s="697"/>
      <c r="P26" s="697"/>
      <c r="Q26" s="697"/>
      <c r="R26" s="697"/>
      <c r="S26" s="697"/>
      <c r="T26" s="558"/>
      <c r="AC26" s="319" t="s">
        <v>163</v>
      </c>
      <c r="AD26" s="319" t="s">
        <v>159</v>
      </c>
      <c r="AE26" s="319">
        <v>18345</v>
      </c>
    </row>
    <row r="27" spans="1:31" ht="22.5" customHeight="1" x14ac:dyDescent="0.2">
      <c r="A27" s="697" t="s">
        <v>530</v>
      </c>
      <c r="B27" s="697"/>
      <c r="C27" s="697"/>
      <c r="D27" s="697"/>
      <c r="E27" s="697"/>
      <c r="F27" s="697"/>
      <c r="G27" s="697"/>
      <c r="H27" s="697"/>
      <c r="I27" s="697"/>
      <c r="J27" s="697"/>
      <c r="K27" s="697"/>
      <c r="L27" s="697"/>
      <c r="M27" s="697"/>
      <c r="N27" s="697"/>
      <c r="O27" s="697"/>
      <c r="P27" s="697"/>
      <c r="Q27" s="697"/>
      <c r="R27" s="697"/>
      <c r="S27" s="697"/>
      <c r="T27" s="411"/>
      <c r="AC27" s="319" t="s">
        <v>430</v>
      </c>
      <c r="AD27" s="319" t="s">
        <v>149</v>
      </c>
      <c r="AE27" s="319">
        <v>581</v>
      </c>
    </row>
    <row r="28" spans="1:31" ht="34.5" customHeight="1" x14ac:dyDescent="0.2">
      <c r="A28" s="697" t="s">
        <v>531</v>
      </c>
      <c r="B28" s="697"/>
      <c r="C28" s="697"/>
      <c r="D28" s="697"/>
      <c r="E28" s="697"/>
      <c r="F28" s="697"/>
      <c r="G28" s="697"/>
      <c r="H28" s="697"/>
      <c r="I28" s="697"/>
      <c r="J28" s="697"/>
      <c r="K28" s="697"/>
      <c r="L28" s="697"/>
      <c r="M28" s="697"/>
      <c r="N28" s="697"/>
      <c r="O28" s="697"/>
      <c r="P28" s="697"/>
      <c r="Q28" s="697"/>
      <c r="R28" s="697"/>
      <c r="S28" s="697"/>
      <c r="T28" s="559"/>
      <c r="AC28" s="319" t="s">
        <v>430</v>
      </c>
      <c r="AD28" s="319" t="s">
        <v>38</v>
      </c>
      <c r="AE28" s="319">
        <v>513</v>
      </c>
    </row>
    <row r="29" spans="1:31" x14ac:dyDescent="0.2">
      <c r="AC29" s="319" t="s">
        <v>430</v>
      </c>
      <c r="AD29" s="319" t="s">
        <v>159</v>
      </c>
      <c r="AE29" s="319">
        <v>1094</v>
      </c>
    </row>
    <row r="34" spans="13:15" x14ac:dyDescent="0.2">
      <c r="M34" s="91" t="s">
        <v>61</v>
      </c>
      <c r="N34" s="91"/>
      <c r="O34" s="91"/>
    </row>
  </sheetData>
  <sheetProtection password="8329" sheet="1" objects="1" scenarios="1"/>
  <mergeCells count="18">
    <mergeCell ref="A23:S23"/>
    <mergeCell ref="A26:S26"/>
    <mergeCell ref="A27:S27"/>
    <mergeCell ref="A28:S28"/>
    <mergeCell ref="A25:S25"/>
    <mergeCell ref="A24:S24"/>
    <mergeCell ref="A22:T22"/>
    <mergeCell ref="A18:S18"/>
    <mergeCell ref="A19:P19"/>
    <mergeCell ref="B5:B6"/>
    <mergeCell ref="R4:S4"/>
    <mergeCell ref="C5:C6"/>
    <mergeCell ref="E5:E6"/>
    <mergeCell ref="G5:H5"/>
    <mergeCell ref="J5:K5"/>
    <mergeCell ref="M5:P5"/>
    <mergeCell ref="R5:R6"/>
    <mergeCell ref="S5:S6"/>
  </mergeCells>
  <conditionalFormatting sqref="T9 T11 T13 T15">
    <cfRule type="expression" dxfId="407" priority="23">
      <formula>(#REF!="Percentage")</formula>
    </cfRule>
  </conditionalFormatting>
  <conditionalFormatting sqref="AE6:BN9">
    <cfRule type="cellIs" dxfId="406" priority="2" operator="equal">
      <formula>"x"</formula>
    </cfRule>
  </conditionalFormatting>
  <conditionalFormatting sqref="BL6:BN9">
    <cfRule type="cellIs" dxfId="405" priority="3" operator="between">
      <formula>1</formula>
      <formula>2</formula>
    </cfRule>
  </conditionalFormatting>
  <conditionalFormatting sqref="Z13:AF31">
    <cfRule type="cellIs" dxfId="404" priority="1" operator="equal">
      <formula>"x"</formula>
    </cfRule>
  </conditionalFormatting>
  <dataValidations count="1">
    <dataValidation type="list" allowBlank="1" showInputMessage="1" showErrorMessage="1" sqref="S3">
      <formula1>$AB$2:$AB$4</formula1>
    </dataValidation>
  </dataValidations>
  <hyperlinks>
    <hyperlink ref="A21" r:id="rId1"/>
  </hyperlinks>
  <pageMargins left="0.31496062992125984" right="0.27559055118110237" top="0.51181102362204722" bottom="0.51181102362204722" header="0.51181102362204722" footer="0.51181102362204722"/>
  <pageSetup paperSize="9" scale="91" orientation="landscape" r:id="rId2"/>
  <headerFooter alignWithMargins="0"/>
  <ignoredErrors>
    <ignoredError sqref="B8:S1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zoomScaleNormal="100" workbookViewId="0"/>
  </sheetViews>
  <sheetFormatPr defaultRowHeight="11.25" x14ac:dyDescent="0.2"/>
  <cols>
    <col min="1" max="1" width="27.85546875" style="326" customWidth="1"/>
    <col min="2" max="2" width="6.28515625" style="326" customWidth="1"/>
    <col min="3" max="3" width="9.42578125" style="335" customWidth="1"/>
    <col min="4" max="4" width="0.85546875" style="335" customWidth="1"/>
    <col min="5" max="5" width="9.7109375" style="336" customWidth="1"/>
    <col min="6" max="6" width="0.85546875" style="336" customWidth="1"/>
    <col min="7" max="7" width="9.85546875" style="336" customWidth="1"/>
    <col min="8" max="8" width="9.140625" style="336" customWidth="1"/>
    <col min="9" max="9" width="0.85546875" style="336" customWidth="1"/>
    <col min="10" max="10" width="10.5703125" style="336" customWidth="1"/>
    <col min="11" max="11" width="9.7109375" style="336" customWidth="1"/>
    <col min="12" max="12" width="0.85546875" style="336" customWidth="1"/>
    <col min="13" max="16" width="9.7109375" style="337" customWidth="1"/>
    <col min="17" max="17" width="0.85546875" style="337" customWidth="1"/>
    <col min="18" max="19" width="9.7109375" style="326" customWidth="1"/>
    <col min="20" max="23" width="9.140625" style="326"/>
    <col min="24" max="25" width="9.140625" style="326" customWidth="1"/>
    <col min="26" max="28" width="9.140625" style="326" hidden="1" customWidth="1"/>
    <col min="29" max="66" width="0" style="326" hidden="1" customWidth="1"/>
    <col min="67" max="16384" width="9.140625" style="326"/>
  </cols>
  <sheetData>
    <row r="1" spans="1:67" ht="13.5" customHeight="1" x14ac:dyDescent="0.2">
      <c r="A1" s="442" t="s">
        <v>462</v>
      </c>
      <c r="B1" s="442"/>
      <c r="C1" s="442"/>
      <c r="D1" s="442"/>
      <c r="E1" s="442"/>
      <c r="F1" s="442"/>
      <c r="G1" s="442"/>
      <c r="H1" s="442"/>
      <c r="I1" s="442"/>
      <c r="J1" s="442"/>
      <c r="K1" s="442"/>
      <c r="L1" s="442"/>
      <c r="M1" s="442"/>
      <c r="N1" s="442"/>
      <c r="O1" s="442"/>
      <c r="P1" s="442"/>
      <c r="Q1" s="442"/>
      <c r="R1" s="443"/>
      <c r="S1" s="443"/>
    </row>
    <row r="2" spans="1:67" ht="13.5" customHeight="1" x14ac:dyDescent="0.2">
      <c r="A2" s="444" t="s">
        <v>239</v>
      </c>
      <c r="B2" s="571"/>
      <c r="C2" s="571"/>
      <c r="D2" s="571"/>
      <c r="E2" s="445"/>
      <c r="F2" s="445"/>
      <c r="G2" s="445"/>
      <c r="H2" s="445"/>
      <c r="I2" s="445"/>
      <c r="J2" s="445"/>
      <c r="K2" s="445"/>
      <c r="L2" s="445"/>
      <c r="M2" s="271"/>
      <c r="N2" s="271"/>
      <c r="O2" s="271"/>
      <c r="P2" s="271"/>
      <c r="Q2" s="445"/>
      <c r="R2" s="413" t="s">
        <v>86</v>
      </c>
      <c r="S2" s="446"/>
      <c r="Z2" s="327" t="e">
        <f>IF(#REF!="Boys",0,IF(#REF!="Girls",14,28))</f>
        <v>#REF!</v>
      </c>
      <c r="AA2" s="328" t="s">
        <v>23</v>
      </c>
    </row>
    <row r="3" spans="1:67" ht="12.75" customHeight="1" x14ac:dyDescent="0.2">
      <c r="A3" s="447" t="s">
        <v>0</v>
      </c>
      <c r="B3" s="448"/>
      <c r="C3" s="449"/>
      <c r="D3" s="449"/>
      <c r="E3" s="445"/>
      <c r="F3" s="445"/>
      <c r="G3" s="445"/>
      <c r="H3" s="445"/>
      <c r="I3" s="445"/>
      <c r="J3" s="445"/>
      <c r="K3" s="445"/>
      <c r="L3" s="445"/>
      <c r="M3" s="271"/>
      <c r="N3" s="271"/>
      <c r="O3" s="271"/>
      <c r="P3" s="271"/>
      <c r="Q3" s="271"/>
      <c r="R3" s="589" t="s">
        <v>84</v>
      </c>
      <c r="S3" s="274" t="s">
        <v>62</v>
      </c>
      <c r="Z3" s="329" t="s">
        <v>132</v>
      </c>
      <c r="AA3" s="330" t="s">
        <v>24</v>
      </c>
    </row>
    <row r="4" spans="1:67" ht="12.75" customHeight="1" x14ac:dyDescent="0.2">
      <c r="A4" s="450"/>
      <c r="B4" s="451"/>
      <c r="C4" s="331"/>
      <c r="D4" s="452"/>
      <c r="E4" s="453"/>
      <c r="F4" s="453"/>
      <c r="G4" s="453"/>
      <c r="H4" s="453"/>
      <c r="I4" s="453"/>
      <c r="J4" s="453"/>
      <c r="K4" s="453"/>
      <c r="L4" s="453"/>
      <c r="M4" s="454"/>
      <c r="N4" s="454"/>
      <c r="O4" s="454"/>
      <c r="P4" s="454"/>
      <c r="Q4" s="455"/>
      <c r="R4" s="718"/>
      <c r="S4" s="718"/>
      <c r="AA4" s="328" t="s">
        <v>62</v>
      </c>
    </row>
    <row r="5" spans="1:67" s="331" customFormat="1" ht="24.75" customHeight="1" x14ac:dyDescent="0.2">
      <c r="A5" s="456"/>
      <c r="B5" s="719" t="s">
        <v>83</v>
      </c>
      <c r="C5" s="721" t="s">
        <v>124</v>
      </c>
      <c r="D5" s="565"/>
      <c r="E5" s="723" t="s">
        <v>419</v>
      </c>
      <c r="F5" s="568"/>
      <c r="G5" s="725" t="s">
        <v>223</v>
      </c>
      <c r="H5" s="725"/>
      <c r="I5" s="457"/>
      <c r="J5" s="726" t="s">
        <v>43</v>
      </c>
      <c r="K5" s="726"/>
      <c r="L5" s="458"/>
      <c r="M5" s="725" t="s">
        <v>418</v>
      </c>
      <c r="N5" s="725"/>
      <c r="O5" s="725"/>
      <c r="P5" s="725"/>
      <c r="Q5" s="568"/>
      <c r="R5" s="727" t="s">
        <v>523</v>
      </c>
      <c r="S5" s="727" t="s">
        <v>524</v>
      </c>
      <c r="AA5" s="332"/>
      <c r="AB5" s="326"/>
      <c r="AC5" s="326"/>
      <c r="AD5" s="326" t="s">
        <v>152</v>
      </c>
      <c r="AE5" s="326" t="s">
        <v>358</v>
      </c>
      <c r="AF5" s="326" t="s">
        <v>323</v>
      </c>
      <c r="AG5" s="326" t="s">
        <v>324</v>
      </c>
      <c r="AH5" s="326" t="s">
        <v>154</v>
      </c>
      <c r="AI5" s="326" t="s">
        <v>155</v>
      </c>
      <c r="AJ5" s="326" t="s">
        <v>329</v>
      </c>
      <c r="AK5" s="326" t="s">
        <v>325</v>
      </c>
      <c r="AL5" s="326" t="s">
        <v>348</v>
      </c>
      <c r="AM5" s="326" t="s">
        <v>349</v>
      </c>
      <c r="AN5" s="326" t="s">
        <v>330</v>
      </c>
      <c r="AO5" s="326" t="s">
        <v>153</v>
      </c>
      <c r="AP5" s="326" t="s">
        <v>359</v>
      </c>
      <c r="AQ5" s="326" t="s">
        <v>326</v>
      </c>
      <c r="AR5" s="326" t="s">
        <v>327</v>
      </c>
      <c r="AS5" s="326" t="s">
        <v>157</v>
      </c>
      <c r="AT5" s="326" t="s">
        <v>158</v>
      </c>
      <c r="AU5" s="326" t="s">
        <v>331</v>
      </c>
      <c r="AV5" s="326" t="s">
        <v>328</v>
      </c>
      <c r="AW5" s="326" t="s">
        <v>350</v>
      </c>
      <c r="AX5" s="326" t="s">
        <v>351</v>
      </c>
      <c r="AY5" s="326" t="s">
        <v>332</v>
      </c>
      <c r="AZ5" s="326" t="s">
        <v>156</v>
      </c>
      <c r="BA5" s="326" t="s">
        <v>357</v>
      </c>
      <c r="BB5" s="326" t="s">
        <v>333</v>
      </c>
      <c r="BC5" s="326" t="s">
        <v>334</v>
      </c>
      <c r="BD5" s="326" t="s">
        <v>320</v>
      </c>
      <c r="BE5" s="326" t="s">
        <v>321</v>
      </c>
      <c r="BF5" s="326" t="s">
        <v>335</v>
      </c>
      <c r="BG5" s="326" t="s">
        <v>356</v>
      </c>
      <c r="BH5" s="326" t="s">
        <v>352</v>
      </c>
      <c r="BI5" s="326" t="s">
        <v>353</v>
      </c>
      <c r="BJ5" s="326" t="s">
        <v>336</v>
      </c>
      <c r="BK5" s="326" t="s">
        <v>337</v>
      </c>
      <c r="BL5" s="326" t="s">
        <v>146</v>
      </c>
      <c r="BM5" s="326" t="s">
        <v>147</v>
      </c>
      <c r="BN5" s="326" t="s">
        <v>145</v>
      </c>
      <c r="BO5" s="326"/>
    </row>
    <row r="6" spans="1:67" ht="57.75" customHeight="1" x14ac:dyDescent="0.2">
      <c r="A6" s="459" t="s">
        <v>463</v>
      </c>
      <c r="B6" s="720"/>
      <c r="C6" s="722"/>
      <c r="D6" s="566"/>
      <c r="E6" s="724"/>
      <c r="F6" s="567"/>
      <c r="G6" s="460" t="s">
        <v>519</v>
      </c>
      <c r="H6" s="460" t="s">
        <v>520</v>
      </c>
      <c r="I6" s="461"/>
      <c r="J6" s="462" t="s">
        <v>521</v>
      </c>
      <c r="K6" s="462" t="s">
        <v>522</v>
      </c>
      <c r="L6" s="564"/>
      <c r="M6" s="566" t="s">
        <v>196</v>
      </c>
      <c r="N6" s="567" t="s">
        <v>420</v>
      </c>
      <c r="O6" s="463" t="s">
        <v>194</v>
      </c>
      <c r="P6" s="463" t="s">
        <v>195</v>
      </c>
      <c r="Q6" s="567"/>
      <c r="R6" s="724"/>
      <c r="S6" s="724"/>
      <c r="AC6" s="326" t="s">
        <v>47</v>
      </c>
      <c r="AD6" s="326">
        <v>3109</v>
      </c>
      <c r="AE6" s="326">
        <v>48.7</v>
      </c>
      <c r="AF6" s="326">
        <v>98</v>
      </c>
      <c r="AG6" s="326">
        <v>60.2</v>
      </c>
      <c r="AH6" s="326">
        <v>35.200000000000003</v>
      </c>
      <c r="AI6" s="326">
        <v>19.899999999999999</v>
      </c>
      <c r="AJ6" s="326">
        <v>253896</v>
      </c>
      <c r="AK6" s="326">
        <v>-0.12</v>
      </c>
      <c r="AL6" s="326">
        <v>-0.13</v>
      </c>
      <c r="AM6" s="326">
        <v>-0.12</v>
      </c>
      <c r="AN6" s="326">
        <v>99.3</v>
      </c>
      <c r="AO6" s="326">
        <v>99</v>
      </c>
      <c r="AP6" s="326">
        <v>52.6</v>
      </c>
      <c r="AQ6" s="326">
        <v>98.5</v>
      </c>
      <c r="AR6" s="326">
        <v>67.400000000000006</v>
      </c>
      <c r="AS6" s="326">
        <v>45.6</v>
      </c>
      <c r="AT6" s="326">
        <v>30.1</v>
      </c>
      <c r="AU6" s="326">
        <v>249164</v>
      </c>
      <c r="AV6" s="326">
        <v>0.13</v>
      </c>
      <c r="AW6" s="326">
        <v>0.13</v>
      </c>
      <c r="AX6" s="326">
        <v>0.13</v>
      </c>
      <c r="AY6" s="326">
        <v>99.6</v>
      </c>
      <c r="AZ6" s="326">
        <v>99.4</v>
      </c>
      <c r="BA6" s="326">
        <v>50.6</v>
      </c>
      <c r="BB6" s="326">
        <v>98.2</v>
      </c>
      <c r="BC6" s="326">
        <v>63.8</v>
      </c>
      <c r="BD6" s="326">
        <v>40.299999999999997</v>
      </c>
      <c r="BE6" s="326">
        <v>24.9</v>
      </c>
      <c r="BF6" s="326">
        <v>503060</v>
      </c>
      <c r="BG6" s="326">
        <v>0</v>
      </c>
      <c r="BH6" s="326">
        <v>0</v>
      </c>
      <c r="BI6" s="326">
        <v>0</v>
      </c>
      <c r="BJ6" s="326">
        <v>99.4</v>
      </c>
      <c r="BK6" s="326">
        <v>99.2</v>
      </c>
      <c r="BL6" s="326">
        <v>268499</v>
      </c>
      <c r="BM6" s="326">
        <v>262469</v>
      </c>
      <c r="BN6" s="326">
        <v>530968</v>
      </c>
    </row>
    <row r="7" spans="1:67" x14ac:dyDescent="0.2">
      <c r="A7" s="464"/>
      <c r="B7" s="464"/>
      <c r="C7" s="465"/>
      <c r="D7" s="465"/>
      <c r="E7" s="466"/>
      <c r="F7" s="466"/>
      <c r="G7" s="466"/>
      <c r="H7" s="466"/>
      <c r="I7" s="466"/>
      <c r="J7" s="466"/>
      <c r="K7" s="466"/>
      <c r="L7" s="466"/>
      <c r="M7" s="466"/>
      <c r="N7" s="466"/>
      <c r="O7" s="467"/>
      <c r="P7" s="468"/>
      <c r="Q7" s="466"/>
      <c r="AC7" s="326" t="s">
        <v>402</v>
      </c>
      <c r="AD7" s="326">
        <v>2518</v>
      </c>
      <c r="AE7" s="326">
        <v>48.4</v>
      </c>
      <c r="AF7" s="326">
        <v>98.1</v>
      </c>
      <c r="AG7" s="326">
        <v>59.6</v>
      </c>
      <c r="AH7" s="326">
        <v>34.5</v>
      </c>
      <c r="AI7" s="326">
        <v>19.3</v>
      </c>
      <c r="AJ7" s="326">
        <v>209527</v>
      </c>
      <c r="AK7" s="326">
        <v>-0.13</v>
      </c>
      <c r="AL7" s="326">
        <v>-0.14000000000000001</v>
      </c>
      <c r="AM7" s="326">
        <v>-0.13</v>
      </c>
      <c r="AN7" s="326">
        <v>99.4</v>
      </c>
      <c r="AO7" s="326">
        <v>99.1</v>
      </c>
      <c r="AP7" s="326">
        <v>52.4</v>
      </c>
      <c r="AQ7" s="326">
        <v>98.5</v>
      </c>
      <c r="AR7" s="326">
        <v>66.900000000000006</v>
      </c>
      <c r="AS7" s="326">
        <v>45</v>
      </c>
      <c r="AT7" s="326">
        <v>29.5</v>
      </c>
      <c r="AU7" s="326">
        <v>204170</v>
      </c>
      <c r="AV7" s="326">
        <v>0.12</v>
      </c>
      <c r="AW7" s="326">
        <v>0.12</v>
      </c>
      <c r="AX7" s="326">
        <v>0.13</v>
      </c>
      <c r="AY7" s="326">
        <v>99.6</v>
      </c>
      <c r="AZ7" s="326">
        <v>99.4</v>
      </c>
      <c r="BA7" s="326">
        <v>50.4</v>
      </c>
      <c r="BB7" s="326">
        <v>98.3</v>
      </c>
      <c r="BC7" s="326">
        <v>63.2</v>
      </c>
      <c r="BD7" s="326">
        <v>39.700000000000003</v>
      </c>
      <c r="BE7" s="326">
        <v>24.3</v>
      </c>
      <c r="BF7" s="326">
        <v>413697</v>
      </c>
      <c r="BG7" s="326">
        <v>-0.01</v>
      </c>
      <c r="BH7" s="326">
        <v>-0.01</v>
      </c>
      <c r="BI7" s="326">
        <v>0</v>
      </c>
      <c r="BJ7" s="326">
        <v>99.5</v>
      </c>
      <c r="BK7" s="326">
        <v>99.3</v>
      </c>
      <c r="BL7" s="326">
        <v>221134</v>
      </c>
      <c r="BM7" s="326">
        <v>214878</v>
      </c>
      <c r="BN7" s="326">
        <v>436012</v>
      </c>
    </row>
    <row r="8" spans="1:67" ht="11.25" customHeight="1" x14ac:dyDescent="0.2">
      <c r="A8" s="469" t="s">
        <v>409</v>
      </c>
      <c r="B8" s="590">
        <f>'Table 2c'!AD7</f>
        <v>2518</v>
      </c>
      <c r="C8" s="591">
        <f>IF($S$3="Boys",'Table 2c'!BL7,IF($S$3="Girls",'Table 2c'!BM7,IF($S$3="All",'Table 2c'!BN7)))</f>
        <v>436012</v>
      </c>
      <c r="D8" s="590"/>
      <c r="E8" s="592">
        <f>IF($S$3="Boys",'Table 2c'!AE7,IF($S$3="Girls",'Table 2c'!AP7,IF($S$3="All",'Table 2c'!BA7)))</f>
        <v>50.4</v>
      </c>
      <c r="F8" s="593"/>
      <c r="G8" s="592">
        <f>IF($S$3="Boys",'Table 2c'!AF7,IF($S$3="Girls",'Table 2c'!AQ7,IF($S$3="All",'Table 2c'!BB7)))</f>
        <v>98.3</v>
      </c>
      <c r="H8" s="592">
        <f>IF($S$3="Boys",'Table 2c'!AG7,IF($S$3="Girls",'Table 2c'!AR7,IF($S$3="All",'Table 2c'!BC7)))</f>
        <v>63.2</v>
      </c>
      <c r="I8" s="593"/>
      <c r="J8" s="592">
        <f>IF($S$3="Boys",'Table 2c'!AH7,IF($S$3="Girls",'Table 2c'!AS7,IF($S$3="All",'Table 2c'!BD7)))</f>
        <v>39.700000000000003</v>
      </c>
      <c r="K8" s="592">
        <f>IF($S$3="Boys",'Table 2c'!AI7,IF($S$3="Girls",'Table 2c'!AT7,IF($S$3="All",'Table 2c'!BE7)))</f>
        <v>24.3</v>
      </c>
      <c r="L8" s="593"/>
      <c r="M8" s="591">
        <f>IF($S$3="Boys",'Table 2c'!AJ7,IF($S$3="Girls",'Table 2c'!AU7,IF($S$3="All",'Table 2c'!BF7)))</f>
        <v>413697</v>
      </c>
      <c r="N8" s="594">
        <f>IF($S$3="Boys",'Table 2c'!AK7,IF($S$3="Girls",'Table 2c'!AV7,IF($S$3="All",'Table 2c'!BG7)))</f>
        <v>-0.01</v>
      </c>
      <c r="O8" s="595">
        <f>IF($S$3="Boys",'Table 2c'!AL7,IF($S$3="Girls",'Table 2c'!AW7,IF($S$3="All",'Table 2c'!BH7)))</f>
        <v>-0.01</v>
      </c>
      <c r="P8" s="595">
        <f>IF($S$3="Boys",'Table 2c'!AM7,IF($S$3="Girls",'Table 2c'!AX7,IF($S$3="All",'Table 2c'!BI7)))</f>
        <v>0</v>
      </c>
      <c r="Q8" s="593"/>
      <c r="R8" s="592">
        <f>IF($S$3="Boys",'Table 2c'!AN7,IF($S$3="Girls",'Table 2c'!AY7,IF($S$3="All",'Table 2c'!BJ7)))</f>
        <v>99.5</v>
      </c>
      <c r="S8" s="592">
        <f>IF($S$3="Boys",'Table 2c'!AO7,IF($S$3="Girls",'Table 2c'!AZ7,IF($S$3="All",'Table 2c'!BK7)))</f>
        <v>99.3</v>
      </c>
      <c r="AC8" s="326" t="s">
        <v>403</v>
      </c>
      <c r="AD8" s="326">
        <v>176</v>
      </c>
      <c r="AE8" s="326">
        <v>49.8</v>
      </c>
      <c r="AF8" s="326">
        <v>98.2</v>
      </c>
      <c r="AG8" s="326">
        <v>62.3</v>
      </c>
      <c r="AH8" s="326">
        <v>38.1</v>
      </c>
      <c r="AI8" s="326">
        <v>21.6</v>
      </c>
      <c r="AJ8" s="326">
        <v>14074</v>
      </c>
      <c r="AK8" s="326">
        <v>-0.09</v>
      </c>
      <c r="AL8" s="326">
        <v>-0.11</v>
      </c>
      <c r="AM8" s="326">
        <v>-7.0000000000000007E-2</v>
      </c>
      <c r="AN8" s="326">
        <v>99.5</v>
      </c>
      <c r="AO8" s="326">
        <v>99.2</v>
      </c>
      <c r="AP8" s="326">
        <v>53.2</v>
      </c>
      <c r="AQ8" s="326">
        <v>98.6</v>
      </c>
      <c r="AR8" s="326">
        <v>69.099999999999994</v>
      </c>
      <c r="AS8" s="326">
        <v>46.3</v>
      </c>
      <c r="AT8" s="326">
        <v>30.7</v>
      </c>
      <c r="AU8" s="326">
        <v>13610</v>
      </c>
      <c r="AV8" s="326">
        <v>0.14000000000000001</v>
      </c>
      <c r="AW8" s="326">
        <v>0.13</v>
      </c>
      <c r="AX8" s="326">
        <v>0.16</v>
      </c>
      <c r="AY8" s="326">
        <v>99.7</v>
      </c>
      <c r="AZ8" s="326">
        <v>99.5</v>
      </c>
      <c r="BA8" s="326">
        <v>51.5</v>
      </c>
      <c r="BB8" s="326">
        <v>98.4</v>
      </c>
      <c r="BC8" s="326">
        <v>65.599999999999994</v>
      </c>
      <c r="BD8" s="326">
        <v>42.1</v>
      </c>
      <c r="BE8" s="326">
        <v>26.1</v>
      </c>
      <c r="BF8" s="326">
        <v>27684</v>
      </c>
      <c r="BG8" s="326">
        <v>0.02</v>
      </c>
      <c r="BH8" s="326">
        <v>0.01</v>
      </c>
      <c r="BI8" s="326">
        <v>0.04</v>
      </c>
      <c r="BJ8" s="326">
        <v>99.6</v>
      </c>
      <c r="BK8" s="326">
        <v>99.4</v>
      </c>
      <c r="BL8" s="326">
        <v>14927</v>
      </c>
      <c r="BM8" s="326">
        <v>14350</v>
      </c>
      <c r="BN8" s="326">
        <v>29277</v>
      </c>
    </row>
    <row r="9" spans="1:67" ht="11.25" customHeight="1" x14ac:dyDescent="0.2">
      <c r="A9" s="469" t="s">
        <v>410</v>
      </c>
      <c r="B9" s="590">
        <f>'Table 2c'!AD8</f>
        <v>176</v>
      </c>
      <c r="C9" s="591">
        <f>IF($S$3="Boys",'Table 2c'!BL8,IF($S$3="Girls",'Table 2c'!BM8,IF($S$3="All",'Table 2c'!BN8)))</f>
        <v>29277</v>
      </c>
      <c r="D9" s="590"/>
      <c r="E9" s="592">
        <f>IF($S$3="Boys",'Table 2c'!AE8,IF($S$3="Girls",'Table 2c'!AP8,IF($S$3="All",'Table 2c'!BA8)))</f>
        <v>51.5</v>
      </c>
      <c r="F9" s="593"/>
      <c r="G9" s="592">
        <f>IF($S$3="Boys",'Table 2c'!AF8,IF($S$3="Girls",'Table 2c'!AQ8,IF($S$3="All",'Table 2c'!BB8)))</f>
        <v>98.4</v>
      </c>
      <c r="H9" s="592">
        <f>IF($S$3="Boys",'Table 2c'!AG8,IF($S$3="Girls",'Table 2c'!AR8,IF($S$3="All",'Table 2c'!BC8)))</f>
        <v>65.599999999999994</v>
      </c>
      <c r="I9" s="593"/>
      <c r="J9" s="592">
        <f>IF($S$3="Boys",'Table 2c'!AH8,IF($S$3="Girls",'Table 2c'!AS8,IF($S$3="All",'Table 2c'!BD8)))</f>
        <v>42.1</v>
      </c>
      <c r="K9" s="592">
        <f>IF($S$3="Boys",'Table 2c'!AI8,IF($S$3="Girls",'Table 2c'!AT8,IF($S$3="All",'Table 2c'!BE8)))</f>
        <v>26.1</v>
      </c>
      <c r="L9" s="593"/>
      <c r="M9" s="591">
        <f>IF($S$3="Boys",'Table 2c'!AJ8,IF($S$3="Girls",'Table 2c'!AU8,IF($S$3="All",'Table 2c'!BF8)))</f>
        <v>27684</v>
      </c>
      <c r="N9" s="594">
        <f>IF($S$3="Boys",'Table 2c'!AK8,IF($S$3="Girls",'Table 2c'!AV8,IF($S$3="All",'Table 2c'!BG8)))</f>
        <v>0.02</v>
      </c>
      <c r="O9" s="595">
        <f>IF($S$3="Boys",'Table 2c'!AL8,IF($S$3="Girls",'Table 2c'!AW8,IF($S$3="All",'Table 2c'!BH8)))</f>
        <v>0.01</v>
      </c>
      <c r="P9" s="595">
        <f>IF($S$3="Boys",'Table 2c'!AM8,IF($S$3="Girls",'Table 2c'!AX8,IF($S$3="All",'Table 2c'!BI8)))</f>
        <v>0.04</v>
      </c>
      <c r="Q9" s="593"/>
      <c r="R9" s="592">
        <f>IF($S$3="Boys",'Table 2c'!AN8,IF($S$3="Girls",'Table 2c'!AY8,IF($S$3="All",'Table 2c'!BJ8)))</f>
        <v>99.6</v>
      </c>
      <c r="S9" s="592">
        <f>IF($S$3="Boys",'Table 2c'!AO8,IF($S$3="Girls",'Table 2c'!AZ8,IF($S$3="All",'Table 2c'!BK8)))</f>
        <v>99.4</v>
      </c>
      <c r="AC9" s="326" t="s">
        <v>404</v>
      </c>
      <c r="AD9" s="326">
        <v>311</v>
      </c>
      <c r="AE9" s="326">
        <v>50.5</v>
      </c>
      <c r="AF9" s="326">
        <v>98</v>
      </c>
      <c r="AG9" s="326">
        <v>64.5</v>
      </c>
      <c r="AH9" s="326">
        <v>38.9</v>
      </c>
      <c r="AI9" s="326">
        <v>23.3</v>
      </c>
      <c r="AJ9" s="326">
        <v>23748</v>
      </c>
      <c r="AK9" s="326">
        <v>-0.04</v>
      </c>
      <c r="AL9" s="326">
        <v>-0.06</v>
      </c>
      <c r="AM9" s="326">
        <v>-0.03</v>
      </c>
      <c r="AN9" s="326">
        <v>99.2</v>
      </c>
      <c r="AO9" s="326">
        <v>99.1</v>
      </c>
      <c r="AP9" s="326">
        <v>54.4</v>
      </c>
      <c r="AQ9" s="326">
        <v>98.6</v>
      </c>
      <c r="AR9" s="326">
        <v>71.599999999999994</v>
      </c>
      <c r="AS9" s="326">
        <v>50</v>
      </c>
      <c r="AT9" s="326">
        <v>34.5</v>
      </c>
      <c r="AU9" s="326">
        <v>25004</v>
      </c>
      <c r="AV9" s="326">
        <v>0.2</v>
      </c>
      <c r="AW9" s="326">
        <v>0.18</v>
      </c>
      <c r="AX9" s="326">
        <v>0.21</v>
      </c>
      <c r="AY9" s="326">
        <v>99.6</v>
      </c>
      <c r="AZ9" s="326">
        <v>99.5</v>
      </c>
      <c r="BA9" s="326">
        <v>52.5</v>
      </c>
      <c r="BB9" s="326">
        <v>98.3</v>
      </c>
      <c r="BC9" s="326">
        <v>68.2</v>
      </c>
      <c r="BD9" s="326">
        <v>44.6</v>
      </c>
      <c r="BE9" s="326">
        <v>29</v>
      </c>
      <c r="BF9" s="326">
        <v>48752</v>
      </c>
      <c r="BG9" s="326">
        <v>0.08</v>
      </c>
      <c r="BH9" s="326">
        <v>7.0000000000000007E-2</v>
      </c>
      <c r="BI9" s="326">
        <v>0.09</v>
      </c>
      <c r="BJ9" s="326">
        <v>99.4</v>
      </c>
      <c r="BK9" s="326">
        <v>99.3</v>
      </c>
      <c r="BL9" s="326">
        <v>25118</v>
      </c>
      <c r="BM9" s="326">
        <v>26247</v>
      </c>
      <c r="BN9" s="326">
        <v>51365</v>
      </c>
    </row>
    <row r="10" spans="1:67" ht="11.25" customHeight="1" x14ac:dyDescent="0.2">
      <c r="A10" s="469" t="s">
        <v>411</v>
      </c>
      <c r="B10" s="590">
        <f>'Table 2c'!AD9</f>
        <v>311</v>
      </c>
      <c r="C10" s="591">
        <f>IF($S$3="Boys",'Table 2c'!BL9,IF($S$3="Girls",'Table 2c'!BM9,IF($S$3="All",'Table 2c'!BN9)))</f>
        <v>51365</v>
      </c>
      <c r="D10" s="590"/>
      <c r="E10" s="592">
        <f>IF($S$3="Boys",'Table 2c'!AE9,IF($S$3="Girls",'Table 2c'!AP9,IF($S$3="All",'Table 2c'!BA9)))</f>
        <v>52.5</v>
      </c>
      <c r="F10" s="593"/>
      <c r="G10" s="592">
        <f>IF($S$3="Boys",'Table 2c'!AF9,IF($S$3="Girls",'Table 2c'!AQ9,IF($S$3="All",'Table 2c'!BB9)))</f>
        <v>98.3</v>
      </c>
      <c r="H10" s="592">
        <f>IF($S$3="Boys",'Table 2c'!AG9,IF($S$3="Girls",'Table 2c'!AR9,IF($S$3="All",'Table 2c'!BC9)))</f>
        <v>68.2</v>
      </c>
      <c r="I10" s="593"/>
      <c r="J10" s="592">
        <f>IF($S$3="Boys",'Table 2c'!AH9,IF($S$3="Girls",'Table 2c'!AS9,IF($S$3="All",'Table 2c'!BD9)))</f>
        <v>44.6</v>
      </c>
      <c r="K10" s="592">
        <f>IF($S$3="Boys",'Table 2c'!AI9,IF($S$3="Girls",'Table 2c'!AT9,IF($S$3="All",'Table 2c'!BE9)))</f>
        <v>29</v>
      </c>
      <c r="L10" s="593"/>
      <c r="M10" s="591">
        <f>IF($S$3="Boys",'Table 2c'!AJ9,IF($S$3="Girls",'Table 2c'!AU9,IF($S$3="All",'Table 2c'!BF9)))</f>
        <v>48752</v>
      </c>
      <c r="N10" s="594">
        <f>IF($S$3="Boys",'Table 2c'!AK9,IF($S$3="Girls",'Table 2c'!AV9,IF($S$3="All",'Table 2c'!BG9)))</f>
        <v>0.08</v>
      </c>
      <c r="O10" s="595">
        <f>IF($S$3="Boys",'Table 2c'!AL9,IF($S$3="Girls",'Table 2c'!AW9,IF($S$3="All",'Table 2c'!BH9)))</f>
        <v>7.0000000000000007E-2</v>
      </c>
      <c r="P10" s="595">
        <f>IF($S$3="Boys",'Table 2c'!AM9,IF($S$3="Girls",'Table 2c'!AX9,IF($S$3="All",'Table 2c'!BI9)))</f>
        <v>0.09</v>
      </c>
      <c r="Q10" s="593"/>
      <c r="R10" s="592">
        <f>IF($S$3="Boys",'Table 2c'!AN9,IF($S$3="Girls",'Table 2c'!AY9,IF($S$3="All",'Table 2c'!BJ9)))</f>
        <v>99.4</v>
      </c>
      <c r="S10" s="592">
        <f>IF($S$3="Boys",'Table 2c'!AO9,IF($S$3="Girls",'Table 2c'!AZ9,IF($S$3="All",'Table 2c'!BK9)))</f>
        <v>99.3</v>
      </c>
      <c r="AC10" s="326" t="s">
        <v>405</v>
      </c>
      <c r="AD10" s="326">
        <v>69</v>
      </c>
      <c r="AE10" s="326">
        <v>49.5</v>
      </c>
      <c r="AF10" s="326">
        <v>98.1</v>
      </c>
      <c r="AG10" s="326">
        <v>60.9</v>
      </c>
      <c r="AH10" s="326">
        <v>36.799999999999997</v>
      </c>
      <c r="AI10" s="326">
        <v>23</v>
      </c>
      <c r="AJ10" s="326">
        <v>5398</v>
      </c>
      <c r="AK10" s="326">
        <v>-0.13</v>
      </c>
      <c r="AL10" s="326">
        <v>-0.16</v>
      </c>
      <c r="AM10" s="326">
        <v>-0.1</v>
      </c>
      <c r="AN10" s="326">
        <v>99.2</v>
      </c>
      <c r="AO10" s="326">
        <v>99</v>
      </c>
      <c r="AP10" s="326">
        <v>52.1</v>
      </c>
      <c r="AQ10" s="326">
        <v>98.5</v>
      </c>
      <c r="AR10" s="326">
        <v>66</v>
      </c>
      <c r="AS10" s="326">
        <v>44.1</v>
      </c>
      <c r="AT10" s="326">
        <v>30.3</v>
      </c>
      <c r="AU10" s="326">
        <v>4861</v>
      </c>
      <c r="AV10" s="326">
        <v>0.13</v>
      </c>
      <c r="AW10" s="326">
        <v>0.1</v>
      </c>
      <c r="AX10" s="326">
        <v>0.16</v>
      </c>
      <c r="AY10" s="326">
        <v>99.4</v>
      </c>
      <c r="AZ10" s="326">
        <v>99.2</v>
      </c>
      <c r="BA10" s="326">
        <v>50.7</v>
      </c>
      <c r="BB10" s="326">
        <v>98.3</v>
      </c>
      <c r="BC10" s="326">
        <v>63.3</v>
      </c>
      <c r="BD10" s="326">
        <v>40.299999999999997</v>
      </c>
      <c r="BE10" s="326">
        <v>26.4</v>
      </c>
      <c r="BF10" s="326">
        <v>10259</v>
      </c>
      <c r="BG10" s="326">
        <v>-0.01</v>
      </c>
      <c r="BH10" s="326">
        <v>-0.03</v>
      </c>
      <c r="BI10" s="326">
        <v>0.01</v>
      </c>
      <c r="BJ10" s="326">
        <v>99.3</v>
      </c>
      <c r="BK10" s="326">
        <v>99.1</v>
      </c>
      <c r="BL10" s="326">
        <v>5858</v>
      </c>
      <c r="BM10" s="326">
        <v>5198</v>
      </c>
      <c r="BN10" s="326">
        <v>11056</v>
      </c>
    </row>
    <row r="11" spans="1:67" ht="11.25" customHeight="1" x14ac:dyDescent="0.2">
      <c r="A11" s="469" t="s">
        <v>459</v>
      </c>
      <c r="B11" s="590">
        <f>'Table 2c'!AD10</f>
        <v>69</v>
      </c>
      <c r="C11" s="591">
        <f>IF($S$3="Boys",'Table 2c'!BL10,IF($S$3="Girls",'Table 2c'!BM10,IF($S$3="All",'Table 2c'!BN10)))</f>
        <v>11056</v>
      </c>
      <c r="D11" s="590"/>
      <c r="E11" s="592">
        <f>IF($S$3="Boys",'Table 2c'!AE10,IF($S$3="Girls",'Table 2c'!AP10,IF($S$3="All",'Table 2c'!BA10)))</f>
        <v>50.7</v>
      </c>
      <c r="F11" s="593"/>
      <c r="G11" s="592">
        <f>IF($S$3="Boys",'Table 2c'!AF10,IF($S$3="Girls",'Table 2c'!AQ10,IF($S$3="All",'Table 2c'!BB10)))</f>
        <v>98.3</v>
      </c>
      <c r="H11" s="592">
        <f>IF($S$3="Boys",'Table 2c'!AG10,IF($S$3="Girls",'Table 2c'!AR10,IF($S$3="All",'Table 2c'!BC10)))</f>
        <v>63.3</v>
      </c>
      <c r="I11" s="593"/>
      <c r="J11" s="592">
        <f>IF($S$3="Boys",'Table 2c'!AH10,IF($S$3="Girls",'Table 2c'!AS10,IF($S$3="All",'Table 2c'!BD10)))</f>
        <v>40.299999999999997</v>
      </c>
      <c r="K11" s="592">
        <f>IF($S$3="Boys",'Table 2c'!AI10,IF($S$3="Girls",'Table 2c'!AT10,IF($S$3="All",'Table 2c'!BE10)))</f>
        <v>26.4</v>
      </c>
      <c r="L11" s="593"/>
      <c r="M11" s="591">
        <f>IF($S$3="Boys",'Table 2c'!AJ10,IF($S$3="Girls",'Table 2c'!AU10,IF($S$3="All",'Table 2c'!BF10)))</f>
        <v>10259</v>
      </c>
      <c r="N11" s="594">
        <f>IF($S$3="Boys",'Table 2c'!AK10,IF($S$3="Girls",'Table 2c'!AV10,IF($S$3="All",'Table 2c'!BG10)))</f>
        <v>-0.01</v>
      </c>
      <c r="O11" s="595">
        <f>IF($S$3="Boys",'Table 2c'!AL10,IF($S$3="Girls",'Table 2c'!AW10,IF($S$3="All",'Table 2c'!BH10)))</f>
        <v>-0.03</v>
      </c>
      <c r="P11" s="595">
        <f>IF($S$3="Boys",'Table 2c'!AM10,IF($S$3="Girls",'Table 2c'!AX10,IF($S$3="All",'Table 2c'!BI10)))</f>
        <v>0.01</v>
      </c>
      <c r="Q11" s="593"/>
      <c r="R11" s="592">
        <f>IF($S$3="Boys",'Table 2c'!AN10,IF($S$3="Girls",'Table 2c'!AY10,IF($S$3="All",'Table 2c'!BJ10)))</f>
        <v>99.3</v>
      </c>
      <c r="S11" s="592">
        <f>IF($S$3="Boys",'Table 2c'!AO10,IF($S$3="Girls",'Table 2c'!AZ10,IF($S$3="All",'Table 2c'!BK10)))</f>
        <v>99.1</v>
      </c>
      <c r="AC11" s="326" t="s">
        <v>406</v>
      </c>
      <c r="AD11" s="326">
        <v>11</v>
      </c>
      <c r="AE11" s="326">
        <v>59.5</v>
      </c>
      <c r="AF11" s="326">
        <v>98.1</v>
      </c>
      <c r="AG11" s="326">
        <v>81.900000000000006</v>
      </c>
      <c r="AH11" s="326">
        <v>53.7</v>
      </c>
      <c r="AI11" s="326">
        <v>42.5</v>
      </c>
      <c r="AJ11" s="326">
        <v>552</v>
      </c>
      <c r="AK11" s="326">
        <v>0.34</v>
      </c>
      <c r="AL11" s="326">
        <v>0.25</v>
      </c>
      <c r="AM11" s="326">
        <v>0.43</v>
      </c>
      <c r="AN11" s="326">
        <v>99.4</v>
      </c>
      <c r="AO11" s="326">
        <v>99</v>
      </c>
      <c r="AP11" s="326">
        <v>60.9</v>
      </c>
      <c r="AQ11" s="326">
        <v>99</v>
      </c>
      <c r="AR11" s="326">
        <v>82.4</v>
      </c>
      <c r="AS11" s="326">
        <v>49</v>
      </c>
      <c r="AT11" s="326">
        <v>41.2</v>
      </c>
      <c r="AU11" s="326">
        <v>603</v>
      </c>
      <c r="AV11" s="326">
        <v>0.54</v>
      </c>
      <c r="AW11" s="326">
        <v>0.46</v>
      </c>
      <c r="AX11" s="326">
        <v>0.63</v>
      </c>
      <c r="AY11" s="326">
        <v>99.6</v>
      </c>
      <c r="AZ11" s="326">
        <v>99.6</v>
      </c>
      <c r="BA11" s="326">
        <v>60.2</v>
      </c>
      <c r="BB11" s="326">
        <v>98.6</v>
      </c>
      <c r="BC11" s="326">
        <v>82.1</v>
      </c>
      <c r="BD11" s="326">
        <v>51.2</v>
      </c>
      <c r="BE11" s="326">
        <v>41.8</v>
      </c>
      <c r="BF11" s="326">
        <v>1155</v>
      </c>
      <c r="BG11" s="326">
        <v>0.45</v>
      </c>
      <c r="BH11" s="326">
        <v>0.38</v>
      </c>
      <c r="BI11" s="326">
        <v>0.51</v>
      </c>
      <c r="BJ11" s="326">
        <v>99.5</v>
      </c>
      <c r="BK11" s="326">
        <v>99.3</v>
      </c>
      <c r="BL11" s="326">
        <v>624</v>
      </c>
      <c r="BM11" s="326">
        <v>692</v>
      </c>
      <c r="BN11" s="326">
        <v>1316</v>
      </c>
    </row>
    <row r="12" spans="1:67" ht="11.25" customHeight="1" x14ac:dyDescent="0.2">
      <c r="A12" s="469" t="s">
        <v>412</v>
      </c>
      <c r="B12" s="590">
        <f>'Table 2c'!AD11</f>
        <v>11</v>
      </c>
      <c r="C12" s="591">
        <f>IF($S$3="Boys",'Table 2c'!BL11,IF($S$3="Girls",'Table 2c'!BM11,IF($S$3="All",'Table 2c'!BN11)))</f>
        <v>1316</v>
      </c>
      <c r="D12" s="590"/>
      <c r="E12" s="592">
        <f>IF($S$3="Boys",'Table 2c'!AE11,IF($S$3="Girls",'Table 2c'!AP11,IF($S$3="All",'Table 2c'!BA11)))</f>
        <v>60.2</v>
      </c>
      <c r="F12" s="593"/>
      <c r="G12" s="592">
        <f>IF($S$3="Boys",'Table 2c'!AF11,IF($S$3="Girls",'Table 2c'!AQ11,IF($S$3="All",'Table 2c'!BB11)))</f>
        <v>98.6</v>
      </c>
      <c r="H12" s="592">
        <f>IF($S$3="Boys",'Table 2c'!AG11,IF($S$3="Girls",'Table 2c'!AR11,IF($S$3="All",'Table 2c'!BC11)))</f>
        <v>82.1</v>
      </c>
      <c r="I12" s="593"/>
      <c r="J12" s="592">
        <f>IF($S$3="Boys",'Table 2c'!AH11,IF($S$3="Girls",'Table 2c'!AS11,IF($S$3="All",'Table 2c'!BD11)))</f>
        <v>51.2</v>
      </c>
      <c r="K12" s="592">
        <f>IF($S$3="Boys",'Table 2c'!AI11,IF($S$3="Girls",'Table 2c'!AT11,IF($S$3="All",'Table 2c'!BE11)))</f>
        <v>41.8</v>
      </c>
      <c r="L12" s="593"/>
      <c r="M12" s="591">
        <f>IF($S$3="Boys",'Table 2c'!AJ11,IF($S$3="Girls",'Table 2c'!AU11,IF($S$3="All",'Table 2c'!BF11)))</f>
        <v>1155</v>
      </c>
      <c r="N12" s="594">
        <f>IF($S$3="Boys",'Table 2c'!AK11,IF($S$3="Girls",'Table 2c'!AV11,IF($S$3="All",'Table 2c'!BG11)))</f>
        <v>0.45</v>
      </c>
      <c r="O12" s="595">
        <f>IF($S$3="Boys",'Table 2c'!AL11,IF($S$3="Girls",'Table 2c'!AW11,IF($S$3="All",'Table 2c'!BH11)))</f>
        <v>0.38</v>
      </c>
      <c r="P12" s="595">
        <f>IF($S$3="Boys",'Table 2c'!AM11,IF($S$3="Girls",'Table 2c'!AX11,IF($S$3="All",'Table 2c'!BI11)))</f>
        <v>0.51</v>
      </c>
      <c r="Q12" s="593"/>
      <c r="R12" s="592">
        <f>IF($S$3="Boys",'Table 2c'!AN11,IF($S$3="Girls",'Table 2c'!AY11,IF($S$3="All",'Table 2c'!BJ11)))</f>
        <v>99.5</v>
      </c>
      <c r="S12" s="592">
        <f>IF($S$3="Boys",'Table 2c'!AO11,IF($S$3="Girls",'Table 2c'!AZ11,IF($S$3="All",'Table 2c'!BK11)))</f>
        <v>99.3</v>
      </c>
      <c r="AC12" s="326" t="s">
        <v>407</v>
      </c>
      <c r="AD12" s="326">
        <v>8</v>
      </c>
      <c r="AE12" s="326">
        <v>57.8</v>
      </c>
      <c r="AF12" s="326">
        <v>98.8</v>
      </c>
      <c r="AG12" s="326">
        <v>84.8</v>
      </c>
      <c r="AH12" s="326">
        <v>60</v>
      </c>
      <c r="AI12" s="326">
        <v>43.6</v>
      </c>
      <c r="AJ12" s="326">
        <v>156</v>
      </c>
      <c r="AK12" s="326">
        <v>0.62</v>
      </c>
      <c r="AL12" s="326">
        <v>0.45</v>
      </c>
      <c r="AM12" s="326">
        <v>0.79</v>
      </c>
      <c r="AN12" s="326">
        <v>99.4</v>
      </c>
      <c r="AO12" s="326">
        <v>99.4</v>
      </c>
      <c r="AP12" s="326">
        <v>59.1</v>
      </c>
      <c r="AQ12" s="326">
        <v>98.8</v>
      </c>
      <c r="AR12" s="326">
        <v>80.900000000000006</v>
      </c>
      <c r="AS12" s="326">
        <v>71</v>
      </c>
      <c r="AT12" s="326">
        <v>52.7</v>
      </c>
      <c r="AU12" s="326">
        <v>482</v>
      </c>
      <c r="AV12" s="326">
        <v>0.84</v>
      </c>
      <c r="AW12" s="326">
        <v>0.74</v>
      </c>
      <c r="AX12" s="326">
        <v>0.93</v>
      </c>
      <c r="AY12" s="326">
        <v>100</v>
      </c>
      <c r="AZ12" s="326">
        <v>99.8</v>
      </c>
      <c r="BA12" s="326">
        <v>58.8</v>
      </c>
      <c r="BB12" s="326">
        <v>98.8</v>
      </c>
      <c r="BC12" s="326">
        <v>81.8</v>
      </c>
      <c r="BD12" s="326">
        <v>68.3</v>
      </c>
      <c r="BE12" s="326">
        <v>50.4</v>
      </c>
      <c r="BF12" s="326">
        <v>638</v>
      </c>
      <c r="BG12" s="326">
        <v>0.79</v>
      </c>
      <c r="BH12" s="326">
        <v>0.7</v>
      </c>
      <c r="BI12" s="326">
        <v>0.87</v>
      </c>
      <c r="BJ12" s="326">
        <v>99.9</v>
      </c>
      <c r="BK12" s="326">
        <v>99.7</v>
      </c>
      <c r="BL12" s="326">
        <v>165</v>
      </c>
      <c r="BM12" s="326">
        <v>507</v>
      </c>
      <c r="BN12" s="326">
        <v>672</v>
      </c>
    </row>
    <row r="13" spans="1:67" ht="11.25" customHeight="1" x14ac:dyDescent="0.2">
      <c r="A13" s="469" t="s">
        <v>413</v>
      </c>
      <c r="B13" s="590">
        <f>'Table 2c'!AD12</f>
        <v>8</v>
      </c>
      <c r="C13" s="591">
        <f>IF($S$3="Boys",'Table 2c'!BL12,IF($S$3="Girls",'Table 2c'!BM12,IF($S$3="All",'Table 2c'!BN12)))</f>
        <v>672</v>
      </c>
      <c r="D13" s="590"/>
      <c r="E13" s="592">
        <f>IF($S$3="Boys",'Table 2c'!AE12,IF($S$3="Girls",'Table 2c'!AP12,IF($S$3="All",'Table 2c'!BA12)))</f>
        <v>58.8</v>
      </c>
      <c r="F13" s="593"/>
      <c r="G13" s="592">
        <f>IF($S$3="Boys",'Table 2c'!AF12,IF($S$3="Girls",'Table 2c'!AQ12,IF($S$3="All",'Table 2c'!BB12)))</f>
        <v>98.8</v>
      </c>
      <c r="H13" s="592">
        <f>IF($S$3="Boys",'Table 2c'!AG12,IF($S$3="Girls",'Table 2c'!AR12,IF($S$3="All",'Table 2c'!BC12)))</f>
        <v>81.8</v>
      </c>
      <c r="I13" s="593"/>
      <c r="J13" s="592">
        <f>IF($S$3="Boys",'Table 2c'!AH12,IF($S$3="Girls",'Table 2c'!AS12,IF($S$3="All",'Table 2c'!BD12)))</f>
        <v>68.3</v>
      </c>
      <c r="K13" s="592">
        <f>IF($S$3="Boys",'Table 2c'!AI12,IF($S$3="Girls",'Table 2c'!AT12,IF($S$3="All",'Table 2c'!BE12)))</f>
        <v>50.4</v>
      </c>
      <c r="L13" s="593"/>
      <c r="M13" s="591">
        <f>IF($S$3="Boys",'Table 2c'!AJ12,IF($S$3="Girls",'Table 2c'!AU12,IF($S$3="All",'Table 2c'!BF12)))</f>
        <v>638</v>
      </c>
      <c r="N13" s="594">
        <f>IF($S$3="Boys",'Table 2c'!AK12,IF($S$3="Girls",'Table 2c'!AV12,IF($S$3="All",'Table 2c'!BG12)))</f>
        <v>0.79</v>
      </c>
      <c r="O13" s="595">
        <f>IF($S$3="Boys",'Table 2c'!AL12,IF($S$3="Girls",'Table 2c'!AW12,IF($S$3="All",'Table 2c'!BH12)))</f>
        <v>0.7</v>
      </c>
      <c r="P13" s="595">
        <f>IF($S$3="Boys",'Table 2c'!AM12,IF($S$3="Girls",'Table 2c'!AX12,IF($S$3="All",'Table 2c'!BI12)))</f>
        <v>0.87</v>
      </c>
      <c r="Q13" s="593"/>
      <c r="R13" s="592">
        <f>IF($S$3="Boys",'Table 2c'!AN12,IF($S$3="Girls",'Table 2c'!AY12,IF($S$3="All",'Table 2c'!BJ12)))</f>
        <v>99.9</v>
      </c>
      <c r="S13" s="592">
        <f>IF($S$3="Boys",'Table 2c'!AO12,IF($S$3="Girls",'Table 2c'!AZ12,IF($S$3="All",'Table 2c'!BK12)))</f>
        <v>99.7</v>
      </c>
      <c r="AC13" s="326" t="s">
        <v>408</v>
      </c>
      <c r="AD13" s="326">
        <v>1</v>
      </c>
      <c r="AE13" s="326" t="s">
        <v>574</v>
      </c>
      <c r="AF13" s="326" t="s">
        <v>574</v>
      </c>
      <c r="AG13" s="326" t="s">
        <v>574</v>
      </c>
      <c r="AH13" s="326" t="s">
        <v>574</v>
      </c>
      <c r="AI13" s="326" t="s">
        <v>574</v>
      </c>
      <c r="AJ13" s="326" t="s">
        <v>574</v>
      </c>
      <c r="AK13" s="326" t="s">
        <v>574</v>
      </c>
      <c r="AL13" s="326" t="s">
        <v>574</v>
      </c>
      <c r="AM13" s="326" t="s">
        <v>574</v>
      </c>
      <c r="AN13" s="326" t="s">
        <v>574</v>
      </c>
      <c r="AO13" s="326" t="s">
        <v>574</v>
      </c>
      <c r="AP13" s="326" t="s">
        <v>574</v>
      </c>
      <c r="AQ13" s="326" t="s">
        <v>574</v>
      </c>
      <c r="AR13" s="326" t="s">
        <v>574</v>
      </c>
      <c r="AS13" s="326" t="s">
        <v>574</v>
      </c>
      <c r="AT13" s="326" t="s">
        <v>574</v>
      </c>
      <c r="AU13" s="326" t="s">
        <v>574</v>
      </c>
      <c r="AV13" s="326" t="s">
        <v>574</v>
      </c>
      <c r="AW13" s="326" t="s">
        <v>574</v>
      </c>
      <c r="AX13" s="326" t="s">
        <v>574</v>
      </c>
      <c r="AY13" s="326" t="s">
        <v>574</v>
      </c>
      <c r="AZ13" s="326" t="s">
        <v>574</v>
      </c>
      <c r="BA13" s="326">
        <v>57.5</v>
      </c>
      <c r="BB13" s="326" t="s">
        <v>574</v>
      </c>
      <c r="BC13" s="326">
        <v>72.2</v>
      </c>
      <c r="BD13" s="326">
        <v>78.400000000000006</v>
      </c>
      <c r="BE13" s="326">
        <v>48.9</v>
      </c>
      <c r="BF13" s="326">
        <v>170</v>
      </c>
      <c r="BG13" s="326">
        <v>0.35</v>
      </c>
      <c r="BH13" s="326">
        <v>0.19</v>
      </c>
      <c r="BI13" s="326">
        <v>0.51</v>
      </c>
      <c r="BJ13" s="326" t="s">
        <v>574</v>
      </c>
      <c r="BK13" s="326" t="s">
        <v>574</v>
      </c>
      <c r="BL13" s="326" t="s">
        <v>574</v>
      </c>
      <c r="BM13" s="326" t="s">
        <v>574</v>
      </c>
      <c r="BN13" s="326">
        <v>176</v>
      </c>
    </row>
    <row r="14" spans="1:67" ht="11.25" customHeight="1" x14ac:dyDescent="0.2">
      <c r="A14" s="469" t="s">
        <v>460</v>
      </c>
      <c r="B14" s="573">
        <f>'Table 2c'!AD13</f>
        <v>1</v>
      </c>
      <c r="C14" s="591">
        <f>IF($S$3="Boys",'Table 2c'!BL13,IF($S$3="Girls",'Table 2c'!BM13,IF($S$3="All",'Table 2c'!BN13)))</f>
        <v>176</v>
      </c>
      <c r="D14" s="590"/>
      <c r="E14" s="592">
        <f>IF($S$3="Boys",'Table 2c'!AE13,IF($S$3="Girls",'Table 2c'!AP13,IF($S$3="All",'Table 2c'!BA13)))</f>
        <v>57.5</v>
      </c>
      <c r="F14" s="593"/>
      <c r="G14" s="592" t="str">
        <f>IF($S$3="Boys",'Table 2c'!AF13,IF($S$3="Girls",'Table 2c'!AQ13,IF($S$3="All",'Table 2c'!BB13)))</f>
        <v>x</v>
      </c>
      <c r="H14" s="592">
        <f>IF($S$3="Boys",'Table 2c'!AG13,IF($S$3="Girls",'Table 2c'!AR13,IF($S$3="All",'Table 2c'!BC13)))</f>
        <v>72.2</v>
      </c>
      <c r="I14" s="593"/>
      <c r="J14" s="592">
        <f>IF($S$3="Boys",'Table 2c'!AH13,IF($S$3="Girls",'Table 2c'!AS13,IF($S$3="All",'Table 2c'!BD13)))</f>
        <v>78.400000000000006</v>
      </c>
      <c r="K14" s="592">
        <f>IF($S$3="Boys",'Table 2c'!AI13,IF($S$3="Girls",'Table 2c'!AT13,IF($S$3="All",'Table 2c'!BE13)))</f>
        <v>48.9</v>
      </c>
      <c r="L14" s="593"/>
      <c r="M14" s="591">
        <f>IF($S$3="Boys",'Table 2c'!AJ13,IF($S$3="Girls",'Table 2c'!AU13,IF($S$3="All",'Table 2c'!BF13)))</f>
        <v>170</v>
      </c>
      <c r="N14" s="594">
        <f>IF($S$3="Boys",'Table 2c'!AK13,IF($S$3="Girls",'Table 2c'!AV13,IF($S$3="All",'Table 2c'!BG13)))</f>
        <v>0.35</v>
      </c>
      <c r="O14" s="595">
        <f>IF($S$3="Boys",'Table 2c'!AL13,IF($S$3="Girls",'Table 2c'!AW13,IF($S$3="All",'Table 2c'!BH13)))</f>
        <v>0.19</v>
      </c>
      <c r="P14" s="595">
        <f>IF($S$3="Boys",'Table 2c'!AM13,IF($S$3="Girls",'Table 2c'!AX13,IF($S$3="All",'Table 2c'!BI13)))</f>
        <v>0.51</v>
      </c>
      <c r="Q14" s="593"/>
      <c r="R14" s="592" t="str">
        <f>IF($S$3="Boys",'Table 2c'!AN13,IF($S$3="Girls",'Table 2c'!AY13,IF($S$3="All",'Table 2c'!BJ13)))</f>
        <v>x</v>
      </c>
      <c r="S14" s="592" t="str">
        <f>IF($S$3="Boys",'Table 2c'!AO13,IF($S$3="Girls",'Table 2c'!AZ13,IF($S$3="All",'Table 2c'!BK13)))</f>
        <v>x</v>
      </c>
    </row>
    <row r="15" spans="1:67" ht="3" customHeight="1" x14ac:dyDescent="0.2">
      <c r="A15" s="469"/>
      <c r="B15" s="591"/>
      <c r="C15" s="591"/>
      <c r="D15" s="590"/>
      <c r="E15" s="592"/>
      <c r="F15" s="593"/>
      <c r="G15" s="592"/>
      <c r="H15" s="592"/>
      <c r="I15" s="593"/>
      <c r="J15" s="592"/>
      <c r="K15" s="592"/>
      <c r="L15" s="593"/>
      <c r="M15" s="591"/>
      <c r="N15" s="594"/>
      <c r="O15" s="595"/>
      <c r="P15" s="595"/>
      <c r="Q15" s="593"/>
      <c r="R15" s="592"/>
      <c r="S15" s="592"/>
    </row>
    <row r="16" spans="1:67" ht="11.25" customHeight="1" x14ac:dyDescent="0.2">
      <c r="A16" s="431" t="s">
        <v>428</v>
      </c>
      <c r="B16" s="590">
        <f>'Table 2c'!AD6</f>
        <v>3109</v>
      </c>
      <c r="C16" s="591">
        <f>IF($S$3="Boys",'Table 2c'!BL6,IF($S$3="Girls",'Table 2c'!BM6,IF($S$3="All",'Table 2c'!BN6)))</f>
        <v>530968</v>
      </c>
      <c r="D16" s="590"/>
      <c r="E16" s="592">
        <f>IF($S$3="Boys",'Table 2c'!AE6,IF($S$3="Girls",'Table 2c'!AP6,IF($S$3="All",'Table 2c'!BA6)))</f>
        <v>50.6</v>
      </c>
      <c r="F16" s="593"/>
      <c r="G16" s="592">
        <f>IF($S$3="Boys",'Table 2c'!AF6,IF($S$3="Girls",'Table 2c'!AQ6,IF($S$3="All",'Table 2c'!BB6)))</f>
        <v>98.2</v>
      </c>
      <c r="H16" s="592">
        <f>IF($S$3="Boys",'Table 2c'!AG6,IF($S$3="Girls",'Table 2c'!AR6,IF($S$3="All",'Table 2c'!BC6)))</f>
        <v>63.8</v>
      </c>
      <c r="I16" s="593"/>
      <c r="J16" s="592">
        <f>IF($S$3="Boys",'Table 2c'!AH6,IF($S$3="Girls",'Table 2c'!AS6,IF($S$3="All",'Table 2c'!BD6)))</f>
        <v>40.299999999999997</v>
      </c>
      <c r="K16" s="592">
        <f>IF($S$3="Boys",'Table 2c'!AI6,IF($S$3="Girls",'Table 2c'!AT6,IF($S$3="All",'Table 2c'!BE6)))</f>
        <v>24.9</v>
      </c>
      <c r="L16" s="593"/>
      <c r="M16" s="591">
        <f>IF($S$3="Boys",'Table 2c'!AJ6,IF($S$3="Girls",'Table 2c'!AU6,IF($S$3="All",'Table 2c'!BF6)))</f>
        <v>503060</v>
      </c>
      <c r="N16" s="594">
        <f>IF($S$3="Boys",'Table 2c'!AK6,IF($S$3="Girls",'Table 2c'!AV6,IF($S$3="All",'Table 2c'!BG6)))</f>
        <v>0</v>
      </c>
      <c r="O16" s="595">
        <f>IF($S$3="Boys",'Table 2c'!AL6,IF($S$3="Girls",'Table 2c'!AW6,IF($S$3="All",'Table 2c'!BH6)))</f>
        <v>0</v>
      </c>
      <c r="P16" s="595">
        <f>IF($S$3="Boys",'Table 2c'!AM6,IF($S$3="Girls",'Table 2c'!AX6,IF($S$3="All",'Table 2c'!BI6)))</f>
        <v>0</v>
      </c>
      <c r="Q16" s="593"/>
      <c r="R16" s="592">
        <f>IF($S$3="Boys",'Table 2c'!AN6,IF($S$3="Girls",'Table 2c'!AY6,IF($S$3="All",'Table 2c'!BJ6)))</f>
        <v>99.4</v>
      </c>
      <c r="S16" s="592">
        <f>IF($S$3="Boys",'Table 2c'!AO6,IF($S$3="Girls",'Table 2c'!AZ6,IF($S$3="All",'Table 2c'!BK6)))</f>
        <v>99.2</v>
      </c>
    </row>
    <row r="17" spans="1:21" ht="11.25" customHeight="1" x14ac:dyDescent="0.2">
      <c r="A17" s="470"/>
      <c r="B17" s="471"/>
      <c r="C17" s="472"/>
      <c r="D17" s="472"/>
      <c r="E17" s="472"/>
      <c r="F17" s="472"/>
      <c r="G17" s="472"/>
      <c r="H17" s="472"/>
      <c r="I17" s="472"/>
      <c r="J17" s="472"/>
      <c r="K17" s="472"/>
      <c r="L17" s="472"/>
      <c r="M17" s="472"/>
      <c r="N17" s="472"/>
      <c r="O17" s="472"/>
      <c r="P17" s="472"/>
      <c r="Q17" s="472"/>
      <c r="R17" s="473"/>
      <c r="S17" s="473"/>
    </row>
    <row r="18" spans="1:21" ht="11.25" customHeight="1" x14ac:dyDescent="0.2">
      <c r="A18" s="474"/>
      <c r="B18" s="475"/>
      <c r="C18" s="475"/>
      <c r="D18" s="475"/>
      <c r="E18" s="475"/>
      <c r="F18" s="475"/>
      <c r="G18" s="475"/>
      <c r="H18" s="475"/>
      <c r="I18" s="475"/>
      <c r="J18" s="475"/>
      <c r="K18" s="475"/>
      <c r="L18" s="475"/>
      <c r="M18" s="475"/>
      <c r="N18" s="475"/>
      <c r="O18" s="475"/>
      <c r="P18" s="475"/>
      <c r="Q18" s="475"/>
      <c r="R18" s="475"/>
      <c r="S18" s="317" t="s">
        <v>238</v>
      </c>
    </row>
    <row r="19" spans="1:21" ht="11.25" customHeight="1" x14ac:dyDescent="0.2">
      <c r="A19" s="443"/>
      <c r="C19" s="449"/>
      <c r="D19" s="449"/>
      <c r="E19" s="445"/>
      <c r="F19" s="445"/>
      <c r="G19" s="445"/>
      <c r="H19" s="445"/>
      <c r="I19" s="445"/>
      <c r="J19" s="445"/>
      <c r="K19" s="445"/>
      <c r="L19" s="445"/>
      <c r="M19" s="271"/>
      <c r="N19" s="271"/>
      <c r="O19" s="271"/>
      <c r="P19" s="271"/>
      <c r="Q19" s="271"/>
      <c r="R19" s="443"/>
      <c r="S19" s="443"/>
    </row>
    <row r="20" spans="1:21" ht="21.75" customHeight="1" x14ac:dyDescent="0.2">
      <c r="A20" s="716" t="s">
        <v>572</v>
      </c>
      <c r="B20" s="716"/>
      <c r="C20" s="716"/>
      <c r="D20" s="716"/>
      <c r="E20" s="716"/>
      <c r="F20" s="716"/>
      <c r="G20" s="716"/>
      <c r="H20" s="716"/>
      <c r="I20" s="716"/>
      <c r="J20" s="716"/>
      <c r="K20" s="716"/>
      <c r="L20" s="716"/>
      <c r="M20" s="716"/>
      <c r="N20" s="716"/>
      <c r="O20" s="716"/>
      <c r="P20" s="716"/>
      <c r="Q20" s="716"/>
      <c r="R20" s="716"/>
      <c r="S20" s="716"/>
      <c r="U20" s="333"/>
    </row>
    <row r="21" spans="1:21" x14ac:dyDescent="0.2">
      <c r="A21" s="717" t="s">
        <v>111</v>
      </c>
      <c r="B21" s="717"/>
      <c r="C21" s="717"/>
      <c r="D21" s="717"/>
      <c r="E21" s="717"/>
      <c r="F21" s="717"/>
      <c r="G21" s="717"/>
      <c r="H21" s="717"/>
      <c r="I21" s="717"/>
      <c r="J21" s="717"/>
      <c r="K21" s="717"/>
      <c r="L21" s="717"/>
      <c r="M21" s="717"/>
      <c r="N21" s="717"/>
      <c r="O21" s="717"/>
      <c r="P21" s="717"/>
      <c r="Q21" s="476"/>
      <c r="R21" s="477"/>
      <c r="S21" s="477"/>
      <c r="U21" s="334"/>
    </row>
    <row r="22" spans="1:21" x14ac:dyDescent="0.2">
      <c r="A22" s="563" t="s">
        <v>291</v>
      </c>
      <c r="B22" s="563"/>
      <c r="C22" s="563"/>
      <c r="D22" s="563"/>
      <c r="E22" s="563"/>
      <c r="F22" s="563"/>
      <c r="G22" s="563"/>
      <c r="H22" s="563"/>
      <c r="I22" s="563"/>
      <c r="J22" s="563"/>
      <c r="K22" s="563"/>
      <c r="L22" s="563"/>
      <c r="M22" s="563"/>
      <c r="N22" s="563"/>
      <c r="O22" s="563"/>
      <c r="P22" s="563"/>
      <c r="Q22" s="563"/>
      <c r="R22" s="563"/>
      <c r="S22" s="563"/>
    </row>
    <row r="23" spans="1:21" x14ac:dyDescent="0.2">
      <c r="A23" s="273" t="s">
        <v>276</v>
      </c>
      <c r="B23" s="563"/>
      <c r="C23" s="563"/>
      <c r="D23" s="563"/>
      <c r="E23" s="563"/>
      <c r="F23" s="563"/>
      <c r="G23" s="563"/>
      <c r="H23" s="563"/>
      <c r="I23" s="563"/>
      <c r="J23" s="563"/>
      <c r="K23" s="563"/>
      <c r="L23" s="563"/>
      <c r="M23" s="563"/>
      <c r="N23" s="563"/>
      <c r="O23" s="563"/>
      <c r="P23" s="563"/>
      <c r="Q23" s="563"/>
      <c r="R23" s="563"/>
      <c r="S23" s="563"/>
    </row>
    <row r="24" spans="1:21" ht="47.25" customHeight="1" x14ac:dyDescent="0.2">
      <c r="A24" s="728" t="s">
        <v>421</v>
      </c>
      <c r="B24" s="728"/>
      <c r="C24" s="728"/>
      <c r="D24" s="728"/>
      <c r="E24" s="728"/>
      <c r="F24" s="728"/>
      <c r="G24" s="728"/>
      <c r="H24" s="728"/>
      <c r="I24" s="728"/>
      <c r="J24" s="728"/>
      <c r="K24" s="728"/>
      <c r="L24" s="728"/>
      <c r="M24" s="728"/>
      <c r="N24" s="728"/>
      <c r="O24" s="728"/>
      <c r="P24" s="728"/>
      <c r="Q24" s="728"/>
      <c r="R24" s="728"/>
      <c r="S24" s="728"/>
    </row>
    <row r="25" spans="1:21" ht="13.5" customHeight="1" x14ac:dyDescent="0.2">
      <c r="A25" s="728" t="s">
        <v>532</v>
      </c>
      <c r="B25" s="728"/>
      <c r="C25" s="728"/>
      <c r="D25" s="728"/>
      <c r="E25" s="728"/>
      <c r="F25" s="728"/>
      <c r="G25" s="728"/>
      <c r="H25" s="728"/>
      <c r="I25" s="728"/>
      <c r="J25" s="728"/>
      <c r="K25" s="728"/>
      <c r="L25" s="728"/>
      <c r="M25" s="728"/>
      <c r="N25" s="728"/>
      <c r="O25" s="728"/>
      <c r="P25" s="728"/>
      <c r="Q25" s="728"/>
      <c r="R25" s="728"/>
      <c r="S25" s="728"/>
    </row>
    <row r="26" spans="1:21" ht="11.25" customHeight="1" x14ac:dyDescent="0.2">
      <c r="A26" s="729" t="s">
        <v>461</v>
      </c>
      <c r="B26" s="729"/>
      <c r="C26" s="729"/>
      <c r="D26" s="729"/>
      <c r="E26" s="729"/>
      <c r="F26" s="729"/>
      <c r="G26" s="729"/>
      <c r="H26" s="729"/>
      <c r="I26" s="729"/>
      <c r="J26" s="729"/>
      <c r="K26" s="729"/>
      <c r="L26" s="729"/>
      <c r="M26" s="729"/>
      <c r="N26" s="729"/>
      <c r="O26" s="729"/>
      <c r="P26" s="729"/>
      <c r="Q26" s="729"/>
      <c r="R26" s="729"/>
      <c r="S26" s="729"/>
    </row>
    <row r="27" spans="1:21" ht="12" customHeight="1" x14ac:dyDescent="0.2">
      <c r="A27" s="728" t="s">
        <v>533</v>
      </c>
      <c r="B27" s="728"/>
      <c r="C27" s="728"/>
      <c r="D27" s="728"/>
      <c r="E27" s="728"/>
      <c r="F27" s="728"/>
      <c r="G27" s="728"/>
      <c r="H27" s="728"/>
      <c r="I27" s="728"/>
      <c r="J27" s="728"/>
      <c r="K27" s="728"/>
      <c r="L27" s="728"/>
      <c r="M27" s="728"/>
      <c r="N27" s="728"/>
      <c r="O27" s="728"/>
      <c r="P27" s="728"/>
      <c r="Q27" s="728"/>
      <c r="R27" s="728"/>
      <c r="S27" s="728"/>
    </row>
    <row r="28" spans="1:21" ht="25.5" customHeight="1" x14ac:dyDescent="0.2">
      <c r="A28" s="728" t="s">
        <v>467</v>
      </c>
      <c r="B28" s="728"/>
      <c r="C28" s="728"/>
      <c r="D28" s="728"/>
      <c r="E28" s="728"/>
      <c r="F28" s="728"/>
      <c r="G28" s="728"/>
      <c r="H28" s="728"/>
      <c r="I28" s="728"/>
      <c r="J28" s="728"/>
      <c r="K28" s="728"/>
      <c r="L28" s="728"/>
      <c r="M28" s="728"/>
      <c r="N28" s="728"/>
      <c r="O28" s="728"/>
      <c r="P28" s="728"/>
      <c r="Q28" s="728"/>
      <c r="R28" s="728"/>
      <c r="S28" s="728"/>
    </row>
    <row r="29" spans="1:21" ht="34.5" customHeight="1" x14ac:dyDescent="0.2">
      <c r="A29" s="728" t="s">
        <v>429</v>
      </c>
      <c r="B29" s="728"/>
      <c r="C29" s="728"/>
      <c r="D29" s="728"/>
      <c r="E29" s="728"/>
      <c r="F29" s="728"/>
      <c r="G29" s="728"/>
      <c r="H29" s="728"/>
      <c r="I29" s="728"/>
      <c r="J29" s="728"/>
      <c r="K29" s="728"/>
      <c r="L29" s="728"/>
      <c r="M29" s="728"/>
      <c r="N29" s="728"/>
      <c r="O29" s="728"/>
      <c r="P29" s="728"/>
      <c r="Q29" s="728"/>
      <c r="R29" s="728"/>
      <c r="S29" s="728"/>
    </row>
    <row r="30" spans="1:21" ht="12" customHeight="1" x14ac:dyDescent="0.2">
      <c r="A30" s="443"/>
      <c r="B30" s="443"/>
      <c r="C30" s="449"/>
      <c r="D30" s="449"/>
      <c r="E30" s="445"/>
      <c r="F30" s="445"/>
      <c r="G30" s="445"/>
      <c r="H30" s="445"/>
      <c r="I30" s="445"/>
      <c r="J30" s="445"/>
      <c r="K30" s="445"/>
      <c r="L30" s="445"/>
      <c r="M30" s="271"/>
      <c r="N30" s="271"/>
      <c r="O30" s="271"/>
      <c r="P30" s="271"/>
      <c r="Q30" s="271"/>
      <c r="R30" s="443"/>
      <c r="S30" s="443"/>
    </row>
    <row r="31" spans="1:21" ht="11.25" customHeight="1" x14ac:dyDescent="0.2">
      <c r="A31" s="728" t="s">
        <v>74</v>
      </c>
      <c r="B31" s="728"/>
      <c r="C31" s="728"/>
      <c r="D31" s="728"/>
      <c r="E31" s="728"/>
      <c r="F31" s="728"/>
      <c r="G31" s="728"/>
      <c r="H31" s="728"/>
      <c r="I31" s="728"/>
      <c r="J31" s="728"/>
      <c r="K31" s="728"/>
      <c r="L31" s="728"/>
      <c r="M31" s="728"/>
      <c r="N31" s="728"/>
      <c r="O31" s="728"/>
      <c r="P31" s="728"/>
      <c r="Q31" s="728"/>
      <c r="R31" s="728"/>
      <c r="S31" s="728"/>
      <c r="T31" s="96"/>
      <c r="U31" s="96"/>
    </row>
    <row r="32" spans="1:21" x14ac:dyDescent="0.2">
      <c r="C32" s="326"/>
      <c r="D32" s="326"/>
      <c r="E32" s="326"/>
      <c r="F32" s="326"/>
      <c r="G32" s="326"/>
      <c r="H32" s="326"/>
      <c r="I32" s="326"/>
      <c r="J32" s="326"/>
      <c r="K32" s="326"/>
      <c r="L32" s="326"/>
      <c r="M32" s="326"/>
      <c r="N32" s="326"/>
      <c r="O32" s="326"/>
      <c r="P32" s="326"/>
      <c r="Q32" s="326"/>
    </row>
    <row r="33" spans="3:17" x14ac:dyDescent="0.2">
      <c r="C33" s="326"/>
      <c r="D33" s="326"/>
      <c r="E33" s="326"/>
      <c r="F33" s="326"/>
      <c r="G33" s="326"/>
      <c r="H33" s="326"/>
      <c r="I33" s="326"/>
      <c r="J33" s="326"/>
      <c r="K33" s="326"/>
      <c r="L33" s="326"/>
      <c r="M33" s="326"/>
      <c r="N33" s="326"/>
      <c r="O33" s="326"/>
      <c r="P33" s="326"/>
      <c r="Q33" s="326"/>
    </row>
    <row r="36" spans="3:17" x14ac:dyDescent="0.2">
      <c r="M36" s="271" t="s">
        <v>61</v>
      </c>
      <c r="N36" s="271"/>
      <c r="O36" s="271"/>
    </row>
  </sheetData>
  <sheetProtection password="8329" sheet="1" objects="1" scenarios="1"/>
  <mergeCells count="18">
    <mergeCell ref="A24:S24"/>
    <mergeCell ref="A28:S28"/>
    <mergeCell ref="A27:S27"/>
    <mergeCell ref="A31:S31"/>
    <mergeCell ref="A29:S29"/>
    <mergeCell ref="A26:S26"/>
    <mergeCell ref="A25:S25"/>
    <mergeCell ref="A20:S20"/>
    <mergeCell ref="A21:P21"/>
    <mergeCell ref="R4:S4"/>
    <mergeCell ref="B5:B6"/>
    <mergeCell ref="C5:C6"/>
    <mergeCell ref="E5:E6"/>
    <mergeCell ref="G5:H5"/>
    <mergeCell ref="J5:K5"/>
    <mergeCell ref="M5:P5"/>
    <mergeCell ref="R5:R6"/>
    <mergeCell ref="S5:S6"/>
  </mergeCells>
  <conditionalFormatting sqref="AD6:BN12">
    <cfRule type="cellIs" dxfId="403" priority="1" operator="equal">
      <formula>"x"</formula>
    </cfRule>
  </conditionalFormatting>
  <conditionalFormatting sqref="BL6:BN12">
    <cfRule type="cellIs" dxfId="402" priority="3" operator="between">
      <formula>1</formula>
      <formula>2</formula>
    </cfRule>
  </conditionalFormatting>
  <conditionalFormatting sqref="AE6:BN12">
    <cfRule type="cellIs" dxfId="401" priority="2" operator="equal">
      <formula>"x"</formula>
    </cfRule>
  </conditionalFormatting>
  <dataValidations count="1">
    <dataValidation type="list" allowBlank="1" showInputMessage="1" showErrorMessage="1" sqref="S3">
      <formula1>$AA$2:$AA$4</formula1>
    </dataValidation>
  </dataValidations>
  <hyperlinks>
    <hyperlink ref="A23" r:id="rId1"/>
  </hyperlinks>
  <pageMargins left="0.7" right="0.7" top="0.75" bottom="0.75" header="0.3" footer="0.3"/>
  <pageSetup scale="79" orientation="landscape" r:id="rId2"/>
  <ignoredErrors>
    <ignoredError sqref="B8:S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vt:lpstr>
      <vt:lpstr>Index</vt:lpstr>
      <vt:lpstr>Table 1a</vt:lpstr>
      <vt:lpstr>Table 1b</vt:lpstr>
      <vt:lpstr>Table 1c</vt:lpstr>
      <vt:lpstr>Table 1d</vt:lpstr>
      <vt:lpstr>Table 2a</vt:lpstr>
      <vt:lpstr>Table 2b</vt:lpstr>
      <vt:lpstr>Table 2c</vt:lpstr>
      <vt:lpstr>Table 2d</vt:lpstr>
      <vt:lpstr>Table 2e</vt:lpstr>
      <vt:lpstr>Table 3</vt:lpstr>
      <vt:lpstr>Table 4a</vt:lpstr>
      <vt:lpstr>Table 4b</vt:lpstr>
      <vt:lpstr>Table 4c</vt:lpstr>
      <vt:lpstr>Table 5</vt:lpstr>
      <vt:lpstr>Denominators_T2</vt:lpstr>
      <vt:lpstr>Cover!Print_Area</vt:lpstr>
      <vt:lpstr>Index!Print_Area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2e'!Print_Area</vt:lpstr>
      <vt:lpstr>'Table 3'!Print_Area</vt:lpstr>
      <vt:lpstr>'Table 4a'!Print_Area</vt:lpstr>
      <vt:lpstr>'Table 4b'!Print_Area</vt:lpstr>
      <vt:lpstr>'Table 4c'!Print_Area</vt:lpstr>
      <vt:lpstr>'Table 5'!Print_Area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PAREAS, Aliki</cp:lastModifiedBy>
  <cp:lastPrinted>2016-10-11T09:23:58Z</cp:lastPrinted>
  <dcterms:created xsi:type="dcterms:W3CDTF">2012-01-24T15:03:38Z</dcterms:created>
  <dcterms:modified xsi:type="dcterms:W3CDTF">2016-10-12T14:38:49Z</dcterms:modified>
</cp:coreProperties>
</file>